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Anh Duc\Quy hoach 2021 - 20230 (Dieu chinh quy hoach)\Trinh HDND\"/>
    </mc:Choice>
  </mc:AlternateContent>
  <bookViews>
    <workbookView xWindow="-120" yWindow="-120" windowWidth="29040" windowHeight="15990" firstSheet="1" activeTab="1"/>
  </bookViews>
  <sheets>
    <sheet name="DANH MUC 2025-2030 (2)" sheetId="7" state="hidden" r:id="rId1"/>
    <sheet name="DANH MUC 2025-2030" sheetId="3" r:id="rId2"/>
    <sheet name="PL BS" sheetId="5" r:id="rId3"/>
    <sheet name="PL2 HUY BO" sheetId="2" r:id="rId4"/>
    <sheet name="PL3 DA TH" sheetId="6" r:id="rId5"/>
    <sheet name="BIEU 1" sheetId="16" r:id="rId6"/>
    <sheet name="BIEU 2" sheetId="17" r:id="rId7"/>
    <sheet name="BIEU 3" sheetId="18" r:id="rId8"/>
    <sheet name="BIEU 5" sheetId="15" r:id="rId9"/>
    <sheet name="BIEU 6" sheetId="19" r:id="rId10"/>
    <sheet name="BIEU 8" sheetId="20" r:id="rId11"/>
    <sheet name="BIEU 7" sheetId="21" r:id="rId12"/>
    <sheet name="BIEU 24" sheetId="23" r:id="rId13"/>
    <sheet name="DANHMUC 2021-2030 (HDND HUYEN)" sheetId="1" state="hidden" r:id="rId14"/>
  </sheets>
  <externalReferences>
    <externalReference r:id="rId15"/>
  </externalReferences>
  <definedNames>
    <definedName name="__a129" localSheetId="12" hidden="1">{"Offgrid",#N/A,FALSE,"OFFGRID";"Region",#N/A,FALSE,"REGION";"Offgrid -2",#N/A,FALSE,"OFFGRID";"WTP",#N/A,FALSE,"WTP";"WTP -2",#N/A,FALSE,"WTP";"Project",#N/A,FALSE,"PROJECT";"Summary -2",#N/A,FALSE,"SUMMARY"}</definedName>
    <definedName name="__a129" localSheetId="8" hidden="1">{"Offgrid",#N/A,FALSE,"OFFGRID";"Region",#N/A,FALSE,"REGION";"Offgrid -2",#N/A,FALSE,"OFFGRID";"WTP",#N/A,FALSE,"WTP";"WTP -2",#N/A,FALSE,"WTP";"Project",#N/A,FALSE,"PROJECT";"Summary -2",#N/A,FALSE,"SUMMARY"}</definedName>
    <definedName name="__a129" hidden="1">{"Offgrid",#N/A,FALSE,"OFFGRID";"Region",#N/A,FALSE,"REGION";"Offgrid -2",#N/A,FALSE,"OFFGRID";"WTP",#N/A,FALSE,"WTP";"WTP -2",#N/A,FALSE,"WTP";"Project",#N/A,FALSE,"PROJECT";"Summary -2",#N/A,FALSE,"SUMMARY"}</definedName>
    <definedName name="__a130" localSheetId="12" hidden="1">{"Offgrid",#N/A,FALSE,"OFFGRID";"Region",#N/A,FALSE,"REGION";"Offgrid -2",#N/A,FALSE,"OFFGRID";"WTP",#N/A,FALSE,"WTP";"WTP -2",#N/A,FALSE,"WTP";"Project",#N/A,FALSE,"PROJECT";"Summary -2",#N/A,FALSE,"SUMMARY"}</definedName>
    <definedName name="__a130" localSheetId="8" hidden="1">{"Offgrid",#N/A,FALSE,"OFFGRID";"Region",#N/A,FALSE,"REGION";"Offgrid -2",#N/A,FALSE,"OFFGRID";"WTP",#N/A,FALSE,"WTP";"WTP -2",#N/A,FALSE,"WTP";"Project",#N/A,FALSE,"PROJECT";"Summary -2",#N/A,FALSE,"SUMMARY"}</definedName>
    <definedName name="__a130" hidden="1">{"Offgrid",#N/A,FALSE,"OFFGRID";"Region",#N/A,FALSE,"REGION";"Offgrid -2",#N/A,FALSE,"OFFGRID";"WTP",#N/A,FALSE,"WTP";"WTP -2",#N/A,FALSE,"WTP";"Project",#N/A,FALSE,"PROJECT";"Summary -2",#N/A,FALSE,"SUMMARY"}</definedName>
    <definedName name="__h1" localSheetId="12" hidden="1">{"'Sheet1'!$L$16"}</definedName>
    <definedName name="__h1" localSheetId="8" hidden="1">{"'Sheet1'!$L$16"}</definedName>
    <definedName name="__h1" hidden="1">{"'Sheet1'!$L$16"}</definedName>
    <definedName name="__hu1" localSheetId="12" hidden="1">{"'Sheet1'!$L$16"}</definedName>
    <definedName name="__hu1" localSheetId="8" hidden="1">{"'Sheet1'!$L$16"}</definedName>
    <definedName name="__hu1" hidden="1">{"'Sheet1'!$L$16"}</definedName>
    <definedName name="__hu2" localSheetId="12" hidden="1">{"'Sheet1'!$L$16"}</definedName>
    <definedName name="__hu2" localSheetId="8" hidden="1">{"'Sheet1'!$L$16"}</definedName>
    <definedName name="__hu2" hidden="1">{"'Sheet1'!$L$16"}</definedName>
    <definedName name="__hu5" localSheetId="12" hidden="1">{"'Sheet1'!$L$16"}</definedName>
    <definedName name="__hu5" localSheetId="8" hidden="1">{"'Sheet1'!$L$16"}</definedName>
    <definedName name="__hu5" hidden="1">{"'Sheet1'!$L$16"}</definedName>
    <definedName name="__hu6" localSheetId="12" hidden="1">{"'Sheet1'!$L$16"}</definedName>
    <definedName name="__hu6" localSheetId="8" hidden="1">{"'Sheet1'!$L$16"}</definedName>
    <definedName name="__hu6" hidden="1">{"'Sheet1'!$L$16"}</definedName>
    <definedName name="__xa3" localSheetId="12" hidden="1">{"'Sheet1'!$L$16"}</definedName>
    <definedName name="__xa3" localSheetId="8" hidden="1">{"'Sheet1'!$L$16"}</definedName>
    <definedName name="__xa3" hidden="1">{"'Sheet1'!$L$16"}</definedName>
    <definedName name="_a1" localSheetId="12" hidden="1">{"'Sheet1'!$L$16"}</definedName>
    <definedName name="_a1" localSheetId="8" hidden="1">{"'Sheet1'!$L$16"}</definedName>
    <definedName name="_a1" hidden="1">{"'Sheet1'!$L$16"}</definedName>
    <definedName name="_a129" localSheetId="12" hidden="1">{"Offgrid",#N/A,FALSE,"OFFGRID";"Region",#N/A,FALSE,"REGION";"Offgrid -2",#N/A,FALSE,"OFFGRID";"WTP",#N/A,FALSE,"WTP";"WTP -2",#N/A,FALSE,"WTP";"Project",#N/A,FALSE,"PROJECT";"Summary -2",#N/A,FALSE,"SUMMARY"}</definedName>
    <definedName name="_a129" localSheetId="8" hidden="1">{"Offgrid",#N/A,FALSE,"OFFGRID";"Region",#N/A,FALSE,"REGION";"Offgrid -2",#N/A,FALSE,"OFFGRID";"WTP",#N/A,FALSE,"WTP";"WTP -2",#N/A,FALSE,"WTP";"Project",#N/A,FALSE,"PROJECT";"Summary -2",#N/A,FALSE,"SUMMARY"}</definedName>
    <definedName name="_a129" hidden="1">{"Offgrid",#N/A,FALSE,"OFFGRID";"Region",#N/A,FALSE,"REGION";"Offgrid -2",#N/A,FALSE,"OFFGRID";"WTP",#N/A,FALSE,"WTP";"WTP -2",#N/A,FALSE,"WTP";"Project",#N/A,FALSE,"PROJECT";"Summary -2",#N/A,FALSE,"SUMMARY"}</definedName>
    <definedName name="_a130" localSheetId="12" hidden="1">{"Offgrid",#N/A,FALSE,"OFFGRID";"Region",#N/A,FALSE,"REGION";"Offgrid -2",#N/A,FALSE,"OFFGRID";"WTP",#N/A,FALSE,"WTP";"WTP -2",#N/A,FALSE,"WTP";"Project",#N/A,FALSE,"PROJECT";"Summary -2",#N/A,FALSE,"SUMMARY"}</definedName>
    <definedName name="_a130" localSheetId="8"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uiltin0" hidden="1">#REF!</definedName>
    <definedName name="_Fill" localSheetId="1" hidden="1">#REF!</definedName>
    <definedName name="_Fill" localSheetId="0" hidden="1">#REF!</definedName>
    <definedName name="_Fill" localSheetId="13" hidden="1">#REF!</definedName>
    <definedName name="_Fill" localSheetId="2" hidden="1">#REF!</definedName>
    <definedName name="_Fill" localSheetId="3" hidden="1">#REF!</definedName>
    <definedName name="_Fill" localSheetId="4" hidden="1">#REF!</definedName>
    <definedName name="_Fill" hidden="1">#REF!</definedName>
    <definedName name="_xlnm._FilterDatabase" localSheetId="1" hidden="1">'DANH MUC 2025-2030'!$A$5:$XCI$631</definedName>
    <definedName name="_xlnm._FilterDatabase" localSheetId="0" hidden="1">'DANH MUC 2025-2030 (2)'!$B$5:$L$639</definedName>
    <definedName name="_xlnm._FilterDatabase" localSheetId="13" hidden="1">'DANHMUC 2021-2030 (HDND HUYEN)'!$B$3:$BY$667</definedName>
    <definedName name="_xlnm._FilterDatabase" localSheetId="2" hidden="1">'PL BS'!$B$5:$L$121</definedName>
    <definedName name="_xlnm._FilterDatabase" localSheetId="3" hidden="1">'PL2 HUY BO'!$B$5:$K$24</definedName>
    <definedName name="_Goi8" localSheetId="12" hidden="1">{"'Sheet1'!$L$16"}</definedName>
    <definedName name="_Goi8" localSheetId="8" hidden="1">{"'Sheet1'!$L$16"}</definedName>
    <definedName name="_Goi8" hidden="1">{"'Sheet1'!$L$16"}</definedName>
    <definedName name="_h1" localSheetId="12" hidden="1">{"'Sheet1'!$L$16"}</definedName>
    <definedName name="_h1" localSheetId="8" hidden="1">{"'Sheet1'!$L$16"}</definedName>
    <definedName name="_h1" hidden="1">{"'Sheet1'!$L$16"}</definedName>
    <definedName name="_hu1" localSheetId="12" hidden="1">{"'Sheet1'!$L$16"}</definedName>
    <definedName name="_hu1" localSheetId="8" hidden="1">{"'Sheet1'!$L$16"}</definedName>
    <definedName name="_hu1" hidden="1">{"'Sheet1'!$L$16"}</definedName>
    <definedName name="_hu2" localSheetId="12" hidden="1">{"'Sheet1'!$L$16"}</definedName>
    <definedName name="_hu2" localSheetId="8" hidden="1">{"'Sheet1'!$L$16"}</definedName>
    <definedName name="_hu2" hidden="1">{"'Sheet1'!$L$16"}</definedName>
    <definedName name="_hu5" localSheetId="12" hidden="1">{"'Sheet1'!$L$16"}</definedName>
    <definedName name="_hu5" localSheetId="8" hidden="1">{"'Sheet1'!$L$16"}</definedName>
    <definedName name="_hu5" hidden="1">{"'Sheet1'!$L$16"}</definedName>
    <definedName name="_hu6" localSheetId="12" hidden="1">{"'Sheet1'!$L$16"}</definedName>
    <definedName name="_hu6" localSheetId="8" hidden="1">{"'Sheet1'!$L$16"}</definedName>
    <definedName name="_hu6" hidden="1">{"'Sheet1'!$L$16"}</definedName>
    <definedName name="_Key1" hidden="1">#REF!</definedName>
    <definedName name="_Key2" hidden="1">#REF!</definedName>
    <definedName name="_m1233" localSheetId="12" hidden="1">{"'Sheet1'!$L$16"}</definedName>
    <definedName name="_m1233" localSheetId="8" hidden="1">{"'Sheet1'!$L$16"}</definedName>
    <definedName name="_m1233" hidden="1">{"'Sheet1'!$L$16"}</definedName>
    <definedName name="_Order1" hidden="1">255</definedName>
    <definedName name="_Order2" hidden="1">255</definedName>
    <definedName name="_PA3" localSheetId="12" hidden="1">{"'Sheet1'!$L$16"}</definedName>
    <definedName name="_PA3" localSheetId="8" hidden="1">{"'Sheet1'!$L$16"}</definedName>
    <definedName name="_PA3" hidden="1">{"'Sheet1'!$L$16"}</definedName>
    <definedName name="_Parse_Out" hidden="1">#REF!</definedName>
    <definedName name="_Regression_Out" hidden="1">#REF!</definedName>
    <definedName name="_Regression_X" hidden="1">#REF!</definedName>
    <definedName name="_Regression_Y" hidden="1">#REF!</definedName>
    <definedName name="_Sort" hidden="1">#REF!</definedName>
    <definedName name="_xa3" localSheetId="12" hidden="1">{"'Sheet1'!$L$16"}</definedName>
    <definedName name="_xa3" localSheetId="8" hidden="1">{"'Sheet1'!$L$16"}</definedName>
    <definedName name="_xa3" hidden="1">{"'Sheet1'!$L$16"}</definedName>
    <definedName name="AccessDatabase" hidden="1">"C:\My Documents\LeBinh\Xls\VP Cong ty\FORM.mdb"</definedName>
    <definedName name="anscount" hidden="1">1</definedName>
    <definedName name="Antoan" localSheetId="12" hidden="1">{"'Sheet1'!$L$16"}</definedName>
    <definedName name="Antoan" localSheetId="8" hidden="1">{"'Sheet1'!$L$16"}</definedName>
    <definedName name="Antoan" hidden="1">{"'Sheet1'!$L$16"}</definedName>
    <definedName name="anh" localSheetId="12" hidden="1">{"'Sheet1'!$L$16"}</definedName>
    <definedName name="anh" localSheetId="8" hidden="1">{"'Sheet1'!$L$16"}</definedName>
    <definedName name="anh" hidden="1">{"'Sheet1'!$L$16"}</definedName>
    <definedName name="aq" localSheetId="12" hidden="1">{0,2.785144981065E-308,0,0;0,0,0,0;0,0,0,0;0,0,FALSE,0;0,0,0,0;0,0,#VALUE!,0;0,0,0,0}</definedName>
    <definedName name="aq" localSheetId="8" hidden="1">{0,2.785144981065E-308,0,0;0,0,0,0;0,0,0,0;0,0,FALSE,0;0,0,0,0;0,0,#VALUE!,0;0,0,0,0}</definedName>
    <definedName name="aq" hidden="1">{0,2.785144981065E-308,0,0;0,0,0,0;0,0,0,0;0,0,FALSE,0;0,0,0,0;0,0,#VALUE!,0;0,0,0,0}</definedName>
    <definedName name="as" localSheetId="12" hidden="1">{0,0,0,0;0,0,0,0;0,0,TRUE,0;0,0,0,0;0,0,0,0;0,0,0,FALSE;0,0,0,0}</definedName>
    <definedName name="as" localSheetId="8" hidden="1">{0,0,0,0;0,0,0,0;0,0,TRUE,0;0,0,0,0;0,0,0,0;0,0,0,FALSE;0,0,0,0}</definedName>
    <definedName name="as" hidden="1">{0,0,0,0;0,0,0,0;0,0,TRUE,0;0,0,0,0;0,0,0,0;0,0,0,FALSE;0,0,0,0}</definedName>
    <definedName name="AS2DocOpenMode" hidden="1">"AS2DocumentEdit"</definedName>
    <definedName name="avađsf" localSheetId="12" hidden="1">{0,#N/A,FALSE,0;0,#N/A,FALSE,0;0,#N/A,FALSE,0;0,#N/A,FALSE,0;0,#N/A,FALSE,0;0,#N/A,FALSE,0;0,#N/A,FALSE,0}</definedName>
    <definedName name="avađsf" localSheetId="8" hidden="1">{0,#N/A,FALSE,0;0,#N/A,FALSE,0;0,#N/A,FALSE,0;0,#N/A,FALSE,0;0,#N/A,FALSE,0;0,#N/A,FALSE,0;0,#N/A,FALSE,0}</definedName>
    <definedName name="avađsf" hidden="1">{0,#N/A,FALSE,0;0,#N/A,FALSE,0;0,#N/A,FALSE,0;0,#N/A,FALSE,0;0,#N/A,FALSE,0;0,#N/A,FALSE,0;0,#N/A,FALSE,0}</definedName>
    <definedName name="b14b" localSheetId="12" hidden="1">{"'Sheet1'!$L$16"}</definedName>
    <definedName name="b14b" localSheetId="8" hidden="1">{"'Sheet1'!$L$16"}</definedName>
    <definedName name="b14b" hidden="1">{"'Sheet1'!$L$16"}</definedName>
    <definedName name="b14b1" localSheetId="12" hidden="1">{"'Sheet1'!$L$16"}</definedName>
    <definedName name="b14b1" localSheetId="8" hidden="1">{"'Sheet1'!$L$16"}</definedName>
    <definedName name="b14b1" hidden="1">{"'Sheet1'!$L$16"}</definedName>
    <definedName name="banQL" localSheetId="12" hidden="1">{"'Sheet1'!$L$16"}</definedName>
    <definedName name="banQL" localSheetId="8" hidden="1">{"'Sheet1'!$L$16"}</definedName>
    <definedName name="banQL" hidden="1">{"'Sheet1'!$L$16"}</definedName>
    <definedName name="BDien" localSheetId="12" hidden="1">{"'Sheet1'!$L$16"}</definedName>
    <definedName name="BDien" localSheetId="8" hidden="1">{"'Sheet1'!$L$16"}</definedName>
    <definedName name="BDien" hidden="1">{"'Sheet1'!$L$16"}</definedName>
    <definedName name="Bgiang" localSheetId="12" hidden="1">{"'Sheet1'!$L$16"}</definedName>
    <definedName name="Bgiang" localSheetId="8" hidden="1">{"'Sheet1'!$L$16"}</definedName>
    <definedName name="Bgiang" hidden="1">{"'Sheet1'!$L$16"}</definedName>
    <definedName name="BHDB" localSheetId="12" hidden="1">{"'Sheet1'!$L$16"}</definedName>
    <definedName name="BHDB" localSheetId="8" hidden="1">{"'Sheet1'!$L$16"}</definedName>
    <definedName name="BHDB" hidden="1">{"'Sheet1'!$L$16"}</definedName>
    <definedName name="c.chuyen2005" localSheetId="12" hidden="1">{"'Sheet1'!$L$16"}</definedName>
    <definedName name="c.chuyen2005" localSheetId="8" hidden="1">{"'Sheet1'!$L$16"}</definedName>
    <definedName name="c.chuyen2005" hidden="1">{"'Sheet1'!$L$16"}</definedName>
    <definedName name="came" localSheetId="12" hidden="1">{"'Sheet1'!$L$16"}</definedName>
    <definedName name="came" localSheetId="8" hidden="1">{"'Sheet1'!$L$16"}</definedName>
    <definedName name="came" hidden="1">{"'Sheet1'!$L$16"}</definedName>
    <definedName name="CTCT1" localSheetId="12" hidden="1">{"'Sheet1'!$L$16"}</definedName>
    <definedName name="CTCT1" localSheetId="8" hidden="1">{"'Sheet1'!$L$16"}</definedName>
    <definedName name="CTCT1" hidden="1">{"'Sheet1'!$L$16"}</definedName>
    <definedName name="CTsu" localSheetId="12" hidden="1">{"'Sheet1'!$L$16"}</definedName>
    <definedName name="CTsu" localSheetId="8" hidden="1">{"'Sheet1'!$L$16"}</definedName>
    <definedName name="CTsu" hidden="1">{"'Sheet1'!$L$16"}</definedName>
    <definedName name="data2" hidden="1">#REF!</definedName>
    <definedName name="data3" hidden="1">#REF!</definedName>
    <definedName name="DDDĐ" localSheetId="12" hidden="1">{"Offgrid",#N/A,FALSE,"OFFGRID";"Region",#N/A,FALSE,"REGION";"Offgrid -2",#N/A,FALSE,"OFFGRID";"WTP",#N/A,FALSE,"WTP";"WTP -2",#N/A,FALSE,"WTP";"Project",#N/A,FALSE,"PROJECT";"Summary -2",#N/A,FALSE,"SUMMARY"}</definedName>
    <definedName name="DDDĐ" localSheetId="8" hidden="1">{"Offgrid",#N/A,FALSE,"OFFGRID";"Region",#N/A,FALSE,"REGION";"Offgrid -2",#N/A,FALSE,"OFFGRID";"WTP",#N/A,FALSE,"WTP";"WTP -2",#N/A,FALSE,"WTP";"Project",#N/A,FALSE,"PROJECT";"Summary -2",#N/A,FALSE,"SUMMARY"}</definedName>
    <definedName name="DDDĐ" hidden="1">{"Offgrid",#N/A,FALSE,"OFFGRID";"Region",#N/A,FALSE,"REGION";"Offgrid -2",#N/A,FALSE,"OFFGRID";"WTP",#N/A,FALSE,"WTP";"WTP -2",#N/A,FALSE,"WTP";"Project",#N/A,FALSE,"PROJECT";"Summary -2",#N/A,FALSE,"SUMMARY"}</definedName>
    <definedName name="dfgzxdf" localSheetId="12" hidden="1">{0,#N/A,FALSE,0;0,#N/A,FALSE,0;0,#N/A,FALSE,0;0,#N/A,FALSE,0;0,#N/A,FALSE,0;0,#N/A,FALSE,0;0,#N/A,FALSE,0}</definedName>
    <definedName name="dfgzxdf" localSheetId="8" hidden="1">{0,#N/A,FALSE,0;0,#N/A,FALSE,0;0,#N/A,FALSE,0;0,#N/A,FALSE,0;0,#N/A,FALSE,0;0,#N/A,FALSE,0;0,#N/A,FALSE,0}</definedName>
    <definedName name="dfgzxdf" hidden="1">{0,#N/A,FALSE,0;0,#N/A,FALSE,0;0,#N/A,FALSE,0;0,#N/A,FALSE,0;0,#N/A,FALSE,0;0,#N/A,FALSE,0;0,#N/A,FALSE,0}</definedName>
    <definedName name="DGTS" localSheetId="12" hidden="1">{"'Sheet1'!$L$16"}</definedName>
    <definedName name="DGTS" localSheetId="8" hidden="1">{"'Sheet1'!$L$16"}</definedName>
    <definedName name="DGTS" hidden="1">{"'Sheet1'!$L$16"}</definedName>
    <definedName name="Discount" hidden="1">#REF!</definedName>
    <definedName name="display_area_2" hidden="1">#REF!</definedName>
    <definedName name="DThmDU" localSheetId="12" hidden="1">{"'Sheet1'!$L$16"}</definedName>
    <definedName name="DThmDU" localSheetId="8" hidden="1">{"'Sheet1'!$L$16"}</definedName>
    <definedName name="DThmDU" hidden="1">{"'Sheet1'!$L$16"}</definedName>
    <definedName name="DWPRICE" hidden="1">#REF!</definedName>
    <definedName name="er" localSheetId="12" hidden="1">{0,0,0,0;0,0,0,0;0,0,0,0;0,0,0,0;0,0,0,0;0,0,0,0;0,0,0,0}</definedName>
    <definedName name="er" localSheetId="8" hidden="1">{0,0,0,0;0,0,0,0;0,0,0,0;0,0,0,0;0,0,0,0;0,0,0,0;0,0,0,0}</definedName>
    <definedName name="er" hidden="1">{0,0,0,0;0,0,0,0;0,0,0,0;0,0,0,0;0,0,0,0;0,0,0,0;0,0,0,0}</definedName>
    <definedName name="eyw" localSheetId="12" hidden="1">{0,#N/A,FALSE,0;0,#N/A,FALSE,0;0,#N/A,FALSE,0;0,#N/A,FALSE,0;0,#N/A,FALSE,0;0,#N/A,FALSE,0;0,#N/A,FALSE,0}</definedName>
    <definedName name="eyw" localSheetId="8" hidden="1">{0,#N/A,FALSE,0;0,#N/A,FALSE,0;0,#N/A,FALSE,0;0,#N/A,FALSE,0;0,#N/A,FALSE,0;0,#N/A,FALSE,0;0,#N/A,FALSE,0}</definedName>
    <definedName name="eyw" hidden="1">{0,#N/A,FALSE,0;0,#N/A,FALSE,0;0,#N/A,FALSE,0;0,#N/A,FALSE,0;0,#N/A,FALSE,0;0,#N/A,FALSE,0;0,#N/A,FALSE,0}</definedName>
    <definedName name="FCode" hidden="1">#REF!</definedName>
    <definedName name="fdgdfgd" localSheetId="12" hidden="1">{0,0,0,0;0,0,0,0;0,0,0,0;0,0,0,0;0,0,0,0;0,0,0,0;0,0,0,0}</definedName>
    <definedName name="fdgdfgd" localSheetId="8" hidden="1">{0,0,0,0;0,0,0,0;0,0,0,0;0,0,0,0;0,0,0,0;0,0,0,0;0,0,0,0}</definedName>
    <definedName name="fdgdfgd" hidden="1">{0,0,0,0;0,0,0,0;0,0,0,0;0,0,0,0;0,0,0,0;0,0,0,0;0,0,0,0}</definedName>
    <definedName name="fff" localSheetId="12" hidden="1">{"'Sheet1'!$L$16"}</definedName>
    <definedName name="fff" localSheetId="8" hidden="1">{"'Sheet1'!$L$16"}</definedName>
    <definedName name="fff" hidden="1">{"'Sheet1'!$L$16"}</definedName>
    <definedName name="fu" localSheetId="12" hidden="1">{"Offgrid",#N/A,FALSE,"OFFGRID";"Region",#N/A,FALSE,"REGION";"Offgrid -2",#N/A,FALSE,"OFFGRID";"WTP",#N/A,FALSE,"WTP";"WTP -2",#N/A,FALSE,"WTP";"Project",#N/A,FALSE,"PROJECT";"Summary -2",#N/A,FALSE,"SUMMARY"}</definedName>
    <definedName name="fu" localSheetId="8" hidden="1">{"Offgrid",#N/A,FALSE,"OFFGRID";"Region",#N/A,FALSE,"REGION";"Offgrid -2",#N/A,FALSE,"OFFGRID";"WTP",#N/A,FALSE,"WTP";"WTP -2",#N/A,FALSE,"WTP";"Project",#N/A,FALSE,"PROJECT";"Summary -2",#N/A,FALSE,"SUMMARY"}</definedName>
    <definedName name="fu" hidden="1">{"Offgrid",#N/A,FALSE,"OFFGRID";"Region",#N/A,FALSE,"REGION";"Offgrid -2",#N/A,FALSE,"OFFGRID";"WTP",#N/A,FALSE,"WTP";"WTP -2",#N/A,FALSE,"WTP";"Project",#N/A,FALSE,"PROJECT";"Summary -2",#N/A,FALSE,"SUMMARY"}</definedName>
    <definedName name="fwgter" localSheetId="12" hidden="1">{"'Sheet1'!$L$16"}</definedName>
    <definedName name="fwgter" localSheetId="8" hidden="1">{"'Sheet1'!$L$16"}</definedName>
    <definedName name="fwgter" hidden="1">{"'Sheet1'!$L$16"}</definedName>
    <definedName name="fyjtfgjft" localSheetId="12" hidden="1">{#N/A,#N/A,FALSE,"Sheet1";#N/A,#N/A,FALSE,"Sheet1";#N/A,#N/A,FALSE,"Sheet1"}</definedName>
    <definedName name="fyjtfgjft" localSheetId="8" hidden="1">{#N/A,#N/A,FALSE,"Sheet1";#N/A,#N/A,FALSE,"Sheet1";#N/A,#N/A,FALSE,"Sheet1"}</definedName>
    <definedName name="fyjtfgjft" hidden="1">{#N/A,#N/A,FALSE,"Sheet1";#N/A,#N/A,FALSE,"Sheet1";#N/A,#N/A,FALSE,"Sheet1"}</definedName>
    <definedName name="g" localSheetId="12" hidden="1">{"'Sheet1'!$L$16"}</definedName>
    <definedName name="g" localSheetId="8" hidden="1">{"'Sheet1'!$L$16"}</definedName>
    <definedName name="g" hidden="1">{"'Sheet1'!$L$16"}</definedName>
    <definedName name="gdfgdfg" localSheetId="12" hidden="1">{0,0,0,0;TRUE,TRUE,0,TRUE;0,0,0,0;191.329948618878,0,0,0;0,0,0,0;0,0,0,0;0,0,0,0}</definedName>
    <definedName name="gdfgdfg" localSheetId="8" hidden="1">{0,0,0,0;TRUE,TRUE,0,TRUE;0,0,0,0;191.329948618878,0,0,0;0,0,0,0;0,0,0,0;0,0,0,0}</definedName>
    <definedName name="gdfgdfg" hidden="1">{0,0,0,0;TRUE,TRUE,0,TRUE;0,0,0,0;191.329948618878,0,0,0;0,0,0,0;0,0,0,0;0,0,0,0}</definedName>
    <definedName name="h" localSheetId="12" hidden="1">{"'Sheet1'!$L$16"}</definedName>
    <definedName name="h" localSheetId="8" hidden="1">{"'Sheet1'!$L$16"}</definedName>
    <definedName name="h" hidden="1">{"'Sheet1'!$L$16"}</definedName>
    <definedName name="hfdsh" hidden="1">#REF!</definedName>
    <definedName name="hhhhhhhh" localSheetId="12" hidden="1">{"'Sheet1'!$L$16"}</definedName>
    <definedName name="hhhhhhhh" localSheetId="8" hidden="1">{"'Sheet1'!$L$16"}</definedName>
    <definedName name="hhhhhhhh" hidden="1">{"'Sheet1'!$L$16"}</definedName>
    <definedName name="HiddenRows" hidden="1">#REF!</definedName>
    <definedName name="hiep" localSheetId="12" hidden="1">{"'Sheet1'!$L$16"}</definedName>
    <definedName name="hiep" localSheetId="8" hidden="1">{"'Sheet1'!$L$16"}</definedName>
    <definedName name="hiep" hidden="1">{"'Sheet1'!$L$16"}</definedName>
    <definedName name="hnhnhn" localSheetId="12" hidden="1">{"Offgrid",#N/A,FALSE,"OFFGRID";"Region",#N/A,FALSE,"REGION";"Offgrid -2",#N/A,FALSE,"OFFGRID";"WTP",#N/A,FALSE,"WTP";"WTP -2",#N/A,FALSE,"WTP";"Project",#N/A,FALSE,"PROJECT";"Summary -2",#N/A,FALSE,"SUMMARY"}</definedName>
    <definedName name="hnhnhn" localSheetId="8" hidden="1">{"Offgrid",#N/A,FALSE,"OFFGRID";"Region",#N/A,FALSE,"REGION";"Offgrid -2",#N/A,FALSE,"OFFGRID";"WTP",#N/A,FALSE,"WTP";"WTP -2",#N/A,FALSE,"WTP";"Project",#N/A,FALSE,"PROJECT";"Summary -2",#N/A,FALSE,"SUMMARY"}</definedName>
    <definedName name="hnhnhn" hidden="1">{"Offgrid",#N/A,FALSE,"OFFGRID";"Region",#N/A,FALSE,"REGION";"Offgrid -2",#N/A,FALSE,"OFFGRID";"WTP",#N/A,FALSE,"WTP";"WTP -2",#N/A,FALSE,"WTP";"Project",#N/A,FALSE,"PROJECT";"Summary -2",#N/A,FALSE,"SUMMARY"}</definedName>
    <definedName name="hoai" localSheetId="12" hidden="1">{"'Sheet1'!$L$16"}</definedName>
    <definedName name="hoai" localSheetId="8" hidden="1">{"'Sheet1'!$L$16"}</definedName>
    <definedName name="hoai" hidden="1">{"'Sheet1'!$L$16"}</definedName>
    <definedName name="ht" localSheetId="12" hidden="1">{"'Sheet1'!$L$16"}</definedName>
    <definedName name="ht" localSheetId="8" hidden="1">{"'Sheet1'!$L$16"}</definedName>
    <definedName name="ht" hidden="1">{"'Sheet1'!$L$16"}</definedName>
    <definedName name="htlm" localSheetId="12" hidden="1">{"'Sheet1'!$L$16"}</definedName>
    <definedName name="htlm" localSheetId="8" hidden="1">{"'Sheet1'!$L$16"}</definedName>
    <definedName name="htlm" hidden="1">{"'Sheet1'!$L$16"}</definedName>
    <definedName name="HTML_CodePage" hidden="1">950</definedName>
    <definedName name="HTML_Control" localSheetId="12" hidden="1">{"'Sheet1'!$L$16"}</definedName>
    <definedName name="HTML_Control" localSheetId="8"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"C:\2689\Q\??\00q3961????PTA3??\MyHTML.htm"</definedName>
    <definedName name="HTML_Title" hidden="1">"00Q3961-SUM"</definedName>
    <definedName name="hu" localSheetId="12" hidden="1">{"'Sheet1'!$L$16"}</definedName>
    <definedName name="hu" localSheetId="8" hidden="1">{"'Sheet1'!$L$16"}</definedName>
    <definedName name="hu" hidden="1">{"'Sheet1'!$L$16"}</definedName>
    <definedName name="huy" localSheetId="12" hidden="1">{"'Sheet1'!$L$16"}</definedName>
    <definedName name="huy" localSheetId="8" hidden="1">{"'Sheet1'!$L$16"}</definedName>
    <definedName name="huy" hidden="1">{"'Sheet1'!$L$16"}</definedName>
    <definedName name="jhakjhskjd" localSheetId="12" hidden="1">{0,0,0,0;0,0,TRUE,0;0,#N/A,FALSE,0;0,#N/A,FALSE,0;0,#N/A,FALSE,0;0,#N/A,FALSE,0;0,#N/A,FALSE,0}</definedName>
    <definedName name="jhakjhskjd" localSheetId="8" hidden="1">{0,0,0,0;0,0,TRUE,0;0,#N/A,FALSE,0;0,#N/A,FALSE,0;0,#N/A,FALSE,0;0,#N/A,FALSE,0;0,#N/A,FALSE,0}</definedName>
    <definedName name="jhakjhskjd" hidden="1">{0,0,0,0;0,0,TRUE,0;0,#N/A,FALSE,0;0,#N/A,FALSE,0;0,#N/A,FALSE,0;0,#N/A,FALSE,0;0,#N/A,FALSE,0}</definedName>
    <definedName name="KDCNThonmoi20_00" localSheetId="12" hidden="1">{"'Sheet1'!$L$16"}</definedName>
    <definedName name="KDCNThonmoi20_00" localSheetId="8" hidden="1">{"'Sheet1'!$L$16"}</definedName>
    <definedName name="KDCNThonmoi20_00" hidden="1">{"'Sheet1'!$L$16"}</definedName>
    <definedName name="KNDAT_CHUA_SU_DUNG" hidden="1">#REF!</definedName>
    <definedName name="l" localSheetId="12" hidden="1">{"'Sheet1'!$L$16"}</definedName>
    <definedName name="l" localSheetId="8" hidden="1">{"'Sheet1'!$L$16"}</definedName>
    <definedName name="l" hidden="1">{"'Sheet1'!$L$16"}</definedName>
    <definedName name="madat" localSheetId="8">#REF!</definedName>
    <definedName name="madat">#REF!</definedName>
    <definedName name="matbang" localSheetId="12" hidden="1">{"'Sheet1'!$L$16"}</definedName>
    <definedName name="matbang" localSheetId="8" hidden="1">{"'Sheet1'!$L$16"}</definedName>
    <definedName name="matbang" hidden="1">{"'Sheet1'!$L$16"}</definedName>
    <definedName name="maxa" localSheetId="8">#REF!</definedName>
    <definedName name="maxa">#REF!</definedName>
    <definedName name="moi" localSheetId="12" hidden="1">{"'Sheet1'!$L$16"}</definedName>
    <definedName name="moi" localSheetId="8" hidden="1">{"'Sheet1'!$L$16"}</definedName>
    <definedName name="moi" hidden="1">{"'Sheet1'!$L$16"}</definedName>
    <definedName name="njsdhfd" localSheetId="12" hidden="1">{"'Sheet1'!$L$16"}</definedName>
    <definedName name="njsdhfd" localSheetId="8" hidden="1">{"'Sheet1'!$L$16"}</definedName>
    <definedName name="njsdhfd" hidden="1">{"'Sheet1'!$L$16"}</definedName>
    <definedName name="Ngan" localSheetId="12" hidden="1">{"'Sheet1'!$L$16"}</definedName>
    <definedName name="Ngan" localSheetId="8" hidden="1">{"'Sheet1'!$L$16"}</definedName>
    <definedName name="Ngan" hidden="1">{"'Sheet1'!$L$16"}</definedName>
    <definedName name="nham" localSheetId="12" hidden="1">{0,#VALUE!,0,0;0,#VALUE!,0,#VALUE!;0,0,0,0;#NULL!,0,0,0;0,0,TRUE,0;0,#N/A,FALSE,0;0,#N/A,FALSE,0}</definedName>
    <definedName name="nham" localSheetId="8" hidden="1">{0,#VALUE!,0,0;0,#VALUE!,0,#VALUE!;0,0,0,0;#NULL!,0,0,0;0,0,TRUE,0;0,#N/A,FALSE,0;0,#N/A,FALSE,0}</definedName>
    <definedName name="nham" hidden="1">{0,#VALUE!,0,0;0,#VALUE!,0,#VALUE!;0,0,0,0;#NULL!,0,0,0;0,0,TRUE,0;0,#N/A,FALSE,0;0,#N/A,FALSE,0}</definedName>
    <definedName name="OrderTable" hidden="1">#REF!</definedName>
    <definedName name="_xlnm.Print_Area" localSheetId="5">'BIEU 1'!$A$1:$T$71</definedName>
    <definedName name="_xlnm.Print_Area" localSheetId="10">'BIEU 8'!$A$1:$T$36</definedName>
    <definedName name="_xlnm.Print_Area" localSheetId="1">'DANH MUC 2025-2030'!$B$1:$L$631</definedName>
    <definedName name="_xlnm.Print_Area" localSheetId="0">'DANH MUC 2025-2030 (2)'!$B$1:$L$639</definedName>
    <definedName name="_xlnm.Print_Area" localSheetId="13">'DANHMUC 2021-2030 (HDND HUYEN)'!$B$1:$BY$667</definedName>
    <definedName name="_xlnm.Print_Area" localSheetId="2">'PL BS'!$B$1:$L$125</definedName>
    <definedName name="_xlnm.Print_Area" localSheetId="3">'PL2 HUY BO'!$B$1:$K$32</definedName>
    <definedName name="_xlnm.Print_Area" localSheetId="4">'PL3 DA TH'!$A$1:$I$68</definedName>
    <definedName name="_xlnm.Print_Titles" localSheetId="9">'BIEU 6'!$5:$7</definedName>
    <definedName name="_xlnm.Print_Titles" localSheetId="1">'DANH MUC 2025-2030'!$3:$4</definedName>
    <definedName name="_xlnm.Print_Titles" localSheetId="0">'DANH MUC 2025-2030 (2)'!$3:$4</definedName>
    <definedName name="_xlnm.Print_Titles" localSheetId="13">'DANHMUC 2021-2030 (HDND HUYEN)'!$1:$2</definedName>
    <definedName name="_xlnm.Print_Titles" localSheetId="2">'PL BS'!$3:$4</definedName>
    <definedName name="_xlnm.Print_Titles" localSheetId="3">'PL2 HUY BO'!$3:$4</definedName>
    <definedName name="_xlnm.Print_Titles" localSheetId="4">'PL3 DA TH'!$3:$4</definedName>
    <definedName name="_xlnm.Print_Titles">#N/A</definedName>
    <definedName name="ProdForm" hidden="1">#REF!</definedName>
    <definedName name="Product" hidden="1">#REF!</definedName>
    <definedName name="qa" localSheetId="12" hidden="1">{"'Sheet1'!$L$16"}</definedName>
    <definedName name="qa" localSheetId="8" hidden="1">{"'Sheet1'!$L$16"}</definedName>
    <definedName name="qa" hidden="1">{"'Sheet1'!$L$16"}</definedName>
    <definedName name="QHSDD_THOP" hidden="1">#REF!</definedName>
    <definedName name="qq" hidden="1">#REF!</definedName>
    <definedName name="Ranhxay" localSheetId="12" hidden="1">{"'Sheet1'!$L$16"}</definedName>
    <definedName name="Ranhxay" localSheetId="8" hidden="1">{"'Sheet1'!$L$16"}</definedName>
    <definedName name="Ranhxay" hidden="1">{"'Sheet1'!$L$16"}</definedName>
    <definedName name="RCArea" hidden="1">#REF!</definedName>
    <definedName name="rhgf" localSheetId="12" hidden="1">{"'Sheet1'!$L$16"}</definedName>
    <definedName name="rhgf" localSheetId="8" hidden="1">{"'Sheet1'!$L$16"}</definedName>
    <definedName name="rhgf" hidden="1">{"'Sheet1'!$L$16"}</definedName>
    <definedName name="sencount" hidden="1">2</definedName>
    <definedName name="SpecialPrice" hidden="1">#REF!</definedName>
    <definedName name="ss" hidden="1">#REF!</definedName>
    <definedName name="TatBo" localSheetId="12" hidden="1">{"'Sheet1'!$L$16"}</definedName>
    <definedName name="TatBo" localSheetId="8" hidden="1">{"'Sheet1'!$L$16"}</definedName>
    <definedName name="TatBo" hidden="1">{"'Sheet1'!$L$16"}</definedName>
    <definedName name="tbl_ProdInfo" hidden="1">#REF!</definedName>
    <definedName name="tet" localSheetId="12" hidden="1">{0,#NULL!,0,FALSE;0,0,0,0;0,0,0,7.29290327383173E-304;0,0,0,0;0,0,0,0;0,0,0,0;0,0,0,0}</definedName>
    <definedName name="tet" localSheetId="8" hidden="1">{0,#NULL!,0,FALSE;0,0,0,0;0,0,0,7.29290327383173E-304;0,0,0,0;0,0,0,0;0,0,0,0;0,0,0,0}</definedName>
    <definedName name="tet" hidden="1">{0,#NULL!,0,FALSE;0,0,0,0;0,0,0,7.29290327383173E-304;0,0,0,0;0,0,0,0;0,0,0,0;0,0,0,0}</definedName>
    <definedName name="tong" localSheetId="12" hidden="1">{#N/A,#N/A,FALSE,"Chi tiÆt"}</definedName>
    <definedName name="tong" localSheetId="8" hidden="1">{#N/A,#N/A,FALSE,"Chi tiÆt"}</definedName>
    <definedName name="tong" hidden="1">{#N/A,#N/A,FALSE,"Chi tiÆt"}</definedName>
    <definedName name="tonghop" localSheetId="12" hidden="1">{"'Sheet1'!$L$16"}</definedName>
    <definedName name="tonghop" localSheetId="8" hidden="1">{"'Sheet1'!$L$16"}</definedName>
    <definedName name="tonghop" hidden="1">{"'Sheet1'!$L$16"}</definedName>
    <definedName name="tuyen" localSheetId="12" hidden="1">{"'Sheet1'!$L$16"}</definedName>
    <definedName name="tuyen" localSheetId="8" hidden="1">{"'Sheet1'!$L$16"}</definedName>
    <definedName name="tuyen" hidden="1">{"'Sheet1'!$L$16"}</definedName>
    <definedName name="tha" localSheetId="12" hidden="1">{"'Sheet1'!$L$16"}</definedName>
    <definedName name="tha" localSheetId="8" hidden="1">{"'Sheet1'!$L$16"}</definedName>
    <definedName name="tha" hidden="1">{"'Sheet1'!$L$16"}</definedName>
    <definedName name="THKL" localSheetId="12" hidden="1">{"'Sheet1'!$L$16"}</definedName>
    <definedName name="THKL" localSheetId="8" hidden="1">{"'Sheet1'!$L$16"}</definedName>
    <definedName name="THKL" hidden="1">{"'Sheet1'!$L$16"}</definedName>
    <definedName name="thkl2" localSheetId="12" hidden="1">{"'Sheet1'!$L$16"}</definedName>
    <definedName name="thkl2" localSheetId="8" hidden="1">{"'Sheet1'!$L$16"}</definedName>
    <definedName name="thkl2" hidden="1">{"'Sheet1'!$L$16"}</definedName>
    <definedName name="thkl3" localSheetId="12" hidden="1">{"'Sheet1'!$L$16"}</definedName>
    <definedName name="thkl3" localSheetId="8" hidden="1">{"'Sheet1'!$L$16"}</definedName>
    <definedName name="thkl3" hidden="1">{"'Sheet1'!$L$16"}</definedName>
    <definedName name="THKPM8" localSheetId="12" hidden="1">{"'Sheet1'!$L$16"}</definedName>
    <definedName name="THKPM8" localSheetId="8" hidden="1">{"'Sheet1'!$L$16"}</definedName>
    <definedName name="THKPM8" hidden="1">{"'Sheet1'!$L$16"}</definedName>
    <definedName name="vanban" localSheetId="12" hidden="1">{"'Sheet1'!$L$16"}</definedName>
    <definedName name="vanban" localSheetId="8" hidden="1">{"'Sheet1'!$L$16"}</definedName>
    <definedName name="vanban" hidden="1">{"'Sheet1'!$L$16"}</definedName>
    <definedName name="vinh" localSheetId="12" hidden="1">{"'Sheet1'!$L$16"}</definedName>
    <definedName name="vinh" localSheetId="8" hidden="1">{"'Sheet1'!$L$16"}</definedName>
    <definedName name="vinh" hidden="1">{"'Sheet1'!$L$16"}</definedName>
    <definedName name="VKTTDMT" localSheetId="12" hidden="1">{"'Sheet1'!$L$16"}</definedName>
    <definedName name="VKTTDMT" localSheetId="8" hidden="1">{"'Sheet1'!$L$16"}</definedName>
    <definedName name="VKTTDMT" hidden="1">{"'Sheet1'!$L$16"}</definedName>
    <definedName name="vlct" localSheetId="12" hidden="1">{"'Sheet1'!$L$16"}</definedName>
    <definedName name="vlct" localSheetId="8" hidden="1">{"'Sheet1'!$L$16"}</definedName>
    <definedName name="vlct" hidden="1">{"'Sheet1'!$L$16"}</definedName>
    <definedName name="VUNGTB" localSheetId="12" hidden="1">{"'Sheet1'!$L$16"}</definedName>
    <definedName name="VUNGTB" localSheetId="8" hidden="1">{"'Sheet1'!$L$16"}</definedName>
    <definedName name="VUNGTB" hidden="1">{"'Sheet1'!$L$16"}</definedName>
    <definedName name="w" hidden="1">#REF!</definedName>
    <definedName name="wbx" localSheetId="12" hidden="1">{0,#N/A,FALSE,0;0,#N/A,FALSE,0;0,#N/A,FALSE,0;0,#N/A,FALSE,0;0,#N/A,FALSE,0;0,#N/A,FALSE,0;0,#N/A,FALSE,0}</definedName>
    <definedName name="wbx" localSheetId="8" hidden="1">{0,#N/A,FALSE,0;0,#N/A,FALSE,0;0,#N/A,FALSE,0;0,#N/A,FALSE,0;0,#N/A,FALSE,0;0,#N/A,FALSE,0;0,#N/A,FALSE,0}</definedName>
    <definedName name="wbx" hidden="1">{0,#N/A,FALSE,0;0,#N/A,FALSE,0;0,#N/A,FALSE,0;0,#N/A,FALSE,0;0,#N/A,FALSE,0;0,#N/A,FALSE,0;0,#N/A,FALSE,0}</definedName>
    <definedName name="wrn.aaa." localSheetId="12" hidden="1">{#N/A,#N/A,FALSE,"Sheet1";#N/A,#N/A,FALSE,"Sheet1";#N/A,#N/A,FALSE,"Sheet1"}</definedName>
    <definedName name="wrn.aaa." localSheetId="8" hidden="1">{#N/A,#N/A,FALSE,"Sheet1";#N/A,#N/A,FALSE,"Sheet1";#N/A,#N/A,FALSE,"Sheet1"}</definedName>
    <definedName name="wrn.aaa." hidden="1">{#N/A,#N/A,FALSE,"Sheet1";#N/A,#N/A,FALSE,"Sheet1";#N/A,#N/A,FALSE,"Sheet1"}</definedName>
    <definedName name="wrn.cong." localSheetId="12" hidden="1">{#N/A,#N/A,FALSE,"Sheet1"}</definedName>
    <definedName name="wrn.cong." localSheetId="8" hidden="1">{#N/A,#N/A,FALSE,"Sheet1"}</definedName>
    <definedName name="wrn.cong." hidden="1">{#N/A,#N/A,FALSE,"Sheet1"}</definedName>
    <definedName name="wrn.chi._.tiÆt." localSheetId="12" hidden="1">{#N/A,#N/A,FALSE,"Chi tiÆt"}</definedName>
    <definedName name="wrn.chi._.tiÆt." localSheetId="8" hidden="1">{#N/A,#N/A,FALSE,"Chi tiÆt"}</definedName>
    <definedName name="wrn.chi._.tiÆt." hidden="1">{#N/A,#N/A,FALSE,"Chi tiÆt"}</definedName>
    <definedName name="wrn.Report." localSheetId="12" hidden="1">{"Offgrid",#N/A,FALSE,"OFFGRID";"Region",#N/A,FALSE,"REGION";"Offgrid -2",#N/A,FALSE,"OFFGRID";"WTP",#N/A,FALSE,"WTP";"WTP -2",#N/A,FALSE,"WTP";"Project",#N/A,FALSE,"PROJECT";"Summary -2",#N/A,FALSE,"SUMMARY"}</definedName>
    <definedName name="wrn.Report." localSheetId="8" hidden="1">{"Offgrid",#N/A,FALSE,"OFFGRID";"Region",#N/A,FALSE,"REGION";"Offgrid -2",#N/A,FALSE,"OFFGRID";"WTP",#N/A,FALSE,"WTP";"WTP -2",#N/A,FALSE,"WTP";"Project",#N/A,FALSE,"PROJECT";"Summary -2",#N/A,FALSE,"SUMMARY"}</definedName>
    <definedName name="wrn.Report." hidden="1">{"Offgrid",#N/A,FALSE,"OFFGRID";"Region",#N/A,FALSE,"REGION";"Offgrid -2",#N/A,FALSE,"OFFGRID";"WTP",#N/A,FALSE,"WTP";"WTP -2",#N/A,FALSE,"WTP";"Project",#N/A,FALSE,"PROJECT";"Summary -2",#N/A,FALSE,"SUMMARY"}</definedName>
    <definedName name="wrn.vd." localSheetId="12" hidden="1">{#N/A,#N/A,TRUE,"BT M200 da 10x20"}</definedName>
    <definedName name="wrn.vd." localSheetId="8" hidden="1">{#N/A,#N/A,TRUE,"BT M200 da 10x20"}</definedName>
    <definedName name="wrn.vd." hidden="1">{#N/A,#N/A,TRUE,"BT M200 da 10x20"}</definedName>
    <definedName name="wrn.Work._.Report." localSheetId="12" hidden="1">{"accomplishment",#N/A,FALSE,"Summary Week 3"}</definedName>
    <definedName name="wrn.Work._.Report." localSheetId="8" hidden="1">{"accomplishment",#N/A,FALSE,"Summary Week 3"}</definedName>
    <definedName name="wrn.Work._.Report." hidden="1">{"accomplishment",#N/A,FALSE,"Summary Week 3"}</definedName>
    <definedName name="wrnf.report" localSheetId="12" hidden="1">{"Offgrid",#N/A,FALSE,"OFFGRID";"Region",#N/A,FALSE,"REGION";"Offgrid -2",#N/A,FALSE,"OFFGRID";"WTP",#N/A,FALSE,"WTP";"WTP -2",#N/A,FALSE,"WTP";"Project",#N/A,FALSE,"PROJECT";"Summary -2",#N/A,FALSE,"SUMMARY"}</definedName>
    <definedName name="wrnf.report" localSheetId="8"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DKH2011" localSheetId="12" hidden="1">{"'Sheet1'!$L$16"}</definedName>
    <definedName name="XDKH2011" localSheetId="8" hidden="1">{"'Sheet1'!$L$16"}</definedName>
    <definedName name="XDKH2011" hidden="1">{"'Sheet1'!$L$16"}</definedName>
    <definedName name="xls" localSheetId="12" hidden="1">{"'Sheet1'!$L$16"}</definedName>
    <definedName name="xls" localSheetId="8" hidden="1">{"'Sheet1'!$L$16"}</definedName>
    <definedName name="xls" hidden="1">{"'Sheet1'!$L$16"}</definedName>
    <definedName name="ZXzX" localSheetId="12" hidden="1">{"'Sheet1'!$L$16"}</definedName>
    <definedName name="ZXzX" localSheetId="8" hidden="1">{"'Sheet1'!$L$16"}</definedName>
    <definedName name="ZXzX" hidden="1">{"'Sheet1'!$L$16"}</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18" l="1"/>
  <c r="A3" i="17"/>
  <c r="V24" i="16"/>
  <c r="B95" i="3"/>
  <c r="B96" i="3" s="1"/>
  <c r="B97" i="3" s="1"/>
  <c r="B98" i="3" s="1"/>
  <c r="C582" i="7" l="1"/>
  <c r="H543" i="7"/>
  <c r="H542" i="7"/>
  <c r="H541" i="7"/>
  <c r="H540" i="7"/>
  <c r="H539" i="7"/>
  <c r="H538" i="7"/>
  <c r="H537" i="7"/>
  <c r="H512" i="7"/>
  <c r="H511" i="7"/>
  <c r="H510" i="7"/>
  <c r="B8" i="7"/>
  <c r="B9" i="7" s="1"/>
  <c r="B10" i="7" s="1"/>
  <c r="B11" i="7" s="1"/>
  <c r="B12" i="7" s="1"/>
  <c r="B13" i="7" s="1"/>
  <c r="B14" i="7" s="1"/>
  <c r="B15" i="7" s="1"/>
  <c r="B16" i="7" s="1"/>
  <c r="B17" i="7" s="1"/>
  <c r="B18" i="7" s="1"/>
  <c r="B19" i="7" s="1"/>
  <c r="B20" i="7" s="1"/>
  <c r="B21" i="7" s="1"/>
  <c r="B23" i="7" s="1"/>
  <c r="B24" i="7" s="1"/>
  <c r="B25" i="7" s="1"/>
  <c r="B26" i="7" s="1"/>
  <c r="B27" i="7" s="1"/>
  <c r="B28" i="7" s="1"/>
  <c r="B29" i="7" s="1"/>
  <c r="B30" i="7" s="1"/>
  <c r="B31" i="7" s="1"/>
  <c r="B32" i="7" s="1"/>
  <c r="B33" i="7" s="1"/>
  <c r="B34" i="7" s="1"/>
  <c r="B35" i="7" s="1"/>
  <c r="B36" i="7" s="1"/>
  <c r="B37" i="7" s="1"/>
  <c r="B38" i="7" s="1"/>
  <c r="B40" i="7" s="1"/>
  <c r="B41" i="7" s="1"/>
  <c r="B43" i="7" s="1"/>
  <c r="B44" i="7" s="1"/>
  <c r="B45" i="7" s="1"/>
  <c r="B46" i="7" s="1"/>
  <c r="B47" i="7" s="1"/>
  <c r="B48" i="7" s="1"/>
  <c r="B49" i="7" s="1"/>
  <c r="B50" i="7" s="1"/>
  <c r="B51" i="7" s="1"/>
  <c r="B52" i="7" s="1"/>
  <c r="B53" i="7" s="1"/>
  <c r="B54" i="7" s="1"/>
  <c r="B55" i="7" s="1"/>
  <c r="B56" i="7" s="1"/>
  <c r="B57" i="7" s="1"/>
  <c r="B58" i="7" s="1"/>
  <c r="B59" i="7" s="1"/>
  <c r="B60" i="7" s="1"/>
  <c r="B61" i="7" s="1"/>
  <c r="B62" i="7" s="1"/>
  <c r="B63" i="7" s="1"/>
  <c r="B64" i="7" s="1"/>
  <c r="B65" i="7" s="1"/>
  <c r="B66" i="7" s="1"/>
  <c r="B67" i="7" s="1"/>
  <c r="B68" i="7" s="1"/>
  <c r="B69" i="7" s="1"/>
  <c r="B70" i="7" s="1"/>
  <c r="B71" i="7" s="1"/>
  <c r="B72" i="7" s="1"/>
  <c r="B73" i="7" s="1"/>
  <c r="B74" i="7" s="1"/>
  <c r="B75" i="7" s="1"/>
  <c r="B76" i="7" s="1"/>
  <c r="B77" i="7" s="1"/>
  <c r="B78" i="7" s="1"/>
  <c r="B79" i="7" s="1"/>
  <c r="B80" i="7" s="1"/>
  <c r="B81" i="7" s="1"/>
  <c r="B83" i="7" s="1"/>
  <c r="B84" i="7" s="1"/>
  <c r="B85" i="7" s="1"/>
  <c r="B86" i="7" s="1"/>
  <c r="B87" i="7" s="1"/>
  <c r="B88" i="7" s="1"/>
  <c r="B89" i="7" s="1"/>
  <c r="B90" i="7" s="1"/>
  <c r="B91" i="7" s="1"/>
  <c r="B92" i="7" s="1"/>
  <c r="B93" i="7" s="1"/>
  <c r="B94" i="7" s="1"/>
  <c r="B95" i="7" s="1"/>
  <c r="B96" i="7" s="1"/>
  <c r="B97" i="7" s="1"/>
  <c r="B98" i="7" s="1"/>
  <c r="B99" i="7" s="1"/>
  <c r="B100" i="7" s="1"/>
  <c r="B101" i="7" s="1"/>
  <c r="B102" i="7" s="1"/>
  <c r="B103" i="7" s="1"/>
  <c r="B105" i="7" s="1"/>
  <c r="B106" i="7" s="1"/>
  <c r="B107" i="7" s="1"/>
  <c r="B108" i="7" s="1"/>
  <c r="B109" i="7" s="1"/>
  <c r="B110" i="7" s="1"/>
  <c r="B111" i="7" s="1"/>
  <c r="B112" i="7" s="1"/>
  <c r="B113" i="7" s="1"/>
  <c r="B115" i="7" s="1"/>
  <c r="B116" i="7" s="1"/>
  <c r="B117" i="7" s="1"/>
  <c r="B120" i="7" s="1"/>
  <c r="B121" i="7" s="1"/>
  <c r="B122" i="7" s="1"/>
  <c r="B123" i="7" s="1"/>
  <c r="B124" i="7" s="1"/>
  <c r="B125" i="7" s="1"/>
  <c r="B126" i="7" s="1"/>
  <c r="B127" i="7" s="1"/>
  <c r="B128" i="7" s="1"/>
  <c r="B129" i="7" s="1"/>
  <c r="B130" i="7" s="1"/>
  <c r="B131" i="7" s="1"/>
  <c r="B132" i="7" s="1"/>
  <c r="B133" i="7" s="1"/>
  <c r="B134" i="7" s="1"/>
  <c r="B135" i="7" s="1"/>
  <c r="B136" i="7" s="1"/>
  <c r="B137" i="7" s="1"/>
  <c r="B138" i="7" s="1"/>
  <c r="B139" i="7" s="1"/>
  <c r="B140" i="7" s="1"/>
  <c r="B141" i="7" s="1"/>
  <c r="B142" i="7" s="1"/>
  <c r="B143" i="7" s="1"/>
  <c r="B144" i="7" s="1"/>
  <c r="B145" i="7" s="1"/>
  <c r="B146" i="7" s="1"/>
  <c r="B147" i="7" s="1"/>
  <c r="B148" i="7" s="1"/>
  <c r="B149" i="7" s="1"/>
  <c r="B150" i="7" s="1"/>
  <c r="B151" i="7" s="1"/>
  <c r="B152" i="7" s="1"/>
  <c r="B153" i="7" s="1"/>
  <c r="B154" i="7" s="1"/>
  <c r="B155" i="7" s="1"/>
  <c r="B156" i="7" s="1"/>
  <c r="B157" i="7" s="1"/>
  <c r="B158" i="7" s="1"/>
  <c r="B159" i="7" s="1"/>
  <c r="B160" i="7" s="1"/>
  <c r="B161" i="7" s="1"/>
  <c r="B162" i="7" s="1"/>
  <c r="B163" i="7" s="1"/>
  <c r="B164" i="7" s="1"/>
  <c r="B165" i="7" s="1"/>
  <c r="B166" i="7" s="1"/>
  <c r="B167" i="7" s="1"/>
  <c r="B168" i="7" s="1"/>
  <c r="B169" i="7" s="1"/>
  <c r="B170" i="7" s="1"/>
  <c r="B171" i="7" s="1"/>
  <c r="B172" i="7" s="1"/>
  <c r="B173" i="7" s="1"/>
  <c r="B174" i="7" s="1"/>
  <c r="B175" i="7" s="1"/>
  <c r="B176" i="7" s="1"/>
  <c r="B177" i="7" s="1"/>
  <c r="B178" i="7" s="1"/>
  <c r="B179" i="7" s="1"/>
  <c r="B180" i="7" s="1"/>
  <c r="B181" i="7" s="1"/>
  <c r="B182" i="7" s="1"/>
  <c r="B183" i="7" s="1"/>
  <c r="B184" i="7" s="1"/>
  <c r="B185" i="7" s="1"/>
  <c r="B186" i="7" s="1"/>
  <c r="B187" i="7" s="1"/>
  <c r="B188" i="7" s="1"/>
  <c r="B189" i="7" s="1"/>
  <c r="B190" i="7" s="1"/>
  <c r="B191" i="7" s="1"/>
  <c r="B192" i="7" s="1"/>
  <c r="B193" i="7" s="1"/>
  <c r="B194" i="7" s="1"/>
  <c r="B195" i="7" s="1"/>
  <c r="B196" i="7" s="1"/>
  <c r="B197" i="7" s="1"/>
  <c r="B198" i="7" s="1"/>
  <c r="B199" i="7" s="1"/>
  <c r="B200" i="7" s="1"/>
  <c r="B201" i="7" s="1"/>
  <c r="B202" i="7" s="1"/>
  <c r="B203" i="7" s="1"/>
  <c r="B204" i="7" s="1"/>
  <c r="B205" i="7" s="1"/>
  <c r="B206" i="7" s="1"/>
  <c r="B207" i="7" s="1"/>
  <c r="B209" i="7" s="1"/>
  <c r="B210" i="7" s="1"/>
  <c r="B211" i="7" s="1"/>
  <c r="B212" i="7" s="1"/>
  <c r="B213" i="7" s="1"/>
  <c r="B214" i="7" s="1"/>
  <c r="B215" i="7" s="1"/>
  <c r="B216" i="7" s="1"/>
  <c r="B217" i="7" s="1"/>
  <c r="B218" i="7" s="1"/>
  <c r="B219" i="7" s="1"/>
  <c r="B220" i="7" s="1"/>
  <c r="B221" i="7" s="1"/>
  <c r="B222" i="7" s="1"/>
  <c r="B223" i="7" s="1"/>
  <c r="B224" i="7" s="1"/>
  <c r="B225" i="7" s="1"/>
  <c r="B226" i="7" s="1"/>
  <c r="B227" i="7" s="1"/>
  <c r="B228" i="7" s="1"/>
  <c r="B229" i="7" s="1"/>
  <c r="B230" i="7" s="1"/>
  <c r="B231" i="7" s="1"/>
  <c r="B232" i="7" s="1"/>
  <c r="B233" i="7" s="1"/>
  <c r="B234" i="7" s="1"/>
  <c r="B235" i="7" s="1"/>
  <c r="B236" i="7" s="1"/>
  <c r="B238" i="7" s="1"/>
  <c r="B239" i="7" s="1"/>
  <c r="B240" i="7" s="1"/>
  <c r="B241" i="7" s="1"/>
  <c r="B242" i="7" s="1"/>
  <c r="B243" i="7" s="1"/>
  <c r="B244" i="7" s="1"/>
  <c r="B245" i="7" s="1"/>
  <c r="B246" i="7" s="1"/>
  <c r="B247" i="7" s="1"/>
  <c r="B248" i="7" s="1"/>
  <c r="B249" i="7" s="1"/>
  <c r="B250" i="7" s="1"/>
  <c r="B251" i="7" s="1"/>
  <c r="B252" i="7" s="1"/>
  <c r="B253" i="7" s="1"/>
  <c r="B254" i="7" s="1"/>
  <c r="B255" i="7" s="1"/>
  <c r="B256" i="7" s="1"/>
  <c r="B257" i="7" s="1"/>
  <c r="B258" i="7" s="1"/>
  <c r="B259" i="7" s="1"/>
  <c r="B260" i="7" s="1"/>
  <c r="B261" i="7" s="1"/>
  <c r="B262" i="7" s="1"/>
  <c r="B263" i="7" s="1"/>
  <c r="B264" i="7" s="1"/>
  <c r="B265" i="7" s="1"/>
  <c r="B266" i="7" s="1"/>
  <c r="B267" i="7" s="1"/>
  <c r="B268" i="7" s="1"/>
  <c r="B269" i="7" s="1"/>
  <c r="B270" i="7" s="1"/>
  <c r="B271" i="7" s="1"/>
  <c r="B272" i="7" s="1"/>
  <c r="B273" i="7" s="1"/>
  <c r="B274" i="7" s="1"/>
  <c r="B275" i="7" s="1"/>
  <c r="B277" i="7" s="1"/>
  <c r="B278" i="7" s="1"/>
  <c r="B280" i="7" s="1"/>
  <c r="B281" i="7" s="1"/>
  <c r="B282" i="7" s="1"/>
  <c r="B283" i="7" s="1"/>
  <c r="B284" i="7" s="1"/>
  <c r="B285" i="7" s="1"/>
  <c r="B286" i="7" s="1"/>
  <c r="B287" i="7" s="1"/>
  <c r="B288" i="7" s="1"/>
  <c r="B289" i="7" s="1"/>
  <c r="B290" i="7" s="1"/>
  <c r="B291" i="7" s="1"/>
  <c r="B292" i="7" s="1"/>
  <c r="B293" i="7" s="1"/>
  <c r="B294" i="7" s="1"/>
  <c r="B295" i="7" s="1"/>
  <c r="B296" i="7" s="1"/>
  <c r="B297" i="7" s="1"/>
  <c r="B298" i="7" s="1"/>
  <c r="B299" i="7" s="1"/>
  <c r="B300" i="7" s="1"/>
  <c r="B301" i="7" s="1"/>
  <c r="B302" i="7" s="1"/>
  <c r="B303" i="7" s="1"/>
  <c r="B304" i="7" s="1"/>
  <c r="B305" i="7" s="1"/>
  <c r="B306" i="7" s="1"/>
  <c r="B307" i="7" s="1"/>
  <c r="B308" i="7" s="1"/>
  <c r="B309" i="7" s="1"/>
  <c r="B310" i="7" s="1"/>
  <c r="B311" i="7" s="1"/>
  <c r="B312" i="7" s="1"/>
  <c r="B313" i="7" s="1"/>
  <c r="B314" i="7" s="1"/>
  <c r="B315" i="7" s="1"/>
  <c r="B316" i="7" s="1"/>
  <c r="B317" i="7" s="1"/>
  <c r="B318" i="7" s="1"/>
  <c r="B320" i="7" s="1"/>
  <c r="B321" i="7" s="1"/>
  <c r="B322" i="7" s="1"/>
  <c r="B323" i="7" s="1"/>
  <c r="B324" i="7" s="1"/>
  <c r="B325" i="7" s="1"/>
  <c r="B326" i="7" s="1"/>
  <c r="B327" i="7" s="1"/>
  <c r="B328" i="7" s="1"/>
  <c r="B329" i="7" s="1"/>
  <c r="B330" i="7" s="1"/>
  <c r="B331" i="7" s="1"/>
  <c r="B332" i="7" s="1"/>
  <c r="B333" i="7" s="1"/>
  <c r="B334" i="7" s="1"/>
  <c r="B335" i="7" s="1"/>
  <c r="B336" i="7" s="1"/>
  <c r="B338" i="7" s="1"/>
  <c r="B339" i="7" s="1"/>
  <c r="B340" i="7" s="1"/>
  <c r="B341" i="7" s="1"/>
  <c r="B342" i="7" s="1"/>
  <c r="B343" i="7" s="1"/>
  <c r="B344" i="7" s="1"/>
  <c r="B345" i="7" s="1"/>
  <c r="B346" i="7" s="1"/>
  <c r="B347" i="7" s="1"/>
  <c r="B348" i="7" s="1"/>
  <c r="B349" i="7" s="1"/>
  <c r="B350" i="7" s="1"/>
  <c r="B351" i="7" s="1"/>
  <c r="B352" i="7" s="1"/>
  <c r="B353" i="7" s="1"/>
  <c r="B354" i="7" s="1"/>
  <c r="B355" i="7" s="1"/>
  <c r="B356" i="7" s="1"/>
  <c r="B357" i="7" s="1"/>
  <c r="B358" i="7" s="1"/>
  <c r="B359" i="7" s="1"/>
  <c r="B360" i="7" s="1"/>
  <c r="B361" i="7" s="1"/>
  <c r="B362" i="7" s="1"/>
  <c r="B363" i="7" s="1"/>
  <c r="B364" i="7" s="1"/>
  <c r="B365" i="7" s="1"/>
  <c r="B366" i="7" s="1"/>
  <c r="B367" i="7" s="1"/>
  <c r="B368" i="7" s="1"/>
  <c r="B369" i="7" s="1"/>
  <c r="B370" i="7" s="1"/>
  <c r="B371" i="7" s="1"/>
  <c r="B372" i="7" s="1"/>
  <c r="B373" i="7" s="1"/>
  <c r="B374" i="7" s="1"/>
  <c r="B375" i="7" s="1"/>
  <c r="B376" i="7" s="1"/>
  <c r="B377" i="7" s="1"/>
  <c r="B378" i="7" s="1"/>
  <c r="B379" i="7" s="1"/>
  <c r="B380" i="7" s="1"/>
  <c r="B381" i="7" s="1"/>
  <c r="B382" i="7" s="1"/>
  <c r="B383" i="7" s="1"/>
  <c r="B384" i="7" s="1"/>
  <c r="B385" i="7" s="1"/>
  <c r="B386" i="7" s="1"/>
  <c r="B387" i="7" s="1"/>
  <c r="B388" i="7" s="1"/>
  <c r="B389" i="7" s="1"/>
  <c r="B390" i="7" s="1"/>
  <c r="B391" i="7" s="1"/>
  <c r="B392" i="7" s="1"/>
  <c r="B393" i="7" s="1"/>
  <c r="B394" i="7" s="1"/>
  <c r="B395" i="7" s="1"/>
  <c r="B396" i="7" s="1"/>
  <c r="B398" i="7" s="1"/>
  <c r="B399" i="7" s="1"/>
  <c r="B400" i="7" s="1"/>
  <c r="B401" i="7" s="1"/>
  <c r="B403" i="7" s="1"/>
  <c r="B404" i="7" s="1"/>
  <c r="B405" i="7" s="1"/>
  <c r="B406" i="7" s="1"/>
  <c r="B407" i="7" s="1"/>
  <c r="B408" i="7" s="1"/>
  <c r="B409" i="7" s="1"/>
  <c r="B410" i="7" s="1"/>
  <c r="B411" i="7" s="1"/>
  <c r="B412" i="7" s="1"/>
  <c r="B413" i="7" s="1"/>
  <c r="B414" i="7" s="1"/>
  <c r="B416" i="7" s="1"/>
  <c r="B417" i="7" s="1"/>
  <c r="B418" i="7" s="1"/>
  <c r="B420" i="7" s="1"/>
  <c r="B421" i="7" s="1"/>
  <c r="B422" i="7" s="1"/>
  <c r="B423" i="7" s="1"/>
  <c r="B424" i="7" s="1"/>
  <c r="B425" i="7" s="1"/>
  <c r="B426" i="7" s="1"/>
  <c r="B427" i="7" s="1"/>
  <c r="B428" i="7" s="1"/>
  <c r="B429" i="7" s="1"/>
  <c r="B430" i="7" s="1"/>
  <c r="B431" i="7" s="1"/>
  <c r="B432" i="7" s="1"/>
  <c r="B433" i="7" s="1"/>
  <c r="B434" i="7" s="1"/>
  <c r="B435" i="7" s="1"/>
  <c r="B436" i="7" s="1"/>
  <c r="B437" i="7" s="1"/>
  <c r="B438" i="7" s="1"/>
  <c r="B439" i="7" s="1"/>
  <c r="B441" i="7" s="1"/>
  <c r="B442" i="7" s="1"/>
  <c r="B443" i="7" s="1"/>
  <c r="B444" i="7" s="1"/>
  <c r="B445" i="7" s="1"/>
  <c r="B446" i="7" s="1"/>
  <c r="B447" i="7" s="1"/>
  <c r="B448" i="7" s="1"/>
  <c r="B449" i="7" s="1"/>
  <c r="B450" i="7" s="1"/>
  <c r="B451" i="7" s="1"/>
  <c r="B452" i="7" s="1"/>
  <c r="B453" i="7" s="1"/>
  <c r="B454" i="7" s="1"/>
  <c r="B455" i="7" s="1"/>
  <c r="B457" i="7" s="1"/>
  <c r="B458" i="7" s="1"/>
  <c r="B459" i="7" s="1"/>
  <c r="B460" i="7" s="1"/>
  <c r="B461" i="7" s="1"/>
  <c r="B462" i="7" s="1"/>
  <c r="B463" i="7" s="1"/>
  <c r="B464" i="7" s="1"/>
  <c r="B466" i="7" s="1"/>
  <c r="B467" i="7" s="1"/>
  <c r="B468" i="7" s="1"/>
  <c r="B469" i="7" s="1"/>
  <c r="B470" i="7" s="1"/>
  <c r="B472" i="7" s="1"/>
  <c r="B473" i="7" s="1"/>
  <c r="B474" i="7" s="1"/>
  <c r="B475" i="7" s="1"/>
  <c r="B476" i="7" s="1"/>
  <c r="B477" i="7" s="1"/>
  <c r="B478" i="7" s="1"/>
  <c r="B479" i="7" s="1"/>
  <c r="B480" i="7" s="1"/>
  <c r="B481" i="7" s="1"/>
  <c r="B482" i="7" s="1"/>
  <c r="B483" i="7" s="1"/>
  <c r="B484" i="7" s="1"/>
  <c r="B485" i="7" s="1"/>
  <c r="B486" i="7" s="1"/>
  <c r="B487" i="7" s="1"/>
  <c r="B488" i="7" s="1"/>
  <c r="B489" i="7" s="1"/>
  <c r="B490" i="7" s="1"/>
  <c r="B491" i="7" s="1"/>
  <c r="B492" i="7" s="1"/>
  <c r="B493" i="7" s="1"/>
  <c r="B494" i="7" s="1"/>
  <c r="B495" i="7" s="1"/>
  <c r="B496" i="7" s="1"/>
  <c r="B497" i="7" s="1"/>
  <c r="B498" i="7" s="1"/>
  <c r="B499" i="7" s="1"/>
  <c r="B500" i="7" s="1"/>
  <c r="B501" i="7" s="1"/>
  <c r="B502" i="7" s="1"/>
  <c r="B503" i="7" s="1"/>
  <c r="B504" i="7" s="1"/>
  <c r="B505" i="7" s="1"/>
  <c r="B506" i="7" s="1"/>
  <c r="B507" i="7" s="1"/>
  <c r="B508" i="7" s="1"/>
  <c r="B509" i="7" s="1"/>
  <c r="B510" i="7" s="1"/>
  <c r="B511" i="7" s="1"/>
  <c r="B512" i="7" s="1"/>
  <c r="B513" i="7" s="1"/>
  <c r="B514" i="7" s="1"/>
  <c r="B515" i="7" s="1"/>
  <c r="B516" i="7" s="1"/>
  <c r="B517" i="7" s="1"/>
  <c r="B518" i="7" s="1"/>
  <c r="B519" i="7" s="1"/>
  <c r="B520" i="7" s="1"/>
  <c r="B521" i="7" s="1"/>
  <c r="B522" i="7" s="1"/>
  <c r="B523" i="7" s="1"/>
  <c r="B524" i="7" s="1"/>
  <c r="B525" i="7" s="1"/>
  <c r="B526" i="7" s="1"/>
  <c r="B527" i="7" s="1"/>
  <c r="B528" i="7" s="1"/>
  <c r="B529" i="7" s="1"/>
  <c r="B530" i="7" s="1"/>
  <c r="B531" i="7" s="1"/>
  <c r="B532" i="7" s="1"/>
  <c r="B533" i="7" s="1"/>
  <c r="B534" i="7" s="1"/>
  <c r="B535" i="7" s="1"/>
  <c r="B536" i="7" s="1"/>
  <c r="B537" i="7" s="1"/>
  <c r="B538" i="7" s="1"/>
  <c r="B539" i="7" s="1"/>
  <c r="B540" i="7" s="1"/>
  <c r="B541" i="7" s="1"/>
  <c r="B542" i="7" s="1"/>
  <c r="B543" i="7" s="1"/>
  <c r="B544" i="7" s="1"/>
  <c r="B546" i="7" s="1"/>
  <c r="B547" i="7" s="1"/>
  <c r="B548" i="7" s="1"/>
  <c r="B549" i="7" s="1"/>
  <c r="B550" i="7" s="1"/>
  <c r="B551" i="7" s="1"/>
  <c r="B552" i="7" s="1"/>
  <c r="B553" i="7" s="1"/>
  <c r="B554" i="7" s="1"/>
  <c r="B555" i="7" s="1"/>
  <c r="B556" i="7" s="1"/>
  <c r="B557" i="7" s="1"/>
  <c r="B558" i="7" s="1"/>
  <c r="B559" i="7" s="1"/>
  <c r="B560" i="7" s="1"/>
  <c r="B561" i="7" s="1"/>
  <c r="B562" i="7" s="1"/>
  <c r="B563" i="7" s="1"/>
  <c r="B564" i="7" s="1"/>
  <c r="B566" i="7" s="1"/>
  <c r="B567" i="7" s="1"/>
  <c r="B568" i="7" s="1"/>
  <c r="B569" i="7" s="1"/>
  <c r="B570" i="7" s="1"/>
  <c r="B571" i="7" s="1"/>
  <c r="B572" i="7" s="1"/>
  <c r="B573" i="7" s="1"/>
  <c r="B574" i="7" s="1"/>
  <c r="B575" i="7" s="1"/>
  <c r="B576" i="7" s="1"/>
  <c r="B577" i="7" s="1"/>
  <c r="B579" i="7" s="1"/>
  <c r="B581" i="7" s="1"/>
  <c r="B582" i="7" s="1"/>
  <c r="B584" i="7" s="1"/>
  <c r="B585" i="7" s="1"/>
  <c r="B586" i="7" s="1"/>
  <c r="B587" i="7" s="1"/>
  <c r="B588" i="7" s="1"/>
  <c r="B589" i="7" s="1"/>
  <c r="B590" i="7" s="1"/>
  <c r="B591" i="7" s="1"/>
  <c r="B592" i="7" s="1"/>
  <c r="B593" i="7" s="1"/>
  <c r="B594" i="7" s="1"/>
  <c r="B595" i="7" s="1"/>
  <c r="B596" i="7" s="1"/>
  <c r="B597" i="7" s="1"/>
  <c r="B598" i="7" s="1"/>
  <c r="B599" i="7" s="1"/>
  <c r="B600" i="7" s="1"/>
  <c r="B601" i="7" s="1"/>
  <c r="B602" i="7" s="1"/>
  <c r="B603" i="7" s="1"/>
  <c r="B604" i="7" s="1"/>
  <c r="B605" i="7" s="1"/>
  <c r="B606" i="7" s="1"/>
  <c r="B607" i="7" s="1"/>
  <c r="B608" i="7" s="1"/>
  <c r="B609" i="7" s="1"/>
  <c r="B610" i="7" s="1"/>
  <c r="B611" i="7" s="1"/>
  <c r="B612" i="7" s="1"/>
  <c r="B613" i="7" s="1"/>
  <c r="B614" i="7" s="1"/>
  <c r="B615" i="7" s="1"/>
  <c r="B616" i="7" s="1"/>
  <c r="B617" i="7" s="1"/>
  <c r="B618" i="7" s="1"/>
  <c r="B619" i="7" s="1"/>
  <c r="B620" i="7" s="1"/>
  <c r="B621" i="7" s="1"/>
  <c r="B622" i="7" s="1"/>
  <c r="B623" i="7" s="1"/>
  <c r="B624" i="7" s="1"/>
  <c r="B625" i="7" s="1"/>
  <c r="B626" i="7" s="1"/>
  <c r="B627" i="7" s="1"/>
  <c r="B628" i="7" s="1"/>
  <c r="B629" i="7" s="1"/>
  <c r="B630" i="7" s="1"/>
  <c r="B631" i="7" s="1"/>
  <c r="B632" i="7" s="1"/>
  <c r="B633" i="7" s="1"/>
  <c r="B635" i="7" s="1"/>
  <c r="B636" i="7" s="1"/>
  <c r="B637" i="7" s="1"/>
  <c r="B639" i="7" s="1"/>
  <c r="C45" i="6" l="1"/>
  <c r="C44" i="6"/>
  <c r="C43" i="6"/>
  <c r="C40" i="6"/>
  <c r="C37" i="6"/>
  <c r="C32" i="6"/>
  <c r="C575" i="3" l="1"/>
  <c r="B8" i="3"/>
  <c r="B9" i="3" s="1"/>
  <c r="B10" i="3" s="1"/>
  <c r="B11" i="3" s="1"/>
  <c r="B12" i="3" l="1"/>
  <c r="B13" i="3" s="1"/>
  <c r="B14" i="3" s="1"/>
  <c r="B15" i="3" s="1"/>
  <c r="B16" i="3" s="1"/>
  <c r="B17" i="3" s="1"/>
  <c r="B18" i="3" s="1"/>
  <c r="B19" i="3" s="1"/>
  <c r="B20" i="3" s="1"/>
  <c r="B22" i="3" s="1"/>
  <c r="B23" i="3" s="1"/>
  <c r="B24" i="3" s="1"/>
  <c r="B25" i="3" s="1"/>
  <c r="B26" i="3" s="1"/>
  <c r="B27" i="3" s="1"/>
  <c r="B28" i="3" s="1"/>
  <c r="B29" i="3" s="1"/>
  <c r="B30" i="3" s="1"/>
  <c r="B31" i="3" s="1"/>
  <c r="B32" i="3" s="1"/>
  <c r="B33" i="3" s="1"/>
  <c r="B34" i="3" s="1"/>
  <c r="B35" i="3" s="1"/>
  <c r="B36" i="3" s="1"/>
  <c r="B37" i="3" s="1"/>
  <c r="B39" i="3" s="1"/>
  <c r="B40" i="3" s="1"/>
  <c r="B42" i="3" s="1"/>
  <c r="B43" i="3" s="1"/>
  <c r="B44" i="3" s="1"/>
  <c r="B46" i="3" s="1"/>
  <c r="H558" i="3"/>
  <c r="H532" i="3"/>
  <c r="H531" i="3"/>
  <c r="H530" i="3"/>
  <c r="H557" i="3"/>
  <c r="H556" i="3"/>
  <c r="H555" i="3"/>
  <c r="H506" i="3"/>
  <c r="H505" i="3"/>
  <c r="H504" i="3"/>
  <c r="N756" i="1"/>
  <c r="N745" i="1"/>
  <c r="N746" i="1"/>
  <c r="N747" i="1"/>
  <c r="N748" i="1"/>
  <c r="N749" i="1"/>
  <c r="N750" i="1"/>
  <c r="N751" i="1"/>
  <c r="N752" i="1"/>
  <c r="N753" i="1"/>
  <c r="N754" i="1"/>
  <c r="N755" i="1"/>
  <c r="N744" i="1"/>
  <c r="P170" i="1"/>
  <c r="P169" i="1"/>
  <c r="P171" i="1"/>
  <c r="P166" i="1"/>
  <c r="P167" i="1"/>
  <c r="P168" i="1"/>
  <c r="P149" i="1"/>
  <c r="P148" i="1"/>
  <c r="P150" i="1"/>
  <c r="P136" i="1"/>
  <c r="P135" i="1"/>
  <c r="P137" i="1"/>
  <c r="P174" i="1"/>
  <c r="P173" i="1"/>
  <c r="P175" i="1"/>
  <c r="P132" i="1"/>
  <c r="P131" i="1"/>
  <c r="P130" i="1"/>
  <c r="P129" i="1"/>
  <c r="P128" i="1"/>
  <c r="P127" i="1"/>
  <c r="P126" i="1"/>
  <c r="P133" i="1"/>
  <c r="P237" i="1"/>
  <c r="P236" i="1"/>
  <c r="P235" i="1"/>
  <c r="P238" i="1"/>
  <c r="P337" i="1"/>
  <c r="P336" i="1"/>
  <c r="P335" i="1"/>
  <c r="P338" i="1"/>
  <c r="P124" i="1"/>
  <c r="P123" i="1"/>
  <c r="P125" i="1"/>
  <c r="P118" i="1"/>
  <c r="P119" i="1"/>
  <c r="P120" i="1"/>
  <c r="P121" i="1"/>
  <c r="P206" i="1"/>
  <c r="P207" i="1"/>
  <c r="P548" i="1"/>
  <c r="P549" i="1"/>
  <c r="U367" i="1"/>
  <c r="U368" i="1"/>
  <c r="P740" i="1"/>
  <c r="P741" i="1"/>
  <c r="P742" i="1"/>
  <c r="P743" i="1"/>
  <c r="P739" i="1"/>
  <c r="T733" i="1"/>
  <c r="T732" i="1"/>
  <c r="P717" i="1"/>
  <c r="P718" i="1"/>
  <c r="P719" i="1"/>
  <c r="P720" i="1"/>
  <c r="P721" i="1"/>
  <c r="P722" i="1"/>
  <c r="P723" i="1"/>
  <c r="P724" i="1"/>
  <c r="P725" i="1"/>
  <c r="P726" i="1"/>
  <c r="P727" i="1"/>
  <c r="P728" i="1"/>
  <c r="P729" i="1"/>
  <c r="P730" i="1"/>
  <c r="P716" i="1"/>
  <c r="P715" i="1"/>
  <c r="P702" i="1"/>
  <c r="P703" i="1"/>
  <c r="P704" i="1"/>
  <c r="P705" i="1"/>
  <c r="P706" i="1"/>
  <c r="P707" i="1"/>
  <c r="P708" i="1"/>
  <c r="P709" i="1"/>
  <c r="P710" i="1"/>
  <c r="P711" i="1"/>
  <c r="P712" i="1"/>
  <c r="P713" i="1"/>
  <c r="P714" i="1"/>
  <c r="P701" i="1"/>
  <c r="P700" i="1"/>
  <c r="P686" i="1"/>
  <c r="P687" i="1"/>
  <c r="P688" i="1"/>
  <c r="P689" i="1"/>
  <c r="P690" i="1"/>
  <c r="P691" i="1"/>
  <c r="P692" i="1"/>
  <c r="P693" i="1"/>
  <c r="P694" i="1"/>
  <c r="P695" i="1"/>
  <c r="P696" i="1"/>
  <c r="P697" i="1"/>
  <c r="P698" i="1"/>
  <c r="P699" i="1"/>
  <c r="P685" i="1"/>
  <c r="P670" i="1"/>
  <c r="P671" i="1"/>
  <c r="P672" i="1"/>
  <c r="P673" i="1"/>
  <c r="P674" i="1"/>
  <c r="P675" i="1"/>
  <c r="P676" i="1"/>
  <c r="P677" i="1"/>
  <c r="P678" i="1"/>
  <c r="P679" i="1"/>
  <c r="P680" i="1"/>
  <c r="P681" i="1"/>
  <c r="P682" i="1"/>
  <c r="P683" i="1"/>
  <c r="P684" i="1"/>
  <c r="P669" i="1"/>
  <c r="U18" i="1"/>
  <c r="U19" i="1"/>
  <c r="U20" i="1"/>
  <c r="B47" i="3" l="1"/>
  <c r="B48" i="3" s="1"/>
  <c r="B49" i="3" s="1"/>
  <c r="B50" i="3" s="1"/>
  <c r="B51" i="3" s="1"/>
  <c r="B52" i="3" s="1"/>
  <c r="B53" i="3" s="1"/>
  <c r="B54" i="3" s="1"/>
  <c r="B55" i="3" s="1"/>
  <c r="B56" i="3" s="1"/>
  <c r="B57" i="3" s="1"/>
  <c r="B58" i="3" s="1"/>
  <c r="B59" i="3" s="1"/>
  <c r="B60" i="3" s="1"/>
  <c r="B61" i="3" s="1"/>
  <c r="B62" i="3" s="1"/>
  <c r="B63" i="3" s="1"/>
  <c r="B64" i="3" s="1"/>
  <c r="B65" i="3" s="1"/>
  <c r="B66" i="3" s="1"/>
  <c r="B67" i="3" s="1"/>
  <c r="B68" i="3" s="1"/>
  <c r="B69" i="3" s="1"/>
  <c r="B70" i="3" s="1"/>
  <c r="B71" i="3" s="1"/>
  <c r="B72" i="3" s="1"/>
  <c r="B73" i="3" s="1"/>
  <c r="B74" i="3" s="1"/>
  <c r="B75" i="3" s="1"/>
  <c r="B76" i="3" s="1"/>
  <c r="B77" i="3" s="1"/>
  <c r="B78" i="3" s="1"/>
  <c r="B79" i="3" s="1"/>
  <c r="B80" i="3" s="1"/>
  <c r="B81" i="3" s="1"/>
  <c r="B82" i="3" s="1"/>
  <c r="B83" i="3" s="1"/>
  <c r="B85" i="3" s="1"/>
  <c r="B86" i="3" s="1"/>
  <c r="B87" i="3" s="1"/>
  <c r="B88" i="3" s="1"/>
  <c r="B89" i="3" s="1"/>
  <c r="B90" i="3" s="1"/>
  <c r="B91" i="3" s="1"/>
  <c r="B92" i="3" s="1"/>
  <c r="B93" i="3" s="1"/>
  <c r="B94" i="3" s="1"/>
  <c r="B99" i="3" s="1"/>
  <c r="B100" i="3" s="1"/>
  <c r="B101" i="3" s="1"/>
  <c r="B103" i="3" s="1"/>
  <c r="B104" i="3" s="1"/>
  <c r="B105" i="3" s="1"/>
  <c r="B106" i="3" s="1"/>
  <c r="B107" i="3" s="1"/>
  <c r="B108" i="3" s="1"/>
  <c r="B109" i="3" s="1"/>
  <c r="B111" i="3" s="1"/>
  <c r="B112" i="3" s="1"/>
  <c r="B113" i="3" s="1"/>
  <c r="B114" i="3" s="1"/>
  <c r="B115" i="3" s="1"/>
  <c r="B116" i="3" s="1"/>
  <c r="B117" i="3" s="1"/>
  <c r="B118" i="3" s="1"/>
  <c r="B119" i="3" s="1"/>
  <c r="B121" i="3" s="1"/>
  <c r="B122" i="3" s="1"/>
  <c r="B123" i="3" s="1"/>
  <c r="B126" i="3" s="1"/>
  <c r="B127" i="3" s="1"/>
  <c r="B128" i="3" s="1"/>
  <c r="B129" i="3" s="1"/>
  <c r="B130" i="3" s="1"/>
  <c r="B131" i="3" s="1"/>
  <c r="B132" i="3" s="1"/>
  <c r="B133" i="3" s="1"/>
  <c r="B134" i="3" s="1"/>
  <c r="B135" i="3" s="1"/>
  <c r="B136" i="3" s="1"/>
  <c r="B137" i="3" s="1"/>
  <c r="B138" i="3" s="1"/>
  <c r="B139" i="3" s="1"/>
  <c r="B140" i="3" s="1"/>
  <c r="B141" i="3" s="1"/>
  <c r="B142" i="3" s="1"/>
  <c r="B143" i="3" s="1"/>
  <c r="B144" i="3" s="1"/>
  <c r="B145" i="3" s="1"/>
  <c r="B146" i="3" s="1"/>
  <c r="B147" i="3" s="1"/>
  <c r="B148" i="3" s="1"/>
  <c r="B149" i="3" s="1"/>
  <c r="B150" i="3" s="1"/>
  <c r="B151" i="3" s="1"/>
  <c r="B152" i="3" s="1"/>
  <c r="B153" i="3" s="1"/>
  <c r="B154" i="3" s="1"/>
  <c r="B155" i="3" s="1"/>
  <c r="B156" i="3" s="1"/>
  <c r="B157" i="3" s="1"/>
  <c r="B158" i="3" s="1"/>
  <c r="B159" i="3" s="1"/>
  <c r="B160" i="3" s="1"/>
  <c r="B161" i="3" s="1"/>
  <c r="B162" i="3" s="1"/>
  <c r="B163" i="3" s="1"/>
  <c r="B164" i="3" s="1"/>
  <c r="B165" i="3" s="1"/>
  <c r="B166" i="3" s="1"/>
  <c r="B167" i="3" s="1"/>
  <c r="B168" i="3" s="1"/>
  <c r="B169" i="3" s="1"/>
  <c r="B170" i="3" s="1"/>
  <c r="B171" i="3" s="1"/>
  <c r="B172" i="3" s="1"/>
  <c r="B173" i="3" s="1"/>
  <c r="B174" i="3" s="1"/>
  <c r="B175" i="3" s="1"/>
  <c r="B176" i="3" s="1"/>
  <c r="B177" i="3" s="1"/>
  <c r="B178" i="3" s="1"/>
  <c r="B179" i="3" s="1"/>
  <c r="B180" i="3" s="1"/>
  <c r="B181" i="3" s="1"/>
  <c r="B182" i="3" s="1"/>
  <c r="B183" i="3" s="1"/>
  <c r="B184" i="3" s="1"/>
  <c r="B185" i="3" s="1"/>
  <c r="B186" i="3" s="1"/>
  <c r="B187" i="3" s="1"/>
  <c r="B188" i="3" s="1"/>
  <c r="B189" i="3" s="1"/>
  <c r="B190" i="3" s="1"/>
  <c r="B191" i="3" s="1"/>
  <c r="B192" i="3" s="1"/>
  <c r="B193" i="3" s="1"/>
  <c r="B194" i="3" s="1"/>
  <c r="B195" i="3" s="1"/>
  <c r="B196" i="3" s="1"/>
  <c r="B197" i="3" s="1"/>
  <c r="B198" i="3" s="1"/>
  <c r="B199" i="3" s="1"/>
  <c r="B200" i="3" s="1"/>
  <c r="B201" i="3" s="1"/>
  <c r="B202" i="3" s="1"/>
  <c r="B203" i="3" s="1"/>
  <c r="B204" i="3" s="1"/>
  <c r="B206" i="3" s="1"/>
  <c r="B207" i="3" s="1"/>
  <c r="B208" i="3" s="1"/>
  <c r="B211" i="3" s="1"/>
  <c r="B212" i="3" s="1"/>
  <c r="B213" i="3" s="1"/>
  <c r="B214" i="3" s="1"/>
  <c r="B215" i="3" s="1"/>
  <c r="B216" i="3" s="1"/>
  <c r="B217" i="3" s="1"/>
  <c r="B218" i="3" s="1"/>
  <c r="B219" i="3" s="1"/>
  <c r="B220" i="3" s="1"/>
  <c r="B221" i="3" s="1"/>
  <c r="B222" i="3" s="1"/>
  <c r="B223" i="3" s="1"/>
  <c r="B224" i="3" s="1"/>
  <c r="B225" i="3" s="1"/>
  <c r="B226" i="3" s="1"/>
  <c r="B227" i="3" s="1"/>
  <c r="B228" i="3" s="1"/>
  <c r="B229" i="3" s="1"/>
  <c r="B230" i="3" s="1"/>
  <c r="B231" i="3" s="1"/>
  <c r="B232" i="3" s="1"/>
  <c r="B233" i="3" s="1"/>
  <c r="B234" i="3" s="1"/>
  <c r="B235" i="3" s="1"/>
  <c r="B237" i="3" s="1"/>
  <c r="B238" i="3" s="1"/>
  <c r="B239" i="3" s="1"/>
  <c r="B240" i="3" s="1"/>
  <c r="B241" i="3" s="1"/>
  <c r="B242" i="3" s="1"/>
  <c r="B243" i="3" s="1"/>
  <c r="B244" i="3" s="1"/>
  <c r="B245" i="3" s="1"/>
  <c r="B246" i="3" s="1"/>
  <c r="B247" i="3" s="1"/>
  <c r="B248" i="3" s="1"/>
  <c r="B249" i="3" s="1"/>
  <c r="B250" i="3" s="1"/>
  <c r="B251" i="3" s="1"/>
  <c r="B252" i="3" s="1"/>
  <c r="B253" i="3" s="1"/>
  <c r="B254" i="3" s="1"/>
  <c r="B255" i="3" s="1"/>
  <c r="B256" i="3" s="1"/>
  <c r="B257" i="3" s="1"/>
  <c r="B258" i="3" s="1"/>
  <c r="P543" i="1"/>
  <c r="P542" i="1"/>
  <c r="I570" i="1"/>
  <c r="I571" i="1"/>
  <c r="I572" i="1"/>
  <c r="I573" i="1"/>
  <c r="I574" i="1"/>
  <c r="I575" i="1"/>
  <c r="I569" i="1"/>
  <c r="B259" i="3" l="1"/>
  <c r="B260" i="3" s="1"/>
  <c r="B261" i="3" s="1"/>
  <c r="B262" i="3" s="1"/>
  <c r="B263" i="3" s="1"/>
  <c r="B264" i="3" s="1"/>
  <c r="B265" i="3" s="1"/>
  <c r="B266" i="3" s="1"/>
  <c r="B267" i="3" s="1"/>
  <c r="B268" i="3" s="1"/>
  <c r="B269" i="3" s="1"/>
  <c r="B270" i="3" s="1"/>
  <c r="B271" i="3" s="1"/>
  <c r="B272" i="3" s="1"/>
  <c r="B275" i="3" s="1"/>
  <c r="B276" i="3" s="1"/>
  <c r="B278" i="3" s="1"/>
  <c r="B279" i="3" s="1"/>
  <c r="B280" i="3" s="1"/>
  <c r="B281" i="3" s="1"/>
  <c r="B282" i="3" s="1"/>
  <c r="B283" i="3" s="1"/>
  <c r="B284" i="3" s="1"/>
  <c r="B285" i="3" s="1"/>
  <c r="B286" i="3" s="1"/>
  <c r="B287" i="3" s="1"/>
  <c r="B288" i="3" s="1"/>
  <c r="B289" i="3" s="1"/>
  <c r="B290" i="3" s="1"/>
  <c r="B291" i="3" s="1"/>
  <c r="B292" i="3" s="1"/>
  <c r="B293" i="3" s="1"/>
  <c r="B294" i="3" s="1"/>
  <c r="B295" i="3" s="1"/>
  <c r="B296" i="3" s="1"/>
  <c r="B297" i="3" s="1"/>
  <c r="B298" i="3" s="1"/>
  <c r="B299" i="3" s="1"/>
  <c r="B300" i="3" s="1"/>
  <c r="B301" i="3" s="1"/>
  <c r="B302" i="3" s="1"/>
  <c r="B303" i="3" s="1"/>
  <c r="B304" i="3" s="1"/>
  <c r="B305" i="3" s="1"/>
  <c r="B306" i="3" s="1"/>
  <c r="B307" i="3" s="1"/>
  <c r="B308" i="3" s="1"/>
  <c r="B309" i="3" s="1"/>
  <c r="B310" i="3" s="1"/>
  <c r="B311" i="3" s="1"/>
  <c r="B312" i="3" s="1"/>
  <c r="B313" i="3" s="1"/>
  <c r="B314" i="3" s="1"/>
  <c r="B315" i="3" s="1"/>
  <c r="B316" i="3" s="1"/>
  <c r="B318" i="3" s="1"/>
  <c r="B319" i="3" s="1"/>
  <c r="B320" i="3" s="1"/>
  <c r="B321" i="3" s="1"/>
  <c r="B322" i="3" s="1"/>
  <c r="B323" i="3" s="1"/>
  <c r="B324" i="3" s="1"/>
  <c r="B325" i="3" s="1"/>
  <c r="B326" i="3" s="1"/>
  <c r="B327" i="3" s="1"/>
  <c r="B328" i="3" s="1"/>
  <c r="B329" i="3" s="1"/>
  <c r="B330" i="3" s="1"/>
  <c r="B331" i="3" s="1"/>
  <c r="B332" i="3" s="1"/>
  <c r="B333" i="3" s="1"/>
  <c r="B334" i="3" s="1"/>
  <c r="I543" i="1"/>
  <c r="I542" i="1"/>
  <c r="B336" i="3" l="1"/>
  <c r="B337" i="3" s="1"/>
  <c r="B338" i="3" s="1"/>
  <c r="B339" i="3" l="1"/>
  <c r="B340" i="3" s="1"/>
  <c r="B341" i="3" s="1"/>
  <c r="B342" i="3" s="1"/>
  <c r="B343" i="3" s="1"/>
  <c r="B344" i="3" l="1"/>
  <c r="B345" i="3" s="1"/>
  <c r="B346" i="3" s="1"/>
  <c r="B347" i="3" s="1"/>
  <c r="B348" i="3" s="1"/>
  <c r="B349" i="3" s="1"/>
  <c r="B350" i="3" s="1"/>
  <c r="B351" i="3" s="1"/>
  <c r="B352" i="3" s="1"/>
  <c r="B353" i="3" s="1"/>
  <c r="B354" i="3" s="1"/>
  <c r="B355" i="3" s="1"/>
  <c r="B356" i="3" s="1"/>
  <c r="B357" i="3" s="1"/>
  <c r="B358" i="3" s="1"/>
  <c r="B359" i="3" s="1"/>
  <c r="B360" i="3" s="1"/>
  <c r="B361" i="3" s="1"/>
  <c r="B362" i="3" s="1"/>
  <c r="B363" i="3" s="1"/>
  <c r="B364" i="3" s="1"/>
  <c r="B365" i="3" s="1"/>
  <c r="B366" i="3" s="1"/>
  <c r="B367" i="3" s="1"/>
  <c r="B368" i="3" s="1"/>
  <c r="B369" i="3" s="1"/>
  <c r="B370" i="3" s="1"/>
  <c r="B371" i="3" s="1"/>
  <c r="B372" i="3" s="1"/>
  <c r="B373" i="3" s="1"/>
  <c r="B374" i="3" s="1"/>
  <c r="B375" i="3" s="1"/>
  <c r="B376" i="3" s="1"/>
  <c r="B377" i="3" s="1"/>
  <c r="B378" i="3" s="1"/>
  <c r="B379" i="3" s="1"/>
  <c r="B380" i="3" s="1"/>
  <c r="B381" i="3" s="1"/>
  <c r="B382" i="3" s="1"/>
  <c r="B383" i="3" s="1"/>
  <c r="B384" i="3" s="1"/>
  <c r="B385" i="3" s="1"/>
  <c r="B386" i="3" s="1"/>
  <c r="B387" i="3" s="1"/>
  <c r="B388" i="3" s="1"/>
  <c r="B389" i="3" s="1"/>
  <c r="B390" i="3" s="1"/>
  <c r="B391" i="3" s="1"/>
  <c r="B392" i="3" s="1"/>
  <c r="B393" i="3" s="1"/>
  <c r="B395" i="3" s="1"/>
  <c r="B396" i="3" s="1"/>
  <c r="B397" i="3" s="1"/>
  <c r="B398" i="3" s="1"/>
  <c r="B400" i="3" s="1"/>
  <c r="B401" i="3" s="1"/>
  <c r="B402" i="3" s="1"/>
  <c r="B403" i="3" s="1"/>
  <c r="B404" i="3" s="1"/>
  <c r="B405" i="3" s="1"/>
  <c r="B406" i="3" s="1"/>
  <c r="B407" i="3" s="1"/>
  <c r="B408" i="3" s="1"/>
  <c r="B409" i="3" s="1"/>
  <c r="B410" i="3" s="1"/>
  <c r="B411" i="3" s="1"/>
  <c r="B413" i="3" s="1"/>
  <c r="B414" i="3" s="1"/>
  <c r="B416" i="3" s="1"/>
  <c r="B417" i="3" s="1"/>
  <c r="B418" i="3" s="1"/>
  <c r="B419" i="3" l="1"/>
  <c r="B420" i="3" s="1"/>
  <c r="B421" i="3" s="1"/>
  <c r="B422" i="3" s="1"/>
  <c r="B423" i="3" s="1"/>
  <c r="B424" i="3" s="1"/>
  <c r="B425" i="3" s="1"/>
  <c r="B426" i="3" s="1"/>
  <c r="B427" i="3" s="1"/>
  <c r="B428" i="3" s="1"/>
  <c r="B429" i="3" s="1"/>
  <c r="B430" i="3" s="1"/>
  <c r="B431" i="3" s="1"/>
  <c r="B432" i="3" s="1"/>
  <c r="B433" i="3" s="1"/>
  <c r="B434" i="3" s="1"/>
  <c r="B436" i="3" s="1"/>
  <c r="B437" i="3" s="1"/>
  <c r="B438" i="3" s="1"/>
  <c r="B439" i="3" s="1"/>
  <c r="B440" i="3" s="1"/>
  <c r="B441" i="3" s="1"/>
  <c r="B442" i="3" s="1"/>
  <c r="B443" i="3" s="1"/>
  <c r="B444" i="3" s="1"/>
  <c r="B445" i="3" s="1"/>
  <c r="B446" i="3" s="1"/>
  <c r="B447" i="3" s="1"/>
  <c r="B448" i="3" s="1"/>
  <c r="B449" i="3" s="1"/>
  <c r="B450" i="3" s="1"/>
  <c r="B452" i="3" s="1"/>
  <c r="B453" i="3" s="1"/>
  <c r="B454" i="3" s="1"/>
  <c r="B455" i="3" s="1"/>
  <c r="B456" i="3" s="1"/>
  <c r="B457" i="3" s="1"/>
  <c r="B458" i="3" s="1"/>
  <c r="B459" i="3" s="1"/>
  <c r="B461" i="3" s="1"/>
  <c r="B462" i="3" s="1"/>
  <c r="B463" i="3" s="1"/>
  <c r="B464" i="3" s="1"/>
  <c r="B465" i="3" s="1"/>
  <c r="B467" i="3" s="1"/>
  <c r="B468" i="3" s="1"/>
  <c r="B469" i="3" s="1"/>
  <c r="B470" i="3" s="1"/>
  <c r="B471" i="3" s="1"/>
  <c r="B472" i="3" s="1"/>
  <c r="B473" i="3" s="1"/>
  <c r="B474" i="3" s="1"/>
  <c r="B475" i="3" s="1"/>
  <c r="B476" i="3" s="1"/>
  <c r="B477" i="3" s="1"/>
  <c r="B478" i="3" s="1"/>
  <c r="B479" i="3" s="1"/>
  <c r="B480" i="3" s="1"/>
  <c r="B481" i="3" s="1"/>
  <c r="B482" i="3" s="1"/>
  <c r="B483" i="3" s="1"/>
  <c r="B484" i="3" s="1"/>
  <c r="B485" i="3" s="1"/>
  <c r="B486" i="3" s="1"/>
  <c r="B487" i="3" s="1"/>
  <c r="B488" i="3" s="1"/>
  <c r="B489" i="3" s="1"/>
  <c r="B490" i="3" s="1"/>
  <c r="B491" i="3" s="1"/>
  <c r="B492" i="3" s="1"/>
  <c r="B493" i="3" s="1"/>
  <c r="B494" i="3" s="1"/>
  <c r="B495" i="3" s="1"/>
  <c r="B496" i="3" s="1"/>
  <c r="B497" i="3" s="1"/>
  <c r="B498" i="3" s="1"/>
  <c r="B499" i="3" s="1"/>
  <c r="B500" i="3" s="1"/>
  <c r="B501" i="3" s="1"/>
  <c r="B502" i="3" s="1"/>
  <c r="B503" i="3" s="1"/>
  <c r="B504" i="3" s="1"/>
  <c r="B505" i="3" s="1"/>
  <c r="B506" i="3" s="1"/>
  <c r="B507" i="3" s="1"/>
  <c r="B508" i="3" s="1"/>
  <c r="B509" i="3" s="1"/>
  <c r="B510" i="3" s="1"/>
  <c r="B511" i="3" s="1"/>
  <c r="B512" i="3" s="1"/>
  <c r="B513" i="3" s="1"/>
  <c r="B514" i="3" s="1"/>
  <c r="B515" i="3" s="1"/>
  <c r="B516" i="3" s="1"/>
  <c r="B517" i="3" s="1"/>
  <c r="B518" i="3" s="1"/>
  <c r="B519" i="3" s="1"/>
  <c r="B520" i="3" s="1"/>
  <c r="B521" i="3" s="1"/>
  <c r="B522" i="3" s="1"/>
  <c r="B523" i="3" s="1"/>
  <c r="B524" i="3" s="1"/>
  <c r="B525" i="3" s="1"/>
  <c r="B526" i="3" s="1"/>
  <c r="B527" i="3" s="1"/>
  <c r="B528" i="3" s="1"/>
  <c r="B529" i="3" s="1"/>
  <c r="B530" i="3" s="1"/>
  <c r="B531" i="3" s="1"/>
  <c r="B532" i="3" s="1"/>
  <c r="B533" i="3" s="1"/>
  <c r="B534" i="3" s="1"/>
  <c r="B535" i="3" s="1"/>
  <c r="B537" i="3" s="1"/>
  <c r="B538" i="3" l="1"/>
  <c r="B539" i="3" l="1"/>
  <c r="B540" i="3" s="1"/>
  <c r="B541" i="3" s="1"/>
  <c r="B542" i="3" s="1"/>
  <c r="B543" i="3" s="1"/>
  <c r="B544" i="3" s="1"/>
  <c r="B545" i="3" s="1"/>
  <c r="B546" i="3" s="1"/>
  <c r="B547" i="3" s="1"/>
  <c r="B548" i="3" s="1"/>
  <c r="B549" i="3" s="1"/>
  <c r="B550" i="3" s="1"/>
  <c r="B551" i="3" s="1"/>
  <c r="B552" i="3" s="1"/>
  <c r="B553" i="3" s="1"/>
  <c r="B554" i="3" s="1"/>
  <c r="B555" i="3" l="1"/>
  <c r="B556" i="3" s="1"/>
  <c r="B557" i="3" s="1"/>
  <c r="B558" i="3" s="1"/>
  <c r="B560" i="3" s="1"/>
  <c r="B561" i="3" l="1"/>
  <c r="B562" i="3" s="1"/>
  <c r="B563" i="3" s="1"/>
  <c r="B564" i="3" s="1"/>
  <c r="B565" i="3" s="1"/>
  <c r="B566" i="3" s="1"/>
  <c r="B567" i="3" s="1"/>
  <c r="B568" i="3" s="1"/>
  <c r="B569" i="3" s="1"/>
  <c r="B570" i="3" s="1"/>
  <c r="B571" i="3" s="1"/>
  <c r="B572" i="3" s="1"/>
  <c r="B574" i="3" s="1"/>
  <c r="B575" i="3" s="1"/>
  <c r="B577" i="3" s="1"/>
  <c r="B578" i="3" s="1"/>
  <c r="B579" i="3" s="1"/>
  <c r="B580" i="3" s="1"/>
  <c r="B581" i="3" s="1"/>
  <c r="B582" i="3" s="1"/>
  <c r="B583" i="3" s="1"/>
  <c r="B584" i="3" s="1"/>
  <c r="B585" i="3" s="1"/>
  <c r="B586" i="3" s="1"/>
  <c r="B587" i="3" s="1"/>
  <c r="B588" i="3" s="1"/>
  <c r="B589" i="3" l="1"/>
  <c r="B590" i="3" s="1"/>
  <c r="B591" i="3" s="1"/>
  <c r="B592" i="3" s="1"/>
  <c r="B593" i="3" s="1"/>
  <c r="B594" i="3" s="1"/>
  <c r="B595" i="3" s="1"/>
  <c r="B596" i="3" s="1"/>
  <c r="B597" i="3" s="1"/>
  <c r="B598" i="3" s="1"/>
  <c r="B599" i="3" s="1"/>
  <c r="B600" i="3" s="1"/>
  <c r="B601" i="3" s="1"/>
  <c r="B602" i="3" s="1"/>
  <c r="B603" i="3" s="1"/>
  <c r="B604" i="3" s="1"/>
  <c r="B605" i="3" s="1"/>
  <c r="B606" i="3" s="1"/>
  <c r="B607" i="3" s="1"/>
  <c r="B608" i="3" s="1"/>
  <c r="B609" i="3" s="1"/>
  <c r="B610" i="3" s="1"/>
  <c r="B611" i="3" s="1"/>
  <c r="B612" i="3" s="1"/>
  <c r="B613" i="3" s="1"/>
  <c r="B614" i="3" s="1"/>
  <c r="B615" i="3" s="1"/>
  <c r="B616" i="3" s="1"/>
  <c r="B617" i="3" s="1"/>
  <c r="B618" i="3" s="1"/>
  <c r="B619" i="3" l="1"/>
  <c r="B620" i="3" s="1"/>
  <c r="B621" i="3" s="1"/>
  <c r="B622" i="3" s="1"/>
  <c r="B623" i="3" s="1"/>
  <c r="B624" i="3" s="1"/>
  <c r="B625" i="3" s="1"/>
  <c r="B627" i="3" s="1"/>
  <c r="B628" i="3" s="1"/>
  <c r="B629" i="3" s="1"/>
  <c r="B631" i="3" s="1"/>
</calcChain>
</file>

<file path=xl/sharedStrings.xml><?xml version="1.0" encoding="utf-8"?>
<sst xmlns="http://schemas.openxmlformats.org/spreadsheetml/2006/main" count="11767" uniqueCount="1263">
  <si>
    <t>BIỂU 10/CH-KH</t>
  </si>
  <si>
    <t>STT</t>
  </si>
  <si>
    <t>Hạng mục công trình</t>
  </si>
  <si>
    <t>Diện tích (ha)</t>
  </si>
  <si>
    <t>Tăng thêm</t>
  </si>
  <si>
    <t>Địa điểm</t>
  </si>
  <si>
    <t>Ghi Chú</t>
  </si>
  <si>
    <t>Quy hoạch</t>
  </si>
  <si>
    <t>Hiện trạng</t>
  </si>
  <si>
    <t>Diện tích(ha)</t>
  </si>
  <si>
    <t>Sử dụng vào loại đất</t>
  </si>
  <si>
    <t>I</t>
  </si>
  <si>
    <t>ĐẤT QUỐC PHÒNG</t>
  </si>
  <si>
    <t>Nhà cách ly y tế và trạm xá Quân, dân y hữu nghị Việt Nam – CamPuChia</t>
  </si>
  <si>
    <t>SKC</t>
  </si>
  <si>
    <t>Xã Lộc Hòa</t>
  </si>
  <si>
    <t>Thuộc khu kinh tế cữa khẩu Hoa Lư</t>
  </si>
  <si>
    <t>RSX</t>
  </si>
  <si>
    <t>Xã Lộc An</t>
  </si>
  <si>
    <t>Xã Lộc Tấn</t>
  </si>
  <si>
    <t>Sở chỉ huy A3 Bộ CHQS tỉnh</t>
  </si>
  <si>
    <t>Xã Lộc Thành</t>
  </si>
  <si>
    <t>Vùng lõi ccHC-KT BCHQS Lộc Ninh</t>
  </si>
  <si>
    <t>CLN</t>
  </si>
  <si>
    <t>Xã Lộc Thuận</t>
  </si>
  <si>
    <t>Khu sơ tán trong phòng thủ dân sự</t>
  </si>
  <si>
    <t>TT. Lộc Ninh</t>
  </si>
  <si>
    <t>Đất c32 cũ</t>
  </si>
  <si>
    <t>Lối mở Lộc Tấn - Tuần Lung</t>
  </si>
  <si>
    <t>r</t>
  </si>
  <si>
    <t>II</t>
  </si>
  <si>
    <t>ĐẤT AN NINH</t>
  </si>
  <si>
    <t>Nhà tạm giữ công An huyện Lộc Ninh</t>
  </si>
  <si>
    <t>CQP</t>
  </si>
  <si>
    <t>DYT</t>
  </si>
  <si>
    <t>Xã Lộc Phú</t>
  </si>
  <si>
    <t>Xã Lộc Thịnh</t>
  </si>
  <si>
    <t>III</t>
  </si>
  <si>
    <t>ĐẤT KHU CÔNG NGHIỆP</t>
  </si>
  <si>
    <t>t</t>
  </si>
  <si>
    <t xml:space="preserve">Cty Cổ phần du lịch sinh thái nghỉ dưỡng Vcom </t>
  </si>
  <si>
    <t>Xã Lộc Thạnh</t>
  </si>
  <si>
    <t>BQL KKT</t>
  </si>
  <si>
    <t>Dự án đầu tư kinh doanh hạ tầng Khu công nghiệp Ledana</t>
  </si>
  <si>
    <t>Dự án đầu tư kinh doanh hạ tầng Khu công nghiệp Hoa Lư</t>
  </si>
  <si>
    <t>Xã Lộc Tấn,  Lộc Thạnh</t>
  </si>
  <si>
    <t>Nhà máy chế biến mủ cao su - Công ty TNHH MTV XNK Tổng hợp Bình Dương</t>
  </si>
  <si>
    <t>Dự án đầu tư kinh doanh hạ tầng Khu công nghiệp trong Khu kinh tế</t>
  </si>
  <si>
    <t>Khu công nghiệp Thanh Dung</t>
  </si>
  <si>
    <t>Nhà máy sản xuất găng tay Kichy Việt Nam</t>
  </si>
  <si>
    <t>Khu kinh tế cửa khẩu Tà Vát</t>
  </si>
  <si>
    <t>IV</t>
  </si>
  <si>
    <t>Cụm công nghiệp Lộc Ninh 1</t>
  </si>
  <si>
    <t>Xã Lộc Thái</t>
  </si>
  <si>
    <t>Cụm công nghiệp Lộc Ninh 2</t>
  </si>
  <si>
    <t>Cụm công nghiệp Lộc Ninh 3</t>
  </si>
  <si>
    <t>Cụm công nghiệp Lộc Ninh 4</t>
  </si>
  <si>
    <t>Xã Lộc Hiệp</t>
  </si>
  <si>
    <t>Cụm công nghiệp Lộc Ninh 5</t>
  </si>
  <si>
    <t>V</t>
  </si>
  <si>
    <t>ĐẤT THƯƠNG MẠI DỊCH VỤ</t>
  </si>
  <si>
    <t>Đấu giá Khu đất công đường 3/2 cho mục đích thương mại, dịch vụ</t>
  </si>
  <si>
    <t xml:space="preserve">Thực hiện đấu giá </t>
  </si>
  <si>
    <t>Đấu giá Khu đất công đường Nguyễn Huệ  cho mục đích thương mại, dịch vụ</t>
  </si>
  <si>
    <t>Đấu giá Khu đất công đường Nguyễn tất Thành  cho mục đích thương mại, dịch vụ</t>
  </si>
  <si>
    <t>Đấu giá Khu nhà khách và nhà hàng Hoàng Yến</t>
  </si>
  <si>
    <t>TMD</t>
  </si>
  <si>
    <t>Đấu giá Khu dự kiến QH Bệnh viện Nhân Nghĩa (gần trụ sở UBND thị trấn Lộc Ninh mới)</t>
  </si>
  <si>
    <t>Đấu giá Trụ sở UBND thị trấn Lộc Ninh cũ chuyển sang TMDV</t>
  </si>
  <si>
    <t>TSC</t>
  </si>
  <si>
    <t>Trung tâm thương mại</t>
  </si>
  <si>
    <t>Khu thương mại dịch vụ Kp. Ninh Thịnh</t>
  </si>
  <si>
    <t>DGD</t>
  </si>
  <si>
    <t>Đất trường cấp 3 Lộc Ninh cũ</t>
  </si>
  <si>
    <t>Khu thương mại TT. Lộc Ninh</t>
  </si>
  <si>
    <t>Chuyển mục đích sang đất thương mại đế thực hiện đấu giá (trường Mẫu giáo Sao Mai)</t>
  </si>
  <si>
    <t>TT.Lộc Ninh</t>
  </si>
  <si>
    <t>HTX Phương Thảo (KD xăng dầu)</t>
  </si>
  <si>
    <t>Xã Lộc Hưng</t>
  </si>
  <si>
    <t xml:space="preserve">Khu du lịch sinh thái </t>
  </si>
  <si>
    <t>CLN, MNC</t>
  </si>
  <si>
    <t>Chi nhánh công ty TNHH MTV Dịch vụ Thương mại Đạt Đô</t>
  </si>
  <si>
    <t>Công ty TNHH TM XD Hoa Sen</t>
  </si>
  <si>
    <t>Công ty TNHH MTV Xăng dầu Trung Thủy</t>
  </si>
  <si>
    <t>Công ty TNHH MTV Xăng dầu Lộc Phát</t>
  </si>
  <si>
    <t>Chi nhánh Công ty TNHH MTV Xăng dầu Lộc Phú - Trạm xăng dầu Lộc Quang</t>
  </si>
  <si>
    <t>Xã Lộc Quang</t>
  </si>
  <si>
    <t xml:space="preserve">Công ty TNHH Một thành viên Thương mại Dịch vụ Xăng dầu Lộc Phát </t>
  </si>
  <si>
    <t>Chi nhánh Xăng dầu Bình Phước – Công ty Xăng dầu Sông Bé – TNHH Một thành viên</t>
  </si>
  <si>
    <t>Công ty TNHH MTV Xăng dầu Nhật Trường</t>
  </si>
  <si>
    <t xml:space="preserve">Công ty TNHH MTV Thương mại xăng dầu Anh Minh </t>
  </si>
  <si>
    <t xml:space="preserve">Công ty TNHH Đầu tư Phát triển Dịch vụ Phúc Thịnh </t>
  </si>
  <si>
    <t>Doanh nghiệp tư nhân Trạm xăng dầu Bích Liên</t>
  </si>
  <si>
    <t>Xã Lộc Thiện</t>
  </si>
  <si>
    <t>Công ty TNHH MTV Gia thịnh Phú</t>
  </si>
  <si>
    <t>Cửa hàng kinh doanh xăng dầu Công ty TNHH TM DV Minh Phú H&amp;P</t>
  </si>
  <si>
    <t>Công ty TNHH MTV Xăng dầu Hoàng Lợi</t>
  </si>
  <si>
    <t>Xã Lộc Điền</t>
  </si>
  <si>
    <t>Công ty Thương mại Xuất nhập khẩu Thanh Lễ - CTCP (cây xăng Lộc Tấn)</t>
  </si>
  <si>
    <t>Công ty Thương mại Xuất nhập khẩu Thanh Lễ - CTCP (cây xăng Lộc Thịnh)</t>
  </si>
  <si>
    <t>Công ty TNHH Kinh doanh Xăng dầu Tuấn Anh</t>
  </si>
  <si>
    <t>Công ty TNHH Thương mại Dịch vụ Minh Phú H&amp;P (Trạm xăng dầu)</t>
  </si>
  <si>
    <t>Công ty TNHH Một thành viên Xăng dầu Dũng Thủy</t>
  </si>
  <si>
    <t>Công ty TNHH MTV Xăng dầu Đoàn The</t>
  </si>
  <si>
    <t>Xã Lộc Khánh</t>
  </si>
  <si>
    <t>Công ty TNHH MTV TMDV Xăng dầu Hải Đăng</t>
  </si>
  <si>
    <t xml:space="preserve">Công ty TNHH MTV Xăng dầu Yến Trang </t>
  </si>
  <si>
    <t>Công ty TNHH MTV Thương Mại Xăng dầu Cường Thịnh</t>
  </si>
  <si>
    <t xml:space="preserve">Công ty TNHH MTV Dịch vụ Xăng dầu Thiên Ân </t>
  </si>
  <si>
    <t>Công ty TNHH MTV TMDV Xăng dầu Hữu Thiên Phúc</t>
  </si>
  <si>
    <t>Công ty TNHH MTV TMDV Minh Đạt (cây xăng)</t>
  </si>
  <si>
    <t>CMĐ sang đất thương mại - dịch vụ của các xã</t>
  </si>
  <si>
    <t>Huyện Lộc Ninh</t>
  </si>
  <si>
    <t>VI</t>
  </si>
  <si>
    <t>ĐẤT CƠ SẢN XUẤT PHI NÔNG NGHIỆP</t>
  </si>
  <si>
    <t>Cơ sở giết mổ bán công nghiệp</t>
  </si>
  <si>
    <t>Cty cao su giao địa phương chưa đủ hồ sơ pháp lý</t>
  </si>
  <si>
    <t>Công ty TNHH Sản xuất Thương mại Dịch vụ Xuân Hoa</t>
  </si>
  <si>
    <t>Nhà máy sản xuất gạch Tuynel</t>
  </si>
  <si>
    <t>Cơ sở chế biến hạt điều Hoàng Phú</t>
  </si>
  <si>
    <t>Công ty TNHH Gốm sứ Lộc Giang</t>
  </si>
  <si>
    <t>Công ty TNHH MTV Thành Đông Bắc</t>
  </si>
  <si>
    <t>Công ty TNHH Việt Phương II (Nhà máy phân bón hữu cơ)</t>
  </si>
  <si>
    <t>Công ty TNHH gạch Tuynel Đồng Tâm</t>
  </si>
  <si>
    <t>Công ty TNHH Mộc Vĩnh Tiến</t>
  </si>
  <si>
    <t xml:space="preserve">Công ty TNHH Gốm sứ Lộc Giang </t>
  </si>
  <si>
    <t>Trường dạy lái xe</t>
  </si>
  <si>
    <t>CMĐ sang đất đất sản xuất kinh doanh của các xã</t>
  </si>
  <si>
    <t>VII</t>
  </si>
  <si>
    <t xml:space="preserve">ĐẤT CHO HOẠT ĐỘNG KHAI THÁC KHOANG SẢN </t>
  </si>
  <si>
    <t>Công ty TNHH MTV Khai thác khoáng sản Thiên Phúc BP</t>
  </si>
  <si>
    <t xml:space="preserve">Mỏ sét </t>
  </si>
  <si>
    <t>Quy hoạch đất khoáng sản theo chương trình 1952 (tiểu khu 93) xã Lộc Hòa</t>
  </si>
  <si>
    <t>VIII</t>
  </si>
  <si>
    <t>ĐẤT VẬT LIỆU XÂY DỰNG, LÀM GỐM</t>
  </si>
  <si>
    <t>Mỏ đá vôi Xi măng Hà Tiên</t>
  </si>
  <si>
    <t>Cty TNHH SX -T M- XNK Ngọc Bích (VLXD)</t>
  </si>
  <si>
    <t xml:space="preserve"> Xã Lộc Thiện</t>
  </si>
  <si>
    <t>Quy hoạch 2 mỏ đá tại ấp Bù Linh, Bù Nồm</t>
  </si>
  <si>
    <t>IX</t>
  </si>
  <si>
    <t>ĐẤT PHÁT TRIỂN HẠ TẦNG</t>
  </si>
  <si>
    <t>a</t>
  </si>
  <si>
    <t xml:space="preserve">Đất giao thông </t>
  </si>
  <si>
    <t xml:space="preserve">Đường tránh QL13 </t>
  </si>
  <si>
    <t>Xã Lộc Hưng, Lộc Thái, Lộc Thiện, TT Lộc Ninh, LộcTấn</t>
  </si>
  <si>
    <t>Đường kết nối ngang QL13 và tuyến Tây QL13 đoạn Chơn Thành - Hoa Lư</t>
  </si>
  <si>
    <t>Ban QLDA</t>
  </si>
  <si>
    <t>Nâng cấp mở rộng QL13 đoạn từ ngã 3 Lộc Tấn đến cửa khẩu quốc tế Hoa Lư</t>
  </si>
  <si>
    <t>CLN, ONT</t>
  </si>
  <si>
    <t>Xã Lộc Hòa, Lộc Thạnh, Lộc Tấn</t>
  </si>
  <si>
    <t>Ban QLDA đăng ký</t>
  </si>
  <si>
    <t>Đường phía Đông QL 13</t>
  </si>
  <si>
    <t>Xã Lộc Thịnh, Lộc Hưng, Lộc Thái, Lộc Thuận, Lộc Điền, Lộc Tấn, Lộc Hiệp, Lộc Hòa</t>
  </si>
  <si>
    <t>Đường tránh phía Đông QL13 đoạn qua thị trấn Lộc Ninh</t>
  </si>
  <si>
    <t>Xã Lộc Hưng, Lộc Tấn, Lộc Thái</t>
  </si>
  <si>
    <t>Đường từ Ngã 3 Đồng Tâm đi thị xã Phước Long</t>
  </si>
  <si>
    <t>Đường vào điểm dừng chân trong hành trình cứu nước của Thủ tướng Campuchia (X16)</t>
  </si>
  <si>
    <t>Xây dựng cầu dân sinh trên địa bàn tỉnh Bình Phước</t>
  </si>
  <si>
    <t>Xã Lộc Khánh, xã Lộc Phú, xã Lộc Quang</t>
  </si>
  <si>
    <t>Dự án xây dựng hạ tầng khu kinh tế cửa khẩu Hoa Lư (các tuyến đường còn lại, hệ thống cấp nước, hệ thống thoát nước)</t>
  </si>
  <si>
    <t>Dự án xây dựng hạ tầng khu thương mại - công nghiệp - dịch vụ 03 cửa khẩu quốc gia: Hoàng Diệu, Tân Thành, Lộc Thịnh</t>
  </si>
  <si>
    <t>Đường từ QL13 qua xã Lộc An đi Lộc Hiệp</t>
  </si>
  <si>
    <t>Xã Lộc An, Lộc Hiệp</t>
  </si>
  <si>
    <t>Nâng cấp, mở rộng đường Phan Bội Châu, đường vành đai thị trấn Lộc Ninh</t>
  </si>
  <si>
    <t>Đường liên xã Lộc Thái - Lộc Thiện (đoạn từ Trường TH Lộc Thái A đi xã Lộc Thiện)</t>
  </si>
  <si>
    <t>Xã Lộc Thái, Lộc Thiện</t>
  </si>
  <si>
    <t>Nâng cấp, mở rộng đường liên xã Lộc Tấn - Lộc Thạnh kết nối QL13 (đoạn qua xã Lộc Tấn)</t>
  </si>
  <si>
    <t>Đường từ ngã ba hố bom làng 10 đi ấp K54 xã Lộc Thiện</t>
  </si>
  <si>
    <t>Đường Tà Thiết - Hoa Lư kết nối đường phía tây QL13</t>
  </si>
  <si>
    <t>Xã Lộc Thành, Lộc Thịnh, Lộc Thiện</t>
  </si>
  <si>
    <t>Đường liên xã Lộc Thiện - Lộc Thành kết nối QL13</t>
  </si>
  <si>
    <t>Xã Lộc Thiện, Lộc Thành</t>
  </si>
  <si>
    <t>Đường liên xã Lộc Thuận - Lộc Hiệp - Lộc Quang kết nối đường ĐT 756 và ĐT 759B</t>
  </si>
  <si>
    <t>Xã Lộc Thuận, Lộc Hiệp, Lộc Quang</t>
  </si>
  <si>
    <t>Đường nội ô thị trấn Lộc Ninh</t>
  </si>
  <si>
    <t>Đường và kè suối Lộc Ninh, huyện Lộc Ninh (đoạn từ cầu Chế Biến đi cầu Đỏ, xã Lộc Điền)</t>
  </si>
  <si>
    <t>UBND huyện đăng ký</t>
  </si>
  <si>
    <t>Mở rộng đường ngã 3 Lộc Thuận - Bồn Xăng</t>
  </si>
  <si>
    <t>Mở rộng đường UBND xã - Mẫu Giáo Lộc Quang</t>
  </si>
  <si>
    <t>Đường ấp Tân Bình 1</t>
  </si>
  <si>
    <t>Đường ấp Lộc Bình 1-Lộc Bình 2</t>
  </si>
  <si>
    <t>Đường tổ 4 ấp Chà Đôn đi Cần Lê</t>
  </si>
  <si>
    <t>Đường tránh khu di tích lịch sử Bồn Xăng</t>
  </si>
  <si>
    <t>Đường Vành đai thị trấn Lộc Ninh</t>
  </si>
  <si>
    <t>Đường từ QL13 đến chợ Lộc Hòa</t>
  </si>
  <si>
    <t xml:space="preserve">Nâng cấp ĐT-756 </t>
  </si>
  <si>
    <t>Xã Lộc Quang, Lộc Phú, Lộc Hiệp</t>
  </si>
  <si>
    <t>Nâng cấp mở rộng Quốc lộ 13 đoạn từ ngã ba Lộc Tấn tới Cửa khẩu Hoa Lư (dài 13 km)</t>
  </si>
  <si>
    <t>Xã Lộc Hòa,  Lộc Thạnh, Lộc Tấn</t>
  </si>
  <si>
    <t>Đường tránh khu di tích Tà Thiết</t>
  </si>
  <si>
    <t>CLN , RSX</t>
  </si>
  <si>
    <t>Xã Lộc Thành, Lộc Thịnh</t>
  </si>
  <si>
    <t xml:space="preserve">Nâng cấp mở rộng đường từ Ngã Ba Đồng Tâm -Tà Thiết </t>
  </si>
  <si>
    <t>Xã Lộc Thành, Lộc Thịnh, Lộc Hưng</t>
  </si>
  <si>
    <t xml:space="preserve">Mở rộng đường ấp 9 Lộc Điền </t>
  </si>
  <si>
    <t>Đường Sóc Bà Bom-đi lâm trường</t>
  </si>
  <si>
    <t>CLN, LUK</t>
  </si>
  <si>
    <t>Đường ấp Bù Nồm-Bù Linh</t>
  </si>
  <si>
    <t>Đường tránh bồn xăng</t>
  </si>
  <si>
    <t>Đường Việt Tân</t>
  </si>
  <si>
    <t>Đường bờ kênh Bồn Xăng - Chàng Hai - Việt Tân</t>
  </si>
  <si>
    <t>Đường liên ấp Việt Tân - Chàng Hai</t>
  </si>
  <si>
    <t>Đường vào khu trung tâm xã</t>
  </si>
  <si>
    <t>Đường ấp 1</t>
  </si>
  <si>
    <t>Đường tổ 1 ấp 6 xã Lộc An</t>
  </si>
  <si>
    <t>Đường tổ 1 ấp 7 xã Lộc An</t>
  </si>
  <si>
    <t xml:space="preserve">Đường giao thông ấp 8 Lộc Điền (vành đai lô 241- 236) </t>
  </si>
  <si>
    <t xml:space="preserve">Đường giao thông ấp 8 Lộc Điền (vành đai lô 236) </t>
  </si>
  <si>
    <t>Đường vành đai từ lô 63 đến lô 52</t>
  </si>
  <si>
    <t>Đường GTNT ấp 8 xã Lộc Hòa</t>
  </si>
  <si>
    <t>GTNT ấp Cây chặt</t>
  </si>
  <si>
    <t>GNTT tổ 1,2 ấp 2 xã Lộc Thái</t>
  </si>
  <si>
    <t>GT vành đai lô 233</t>
  </si>
  <si>
    <t>Đường liên xã Lộc Thiện – Lộc Thành ( đoạn ấp Vườn Bưởi đi trung tâm hành chính xã)</t>
  </si>
  <si>
    <t>Đường vành đai ấp 11B đi ấp 10, xã Lộc Thiện</t>
  </si>
  <si>
    <t>GTNT tổ 6 ấp 10 xã Lộc Thiện</t>
  </si>
  <si>
    <t>Đường GTNT tổ 1 ấp măng cải</t>
  </si>
  <si>
    <t>Đường giao thông ấp 10 đi ấp 11B</t>
  </si>
  <si>
    <t>Giao thông nt ấp 11B đi ấp 10</t>
  </si>
  <si>
    <t>Đường vành đai lô ấp 11</t>
  </si>
  <si>
    <t>Đường vành đai lô ấp 7</t>
  </si>
  <si>
    <t>Đường vành đai lô ấp 8</t>
  </si>
  <si>
    <t>Đường liên xã Lộc Quang - Lộc Điền</t>
  </si>
  <si>
    <t xml:space="preserve">Đường liên xã Lộc Hưng - Lộc Thành kết nối QL13 </t>
  </si>
  <si>
    <t>Xã Lộc Hưng; Xã Lộc Thành</t>
  </si>
  <si>
    <t xml:space="preserve">Đường liên xã Lộc Thiện - Lộc Thành kết nối QL13 </t>
  </si>
  <si>
    <t>Xã Lộc Thiện; Xã Lộc Thành</t>
  </si>
  <si>
    <t xml:space="preserve">Đường liên xã Lộc Thái - Lộc Khánh kết nối QL13 </t>
  </si>
  <si>
    <t>Xã Lộc Thái; Xã Lộc Khánh</t>
  </si>
  <si>
    <t xml:space="preserve">Đường liên xã Lộc Điền - Lộc Khánh kết nối QL13 </t>
  </si>
  <si>
    <t>Xã Lộc Điền; Xã Lộc Khánh</t>
  </si>
  <si>
    <t xml:space="preserve">Nâng cấp đường 13B từ ngã ba Chiu Riu đến các dự án điện năng lượng mặt trời Lộc Ninh </t>
  </si>
  <si>
    <t xml:space="preserve">Đường ngã ba hố bom làng 10 đi ấp K54, xã Lộc Thiện đấu nối đường Tà Thiết - Hoa Lư </t>
  </si>
  <si>
    <t xml:space="preserve">Đường Bù Núi đi đường tuần tra Biên giới </t>
  </si>
  <si>
    <t>Đường ấp Đồi Đá</t>
  </si>
  <si>
    <t>Thu hồi đất cty cao su</t>
  </si>
  <si>
    <t>Mở rộng đường ấp 54</t>
  </si>
  <si>
    <t>Mở rộng đường ấp 1 - ấp 4</t>
  </si>
  <si>
    <t>Đường thoát hiểm khu dân cư</t>
  </si>
  <si>
    <t>Đường ấp Hiệp Hoàn - Hiệp Tâm A</t>
  </si>
  <si>
    <t>Đường ấp 54 đi ấp 6</t>
  </si>
  <si>
    <t>Đường ven suối Tôn Lê Chàm đến cầu đỏ, từ trường Lộc Thái A đến chợ Lộc Thái</t>
  </si>
  <si>
    <t>Nâng cấp, mở rộng các tuyến đường giao thông nông thôn xã Lộc Thành</t>
  </si>
  <si>
    <t>b</t>
  </si>
  <si>
    <t xml:space="preserve">Đất thủy lợi </t>
  </si>
  <si>
    <t>c</t>
  </si>
  <si>
    <t>Hồ chứa nước</t>
  </si>
  <si>
    <t>Đang xây dựng dự toán chi tiết</t>
  </si>
  <si>
    <t>Trạm bơm ấp Việt Quang</t>
  </si>
  <si>
    <t xml:space="preserve">Xã Lộc Quang </t>
  </si>
  <si>
    <t>Hệ thống kênh tưới thuộc khu tưới hồ Bù Kal</t>
  </si>
  <si>
    <t>Xã Lộc Hòa, 
xã Lộc An</t>
  </si>
  <si>
    <t>Hệ thống kênh tưới thuộc khu tưới hồ Suối Nuy</t>
  </si>
  <si>
    <t>xã Lộc Hòa</t>
  </si>
  <si>
    <t>Hệ thống kênh tưới thuộc khu tưới hồ Lộc Quang</t>
  </si>
  <si>
    <t>xã Lộc Quang</t>
  </si>
  <si>
    <t>Cải tạo suối chống hạn (đoạn từ chân đập nước Lộc Tấn đến cầu Lâm Trường)</t>
  </si>
  <si>
    <t>Cụm hồ tỉnh Bình Phước (tên cũ Dự án cụm công trình thủy lợi các huyện biên giới tỉnh Bình Phước)</t>
  </si>
  <si>
    <t>Dự án hiện đại hóa thủy lợi thích ứng biến đổi khí hậu - Thành phần tỉnh Bình Phước (ADB9)</t>
  </si>
  <si>
    <t>Hồ Bà Tám</t>
  </si>
  <si>
    <t>Hồ Khơ Lây</t>
  </si>
  <si>
    <t>Hồ Lovea 3</t>
  </si>
  <si>
    <t>Hồ MLu 1</t>
  </si>
  <si>
    <t>Hồ Mlou</t>
  </si>
  <si>
    <t>Hồ Mlu 2</t>
  </si>
  <si>
    <t>Hồ Pr. Triay 2</t>
  </si>
  <si>
    <t>Hồ Prek Tao</t>
  </si>
  <si>
    <t>Hồ Cây Chặt</t>
  </si>
  <si>
    <t>Hồ Suối  Yor</t>
  </si>
  <si>
    <t>Hồ Suối Kal</t>
  </si>
  <si>
    <t>Hồ Suối Tôm Bua</t>
  </si>
  <si>
    <t>Hồ Sông Chàm</t>
  </si>
  <si>
    <t>Hồ Số 1</t>
  </si>
  <si>
    <t>Hồ Số 2</t>
  </si>
  <si>
    <t>Hồ Lộc Hưng</t>
  </si>
  <si>
    <t>Đập Tôn Lê Trâu 1</t>
  </si>
  <si>
    <t>Hồ Lovea 1</t>
  </si>
  <si>
    <t>Hồ Kliêu</t>
  </si>
  <si>
    <t>Nâng cấp và hiện đại hóa hệ thống kênh mương các công trình huyện Lộc Ninh</t>
  </si>
  <si>
    <t>Đất văn hóa</t>
  </si>
  <si>
    <t>Tượng Đài chiến thắng Sư đoàn 9, Quân đoàn 4</t>
  </si>
  <si>
    <t>Đổi tên từ dự án Tượng đài chiến thắng Hoa Lư</t>
  </si>
  <si>
    <t>TTVH xã Lộc Hưng</t>
  </si>
  <si>
    <t>Khu văn hóa xã (Nhà sàn văn hóa đồng bào Khmer)</t>
  </si>
  <si>
    <t>LUK</t>
  </si>
  <si>
    <t>Bia tưởng niệm</t>
  </si>
  <si>
    <t>Khu di tích tưởng niệm sư đoàn Bộ binh 302</t>
  </si>
  <si>
    <t>Trung tâm VH-TT xã Lộc Thiện</t>
  </si>
  <si>
    <t>Trung tâm VH-TT xã Lộc Hòa</t>
  </si>
  <si>
    <t xml:space="preserve">Lấy đất Tiểu học cũ </t>
  </si>
  <si>
    <t>Khu tưởng niệm Thủ Tướng HunSen (lô 14)</t>
  </si>
  <si>
    <t>d</t>
  </si>
  <si>
    <t>Đất y tế</t>
  </si>
  <si>
    <t>Trạm y tế</t>
  </si>
  <si>
    <t>Đất công</t>
  </si>
  <si>
    <t>e</t>
  </si>
  <si>
    <t>Đất giáo dục, đào tạo</t>
  </si>
  <si>
    <t xml:space="preserve">CLN </t>
  </si>
  <si>
    <t xml:space="preserve"> Xã Lộc Tấn</t>
  </si>
  <si>
    <t xml:space="preserve">Trường MG Họa Mi </t>
  </si>
  <si>
    <t xml:space="preserve">Xã Lộc Thái </t>
  </si>
  <si>
    <t>Vị trí mới</t>
  </si>
  <si>
    <t>Trường Mẫu giáo xã Lộc Thái</t>
  </si>
  <si>
    <t>Trường tiểu học Lộc Thái A</t>
  </si>
  <si>
    <t>Trường tiểu học Lộc Thái B</t>
  </si>
  <si>
    <t>Trường THCS Lộc Thái</t>
  </si>
  <si>
    <t>Mở rộng tiểu học Lộc Quang</t>
  </si>
  <si>
    <t>Mở rộng THCS Lộc Quang</t>
  </si>
  <si>
    <t>Trường mẫu giáo Lộc Thịnh</t>
  </si>
  <si>
    <t>Mở rộng trường TH và THCS</t>
  </si>
  <si>
    <t>Mở rộng trường MG - TH - THCS</t>
  </si>
  <si>
    <t>Mở rộng trường MG Sao Sáng và 
Tiểu học Lộc Thuận A</t>
  </si>
  <si>
    <t>Trường MG, Nhà VH ấp 7</t>
  </si>
  <si>
    <t>Trường MG ấp 9  Lộc Điền+ nhà VH ấp 9</t>
  </si>
  <si>
    <t xml:space="preserve">Xã Lộc Điền </t>
  </si>
  <si>
    <t>Trường Mẫu Giáo Tuổi Thơ</t>
  </si>
  <si>
    <t>Trường Tiểu học Lộc Hòa</t>
  </si>
  <si>
    <t>Trường Mẫu giáo + Tiểu học Sao Sáng</t>
  </si>
  <si>
    <t>Khu sân chơi, bãi tập trường TH Lộc Thiện</t>
  </si>
  <si>
    <t>Mở rộng Trường THCS Lộc Thiện</t>
  </si>
  <si>
    <t>Trường tiểu học và THCS Lộc Phú</t>
  </si>
  <si>
    <t>Mở rộng Mẫu giáo Hoa mai</t>
  </si>
  <si>
    <t>DSH</t>
  </si>
  <si>
    <t>Lấy đất trụ sở ấp 11B</t>
  </si>
  <si>
    <t>Trường tiểu học Lộc Thiện</t>
  </si>
  <si>
    <t>Lấy đất SHCĐ ấp K54</t>
  </si>
  <si>
    <t>Trường Mẫu Giáo</t>
  </si>
  <si>
    <t>Mở rộng Trường Tiểu học Lộc Điền B</t>
  </si>
  <si>
    <t>Mở rộng trường Mẫu giáo Lộc Hưng</t>
  </si>
  <si>
    <t>Trường Mẫu giáo Sao Sáng</t>
  </si>
  <si>
    <t>Giao đất không thu tiền sử dụng đất</t>
  </si>
  <si>
    <t>Trường Mẫu giáo Bình Minh</t>
  </si>
  <si>
    <t>Trường mẫu giáo Hoa Sen</t>
  </si>
  <si>
    <t>Trường Mẫu giao Hóa Mai</t>
  </si>
  <si>
    <t>Trường Tiểu học - Trung học cơ sở Lộc Khánh</t>
  </si>
  <si>
    <t>g</t>
  </si>
  <si>
    <t>Đất thể dục thể thao</t>
  </si>
  <si>
    <t>Sân vận động, Nhà Thi đấu đa năng huyện</t>
  </si>
  <si>
    <t>Khu văn hóa thể thao</t>
  </si>
  <si>
    <t>Khu TDTT xã</t>
  </si>
  <si>
    <t>LUK, CLN, MNC</t>
  </si>
  <si>
    <t>Sân bóng</t>
  </si>
  <si>
    <t>SVĐ xã</t>
  </si>
  <si>
    <t>Sân bóng mini ấp 1</t>
  </si>
  <si>
    <t>Sân bóng mini ấp 2</t>
  </si>
  <si>
    <t>Sân bóng mini ấp 3A</t>
  </si>
  <si>
    <t>Sân bóng mini, NVH, điểm lẻ trường MG Sao Sáng</t>
  </si>
  <si>
    <t>Sân bóng mini ấp 5</t>
  </si>
  <si>
    <t>Sân bóng mini ấp 10</t>
  </si>
  <si>
    <t>Sân bóng mini ấp 9</t>
  </si>
  <si>
    <t>Khu văn hóa giải trí, TDTT</t>
  </si>
  <si>
    <t>Công viên MROA cũ</t>
  </si>
  <si>
    <t>Sân bóng mini ấp 11</t>
  </si>
  <si>
    <t>Sân vận động xã Lộc Hòa</t>
  </si>
  <si>
    <t>Khu VHTT xã Lộc Phú</t>
  </si>
  <si>
    <t>Sân bóng ấp 8</t>
  </si>
  <si>
    <t>Sân vận động xã Lộc Thành</t>
  </si>
  <si>
    <t>h</t>
  </si>
  <si>
    <t>Đất năng lượng</t>
  </si>
  <si>
    <t>Công trình trạm biến áp 110KV Hoa Lư</t>
  </si>
  <si>
    <t xml:space="preserve">RSX, CLN </t>
  </si>
  <si>
    <t>CTr đường dây 110KV nhánh rẽ đấu nối trạm 110KV Hoa Lư</t>
  </si>
  <si>
    <t xml:space="preserve">Dự án Trạm biến áp và đường điện 220kV Lộc Ninh - Bình Long 2 và các Nhà máy điện mặt trời Lộc Ninh </t>
  </si>
  <si>
    <t>CLN, LUK,ONT, RSX</t>
  </si>
  <si>
    <t>Qua xã Lộc Thịnh,Lộc Thành, Lộc Thiện, Lộc Tấn</t>
  </si>
  <si>
    <t>Đường dây 220kV theo PA giải tỏa trắng</t>
  </si>
  <si>
    <t>Đường điện ấp vườn bưởi</t>
  </si>
  <si>
    <t>Đường điện trung hạ thế ấp K57 xã Lộc Tấn</t>
  </si>
  <si>
    <t>Đường điện trung hạ thế ấp 11 xã Lộc Thuận</t>
  </si>
  <si>
    <t>Nhà máy điện mặt trời Lộc Ninh 3</t>
  </si>
  <si>
    <t>Dự án điện mặt trời nhà máy số 4, số 5</t>
  </si>
  <si>
    <t xml:space="preserve">Công ty Cổ phần Tập đoàn Hưng Hải </t>
  </si>
  <si>
    <t xml:space="preserve">Dự án điện mặt trời </t>
  </si>
  <si>
    <t>Dự án điện mặt trời nhà máy số 1, số 2, số 3</t>
  </si>
  <si>
    <t xml:space="preserve">Công ty Cổ phần Năng lượng Lộc Ninh 3 </t>
  </si>
  <si>
    <t>Công ty Cổ phần Năng lượng Lộc Ninh</t>
  </si>
  <si>
    <t>Công ty Cổ phần Năng lượng Lộc Ninh 2</t>
  </si>
  <si>
    <t>Công ty Cổ phần Năng lượng Lộc Ninh 5</t>
  </si>
  <si>
    <t>Công ty Cổ phần Năng lượng Lộc Ninh 4</t>
  </si>
  <si>
    <t>Nhà Mày điện mặt trời An Khang</t>
  </si>
  <si>
    <t>Nhà Mày điện mặt trời Đức Thắng 1</t>
  </si>
  <si>
    <t>Nhà Mày điện mặt trời Đức Thắng 2</t>
  </si>
  <si>
    <t>Nhà Mày điện mặt trời Đức Thắng 3</t>
  </si>
  <si>
    <t>Nhà Mày điện mặt trời Fecon</t>
  </si>
  <si>
    <t>Nhà Mày điện mặt trời Glden Star Lộc Tấn 1</t>
  </si>
  <si>
    <t>Nhà Mày điện mặt trời Glden Star Lộc Tấn 2</t>
  </si>
  <si>
    <t>Nhà mày điện mặt trời Hà Đô Bình Phước</t>
  </si>
  <si>
    <t>Nhà mày điện mặt trời Hải Lý Bình Phước 1</t>
  </si>
  <si>
    <t>Nhà mày điện mặt trời Hải Lý Bình Phước 2</t>
  </si>
  <si>
    <t>Nhà mày điện mặt trời Lộc Phước</t>
  </si>
  <si>
    <t>Nhà mày điện mặt trời Lộc Tấn</t>
  </si>
  <si>
    <t>Nhà Mày điện mặt trời Nậm La</t>
  </si>
  <si>
    <t>Nhà Mày điện mặt trời Tân Hưng 1</t>
  </si>
  <si>
    <t>Nhà Mày điện mặt trời Tân Hưng 2</t>
  </si>
  <si>
    <t>Nhà máy điện mặt trời Tân Long</t>
  </si>
  <si>
    <t>Nhà Mày điện mặt trời Lộc Ninh - giai đoạn 2: Lộc Ninh 6,7,8,9,10,11,12</t>
  </si>
  <si>
    <t>Xã Lộc Tấn, Lộc Thịnh</t>
  </si>
  <si>
    <t>Nhà Mày điện mặt trời 5MWp Lộc Ninh</t>
  </si>
  <si>
    <t>Nhà Mày điện mặt trời Gainty Group 1</t>
  </si>
  <si>
    <t>Nhà Mày điện mặt trời Jaks Bình Phước</t>
  </si>
  <si>
    <t>Nhà mày điện mặt trời Khang Nam Solar</t>
  </si>
  <si>
    <t>Nhà Mày điện mặt trời Lộc Thạnh 1-1</t>
  </si>
  <si>
    <t>Nhà máy điện mặt trời MT3</t>
  </si>
  <si>
    <t>Nhà máy điện mặt trời MT4</t>
  </si>
  <si>
    <t>Nhà mày điện mặt trời Ninh Phước</t>
  </si>
  <si>
    <t>Nhà Mày điện mặt trời Lộc Thiện</t>
  </si>
  <si>
    <t>Nhà mày điện mặt trời Helio Lộc Thịnh 1</t>
  </si>
  <si>
    <t>Nhà mày điện mặt trời Helio Lộc Thịnh 2</t>
  </si>
  <si>
    <t>Nhà mày điện mặt trời Helio Lộc Thịnh 3</t>
  </si>
  <si>
    <t>Nhà mày điện mặt trời Helio Lộc Thịnh 4</t>
  </si>
  <si>
    <t>Nhà mày điện mặt trời Helio Lộc Thịnh 5</t>
  </si>
  <si>
    <t>Nhà mày điện mặt trời Helio Lộc Thịnh 6</t>
  </si>
  <si>
    <t>Nhà mày điện mặt trời Helio Lộc Thịnh 7</t>
  </si>
  <si>
    <t>Nhà máy điện mặt trời Tata Bình Phước (đổi thành nhà máy điện mặt trcri Fecon)</t>
  </si>
  <si>
    <t>Nhà máy điện mặt trời năng lượng Bình Phước (1454/UBND-TH ngày 28/5/2019) Trung Hà Nội</t>
  </si>
  <si>
    <t>Nhà máy điện mặt trời Phú Minh</t>
  </si>
  <si>
    <t>Trạm cắt 220kV Lộc Ninh</t>
  </si>
  <si>
    <t>Nhánh rẽ và trạm 110kV Hoa Lư 2</t>
  </si>
  <si>
    <t>Nhánh rẽ và trạm 110kV KCN Ledana</t>
  </si>
  <si>
    <t>Nhánh rẽ và trạm 110kV KCN Hoa Lư</t>
  </si>
  <si>
    <t>Nhánh rẽ và trạm 110kV KCN Vcom</t>
  </si>
  <si>
    <t>i</t>
  </si>
  <si>
    <t>Đất bưu chính viễn thông</t>
  </si>
  <si>
    <t>Bưu điện xã Lộc Thiện</t>
  </si>
  <si>
    <t>Đổi vị trí</t>
  </si>
  <si>
    <t>Trung tâm viễn thông</t>
  </si>
  <si>
    <t>Bưu điện xã Lộc Quang</t>
  </si>
  <si>
    <t>1 phần điểm lẻ TH Việt Quang</t>
  </si>
  <si>
    <t>Bưu điện xã Lộc Phú</t>
  </si>
  <si>
    <t>j</t>
  </si>
  <si>
    <t>Đất có di tích lịch sử - văn hóa</t>
  </si>
  <si>
    <t>Vùng lõi Khu di tích lịch sử Bộ chỉ huy Miền B2</t>
  </si>
  <si>
    <t>Mở rộng khu di tích bồn xăng VK99</t>
  </si>
  <si>
    <t>Điểm dừng chân trong hành trình cứu nước của Thủ tướng Campuchia (X16)</t>
  </si>
  <si>
    <t>Di tích lịch sử Trụ sở Chính phủ cách mang lâm thời miền nam Việt Nam</t>
  </si>
  <si>
    <t>DDT</t>
  </si>
  <si>
    <t>Di tích lịch sử Bồn xăng VK98</t>
  </si>
  <si>
    <t>Di tích Căn cứ Cục hậu cần quân giải phóng miền Nam Việt Nam</t>
  </si>
  <si>
    <t>Điểm dấu súng</t>
  </si>
  <si>
    <t>k</t>
  </si>
  <si>
    <t>Đất bãi thãi, xử lý chất thãi</t>
  </si>
  <si>
    <t>Nhà máy xử lý chất thải công nghiệp và chất thải nguy hại (Cty TNHH TM DV XLMT Khải Tiến Phát)</t>
  </si>
  <si>
    <t>CLN, RSX</t>
  </si>
  <si>
    <t>Bãi rác xã Lộc An (khu đất tại đội 3, nông trường 4)</t>
  </si>
  <si>
    <t>Bãi rác xã Lộc Phú</t>
  </si>
  <si>
    <t>l</t>
  </si>
  <si>
    <t>Đất cơ sở tôn giáo</t>
  </si>
  <si>
    <t>Chùa Chà Là</t>
  </si>
  <si>
    <t>Chùa Lôi Âm</t>
  </si>
  <si>
    <t>Trụ sở văn phòng Ban trị sự</t>
  </si>
  <si>
    <t>Chùa Báo Ân</t>
  </si>
  <si>
    <t>Chùa Giác Chơn</t>
  </si>
  <si>
    <t>Chùa Phước Sơn</t>
  </si>
  <si>
    <t>Giáo xứ Đồng Tâm</t>
  </si>
  <si>
    <t>Giáo xứ Lộc Hòa</t>
  </si>
  <si>
    <t>Tịnh xá Hương Lâm</t>
  </si>
  <si>
    <t>Chùa Trúc Lâm Bửu Thạch</t>
  </si>
  <si>
    <t>m</t>
  </si>
  <si>
    <t>Đất làm nghĩa trang, nhà tang lễ, nhà hỏa táng</t>
  </si>
  <si>
    <t>Mở rộng nghĩa trang ấp Việt Quang</t>
  </si>
  <si>
    <t>Nghĩa địa xã Lộc Thành</t>
  </si>
  <si>
    <t>Mở rộng nghĩa trang xã Lộc Thạnh</t>
  </si>
  <si>
    <t>Nghĩa địa ấp 8</t>
  </si>
  <si>
    <t>Nghĩa địa xã Lộc An (khu đất tại đội 2, nông trường 2)</t>
  </si>
  <si>
    <t>Nghĩa địa xã Lộc An (khu đất tại đội 3, nông trường 4)</t>
  </si>
  <si>
    <t>Mở rộng nghĩa trang ấp Hiệp Tâm</t>
  </si>
  <si>
    <t>Mở rộng nghĩa địa Ấp 8A</t>
  </si>
  <si>
    <t>Nghĩa trang nhân dân huyện Làng 2</t>
  </si>
  <si>
    <t>Mở rộng nghĩa trang ấp Bà Ven + Khu hỏa táng</t>
  </si>
  <si>
    <t>Mở rộng nghĩa trang ấp Chà Là</t>
  </si>
  <si>
    <t>MR nghĩa địa ấp 5B - 5C</t>
  </si>
  <si>
    <t>Nghĩa trang nhân dân xã Lộc Thành</t>
  </si>
  <si>
    <t>n</t>
  </si>
  <si>
    <t>Đất chợ</t>
  </si>
  <si>
    <t>Chợ xã Lộc Quang</t>
  </si>
  <si>
    <t>Chợ xã Lộc Thạnh</t>
  </si>
  <si>
    <t>Chợ xã Lộc Phú</t>
  </si>
  <si>
    <t>Chợ xã Lộc Thuận</t>
  </si>
  <si>
    <t>Chợ xã Lộc Khánh</t>
  </si>
  <si>
    <t>Chợ xã Lộc Thiện</t>
  </si>
  <si>
    <t>Chợ xã Lộc Thịnh</t>
  </si>
  <si>
    <t>Chợ xã Lộc Thành</t>
  </si>
  <si>
    <t>Khu Trung tâm thương mại xã Lộc An (khu đất tại đội 3, nông trường 4)</t>
  </si>
  <si>
    <t>Chợ xã Lộc Hòa</t>
  </si>
  <si>
    <t>X</t>
  </si>
  <si>
    <t>ĐẤT SINH HOẠT CỘNG ĐỒNG</t>
  </si>
  <si>
    <t>Nhà VH ấp 8</t>
  </si>
  <si>
    <t>Nhà VH ấp 6</t>
  </si>
  <si>
    <t>Nhà VH ấp Hoa Lư</t>
  </si>
  <si>
    <t>Nhà văn hóa ấp 9 + Trường học</t>
  </si>
  <si>
    <t>Trường học và NVH ấp 8</t>
  </si>
  <si>
    <t>Trụ sở ấp 7</t>
  </si>
  <si>
    <t>Trụ sở ấp 8</t>
  </si>
  <si>
    <t>R</t>
  </si>
  <si>
    <t>Nhà văn hóa ấp 11</t>
  </si>
  <si>
    <t>Nhà văn hóa và sân bóng ấp 3</t>
  </si>
  <si>
    <t>Nhà VH và sân bóng ấp 4</t>
  </si>
  <si>
    <t>NVH ấp 11A</t>
  </si>
  <si>
    <t>Trụ sở ấp 11B mới</t>
  </si>
  <si>
    <t>Nhà Văn hóa ấp 10</t>
  </si>
  <si>
    <t xml:space="preserve">DGD </t>
  </si>
  <si>
    <t>Điểm tiểu học ấp 10</t>
  </si>
  <si>
    <t>Nhà văn hóa ấp Vườn Bưởi</t>
  </si>
  <si>
    <t>Mở rộng NVH ấp 8</t>
  </si>
  <si>
    <t>NVH ấp 9</t>
  </si>
  <si>
    <t>Trường mẫu giáo và nhà văn hóa ấp 3</t>
  </si>
  <si>
    <t>Nhà văn hóa ấp 1</t>
  </si>
  <si>
    <t>Trụ sở ấp Hiệp Quyết</t>
  </si>
  <si>
    <t>NVH ấp 1</t>
  </si>
  <si>
    <t>Nhà văn hóa ấp Lộc Bình 1</t>
  </si>
  <si>
    <t>Nhà văn hóa ấp Lộc Bình 2</t>
  </si>
  <si>
    <t>Nhà văn hóa ấp Tân Bình 1</t>
  </si>
  <si>
    <t>Nhà văn hóa ấp Tân Bình 2</t>
  </si>
  <si>
    <t>Nhà văn hóa ấp Kliêu</t>
  </si>
  <si>
    <t>Nhà văn hóa Tà Tê 1</t>
  </si>
  <si>
    <t>Nhà văn hóa ấp Tà Tê 2</t>
  </si>
  <si>
    <t>NVH ấp Thắng Lợi xã Lộc Phú</t>
  </si>
  <si>
    <t>Mở rộng NVH Bù Tam</t>
  </si>
  <si>
    <t>NVH KP Ninh Thành</t>
  </si>
  <si>
    <t>XI</t>
  </si>
  <si>
    <t>ĐẤT VUI CHƠI GIẢI TRÍ CÔNG CỘNG</t>
  </si>
  <si>
    <t>Công viên KP Ninh Thuận</t>
  </si>
  <si>
    <t>TT Lộc Ninh</t>
  </si>
  <si>
    <t>Công viên KP Ninh Hòa</t>
  </si>
  <si>
    <t>Khu vui chơi giải trí xã Lộc An (khu đất tại đội 2, nông trường 2)</t>
  </si>
  <si>
    <t>Khu vui chơi giải trí xã Lộc An (khu đất tại đội 3, nông trường 4)</t>
  </si>
  <si>
    <t>XII</t>
  </si>
  <si>
    <t>ĐẤT Ở  NÔNG THÔN</t>
  </si>
  <si>
    <t>Khu trung tâm, văn hóa, thể thao, dân cư ngã tư Mũi Tôn ấp Măng Cải</t>
  </si>
  <si>
    <t>Khu vực xã Lộc Thiện và đường ra Biên phòng (Cty Cao su đăng ký 41 ha)</t>
  </si>
  <si>
    <t>Khu dân cư ấp 11A</t>
  </si>
  <si>
    <t>Khu dân cư ấp 11B</t>
  </si>
  <si>
    <t>Khu dân cư ấp Vườn Bưởi</t>
  </si>
  <si>
    <t>Khu dân cư ấp Cây Chặt giai đoạn 1 kết hợp nhà ở giai đoạn 1 của công ty cao su</t>
  </si>
  <si>
    <t>Cty Cao su Lộc Ninh đăng ký</t>
  </si>
  <si>
    <t>Khu dân cư ấp K57, xã Lộc Tấn</t>
  </si>
  <si>
    <t>Khu Trung tâm hành chính, thương mại dịch vụ và dân cư ấp 6A, 5B, 5C xã Lộc Tấn</t>
  </si>
  <si>
    <t>Khu Trung tâm hành chính, công trình văn hóa, giáo dục, thể thao, bến xe, dân cư Lộc Thái kết hợp nhà ở xã hội của công ty cao su</t>
  </si>
  <si>
    <t>Khu đồi 105 và ven đường Phan Bội Châu</t>
  </si>
  <si>
    <t xml:space="preserve">Quỹ đất quy hoạch tái định cư các dự án khu kinh tế Hoa Lư </t>
  </si>
  <si>
    <t>Khu dân cư, thương mại dịch vụ, nhà ở công nhân xã Lộc Thạnh</t>
  </si>
  <si>
    <t>Mở rộng KDC ấp Thạnh Tân</t>
  </si>
  <si>
    <t>Mở rộng KDC ấp Thạnh Trung</t>
  </si>
  <si>
    <t>Khu TTHC, dân cư, nhà ở công nhân xã Lộc Hòa</t>
  </si>
  <si>
    <t>Khu vực giáp ranh QL13</t>
  </si>
  <si>
    <t>Khu dân cư và nhà ở công nhân xã Lộc Hiệp</t>
  </si>
  <si>
    <t>Đường DT759 và khu hồ Cầu Trắng</t>
  </si>
  <si>
    <t>Khu dân cư ấp Cần Lê</t>
  </si>
  <si>
    <t xml:space="preserve">Khu dân cư, nhà ở công nhân  ấp 6 xã Lộc Thuận </t>
  </si>
  <si>
    <t>Khu Mroa + khu đội 3 nông trường 3</t>
  </si>
  <si>
    <t xml:space="preserve">Khu dân cư, nhà ở công nhân  ấp 11 xã Lộc Thuận </t>
  </si>
  <si>
    <t>Khu Tam Lang</t>
  </si>
  <si>
    <t>Khu dân cư ấp 8</t>
  </si>
  <si>
    <t>Khu dân cư ấp 3A + 3B</t>
  </si>
  <si>
    <t>Khu dân cư ấp 9</t>
  </si>
  <si>
    <t>Khu dân cư tập trung ấp Tân Hai</t>
  </si>
  <si>
    <t>Khu dân cư tập trung ấp Tân Lợi+Srung</t>
  </si>
  <si>
    <t>KDC ấp Việt Tân</t>
  </si>
  <si>
    <t>Khu dân cư</t>
  </si>
  <si>
    <t>Khu dân cư ấp 1, 3, 4</t>
  </si>
  <si>
    <t>Khu dân cư tập trung  ấp 6, ấp 54 và ấp 7 (khu đất tại đội 2, nông trường 2)</t>
  </si>
  <si>
    <t>Khu dân cư tập trung các ấp 1, 2, 3, 8, 9 (khu đất tại đội 3, nông trường 4)</t>
  </si>
  <si>
    <t>Khu dân cư hai bên đường liên xã Lộc Thành - Lộc Thiện</t>
  </si>
  <si>
    <t>Khu dân cư ấp Kliêu (đối diện ngã 3 cây xăng Lộc Thành)</t>
  </si>
  <si>
    <t>Khu dân cư hai bên đường liên xã Lộc Thành - Lộc Hưng</t>
  </si>
  <si>
    <t>Khu dân cư tổ 5 ấp Cần Dực</t>
  </si>
  <si>
    <t>Khu dân cư tổ 6 ấp Cần Dực</t>
  </si>
  <si>
    <t>Khu dân cư hai bên đường liên xã Lộc Thành - Lộc Thịnh</t>
  </si>
  <si>
    <t>Khu dân cư tập trung tại khu đất của công ty Đông Nam Long</t>
  </si>
  <si>
    <t>Dự án xây dựng nhà làm việc và nhà ở cho các lực lượng chức năng tại cửa khẩu, lối mở trên địa bàn tỉnh</t>
  </si>
  <si>
    <t>Xã Lộc Thịnh, Lộc Tấn</t>
  </si>
  <si>
    <t>Điểm dân cư liền kề Đồn biên phòng Lộc Tấn</t>
  </si>
  <si>
    <t>UBND đăng ký</t>
  </si>
  <si>
    <t>Điểm dân cư liền kề Chốt dân quân Lộc Thiện</t>
  </si>
  <si>
    <t>BCH Quân sự Đăng ký CV 1147/BC-BCH ngày 03/11/2020</t>
  </si>
  <si>
    <t>Điểm dân cư liền kề Chốt dân quân Lộc Hòa</t>
  </si>
  <si>
    <t>Điểm dân cư liền kề Chốt dân quân Lộc An</t>
  </si>
  <si>
    <t>BCH Quân sự Đăng ký CV 1147/BC-BCH ngày 03/11/2020, Đất Ban QLRPH Lộc Ninh</t>
  </si>
  <si>
    <t>Đấu giá trạm y tể cũ</t>
  </si>
  <si>
    <t>Đấu giá trường học + trụ sở ấp 6</t>
  </si>
  <si>
    <t>Đấu giá điểm lẻ trường tiểu học ấp 8B</t>
  </si>
  <si>
    <t>Đấu giá trụ sở ấp Hoa Lư cũ</t>
  </si>
  <si>
    <t>Đấu giá trạm y tế cũ</t>
  </si>
  <si>
    <t>DYT (0,25), CLN (9,81)</t>
  </si>
  <si>
    <t>Đấu giá Đất khu dân cư nông thôn</t>
  </si>
  <si>
    <t>Đấu giá khu đất công</t>
  </si>
  <si>
    <t>Đấu giá quỹ đất trường tiểu học ấp Tân Hai</t>
  </si>
  <si>
    <t>Đấu giá điểm trường cũ</t>
  </si>
  <si>
    <t>Đấu giá quỹ đất trường Tiểu học ấp Cần Lê</t>
  </si>
  <si>
    <t>Đất khu dân cư (khu chợ cũ)</t>
  </si>
  <si>
    <t>DCH</t>
  </si>
  <si>
    <t>Đấu giá khu chợ cũ</t>
  </si>
  <si>
    <t>Đấu giá đất y tế cũ</t>
  </si>
  <si>
    <t>Đấu giá Nhà Văn hóa ấp 1 cũ</t>
  </si>
  <si>
    <t>Đấu giá chuyển ONT</t>
  </si>
  <si>
    <t>Đấu giá Khu dân cư sau trường cấp III Lộc Thái</t>
  </si>
  <si>
    <t>Đấu giá Khu Hội Quán thanh niên xã Lộc Tấn</t>
  </si>
  <si>
    <t>CMĐ sang đất ở nông thôn của hộ gia đình, cá nhân</t>
  </si>
  <si>
    <t>Nhu cầu CMĐ Hộ GĐ, cá nhân</t>
  </si>
  <si>
    <t>XIII</t>
  </si>
  <si>
    <t>ĐẤT Ở ĐÔ THỊ</t>
  </si>
  <si>
    <t>Dự án chỉnh trang  đô thị, xây dựng trung tâm hành chính, khu thương mại dịch vụ, khu dân cư thị trấn Lộc Ninh</t>
  </si>
  <si>
    <t> Đất của Công ty TNHH MTV cao su Lộc Ninh</t>
  </si>
  <si>
    <t>Khu dân cư khu phố Ninh Thuận</t>
  </si>
  <si>
    <t>Khu Trung tâm thương mại – dịch vụ, dân cư khu phố Ninh Thịnh</t>
  </si>
  <si>
    <t>CAN, DGD, TSC</t>
  </si>
  <si>
    <t>Đất trụ sở Công an huyện, Trường Mẫu giáo Sao Mai, Nhà khách UB</t>
  </si>
  <si>
    <t>Khu TMDV – Dân cư khu phố Ninh Thái</t>
  </si>
  <si>
    <t>CQP, TSC</t>
  </si>
  <si>
    <t>Đất trụ sở Hạt Kiểm Lâm, Bộ Chỉ huy Bộ đội biên phòng tỉnh</t>
  </si>
  <si>
    <t>Khu dân cư, thương mại TT. Lộc Ninh</t>
  </si>
  <si>
    <t>CAN</t>
  </si>
  <si>
    <t>Đất giao cho Công an huyện xây trụ sở gần bệnh viện</t>
  </si>
  <si>
    <t>Đấu giá Khu dân cư thị trấn</t>
  </si>
  <si>
    <t>Đấu giá Khu nhà ở thương mại</t>
  </si>
  <si>
    <t>Khu dân cư, nhà ở công nhân KP Ninh Thịnh</t>
  </si>
  <si>
    <t>Khu dân cư, nhà ở công nhân KP Ninh Hòa</t>
  </si>
  <si>
    <t>Khu dân cư đường Nguyễn Huệ</t>
  </si>
  <si>
    <t>CMĐ sang đất ở đô thị của hộ gia đình, cá nhân</t>
  </si>
  <si>
    <t>Quy hoạch đất ở đô thị dự kiến cho xã Lộc Thái lên đô thị loại 5</t>
  </si>
  <si>
    <t>Quy hoạch đất ở đô thị dự kiến cho xã Lộc Hiệp lên đô thị loại 5</t>
  </si>
  <si>
    <t>Xã Lộc Thiệp</t>
  </si>
  <si>
    <t>XIV</t>
  </si>
  <si>
    <t>ĐẤT TRỤ SỞ CƠ QUAN</t>
  </si>
  <si>
    <t>Trụ sở UBND xã Lộc Quang (mới)</t>
  </si>
  <si>
    <t>Khu TTHC xã</t>
  </si>
  <si>
    <t>Chốt dân quân biên giới xã Lộc Thịnh</t>
  </si>
  <si>
    <t>Đất do Ban QLRPH Tà Thiết quản lý</t>
  </si>
  <si>
    <t>Chốt dân quân biên giới xã Lộc Thành</t>
  </si>
  <si>
    <t>Đất của Ban QLRPH Tà Thiết</t>
  </si>
  <si>
    <t>Chốt dân quân biên giới xã Lộc Thiện</t>
  </si>
  <si>
    <t xml:space="preserve">Đất của Công ty TNHH MTV Cao su Lộc Ninh </t>
  </si>
  <si>
    <t>Chốt dân quân biên giới xã Lộc Hòa</t>
  </si>
  <si>
    <t>Đất do Ban QLRPH Lộc Ninh quản lý</t>
  </si>
  <si>
    <t>Chốt dân quân Khu kinh tế CKQT Hoa Lư</t>
  </si>
  <si>
    <t>Chốt dân quân biên giới xã Lộc Tấn</t>
  </si>
  <si>
    <t>Chốt dân quân biên giới xã Lộc Thạnh</t>
  </si>
  <si>
    <t>Chốt dân quân biên giới xã Lộc An</t>
  </si>
  <si>
    <t>Mở rộng tru sở UBND</t>
  </si>
  <si>
    <t>DBV</t>
  </si>
  <si>
    <t>Lấy đất Bưu điện</t>
  </si>
  <si>
    <t>Trụ sở UBND xã Lộc Thiện (mới)</t>
  </si>
  <si>
    <t>XV</t>
  </si>
  <si>
    <t>ĐẤT PHI NÔNG NGHIỆP KHÁC</t>
  </si>
  <si>
    <t>Dự án cơ sở hạ tầng nông thôn phát triển sản xuất nông nghiệp</t>
  </si>
  <si>
    <t>Ban QLDA tỉnh đăng ký</t>
  </si>
  <si>
    <t>XVI</t>
  </si>
  <si>
    <t>ĐẤT NÔNG NGHIỆP KHÁC</t>
  </si>
  <si>
    <t>Cụm nông nghiệp ứng dụng công nghệ cao xã Lộc Tấn - Lộc Thạnh</t>
  </si>
  <si>
    <t>Xã Lộc Tấn, Lộc Thạnh</t>
  </si>
  <si>
    <t>Công ty CP Đầu tư và Phát triển Kỹ thuật Nông nghiệp công nghệ cao</t>
  </si>
  <si>
    <t>Trang trại chăn nuôi heo Công ty TNHH MTV Chăn nuôi Quang Huy</t>
  </si>
  <si>
    <t>Dự án chăn nuôi Công ty TNHH MTVT Toàn Thịnh Phát</t>
  </si>
  <si>
    <t>Dự án chăn nuôi Tổng Cty Nông nghiệp Sài Gòn TNHH MTV</t>
  </si>
  <si>
    <t>Dự án chăn nuôi Cty TNHH MTV Chăn nuôi Tam Hiệp</t>
  </si>
  <si>
    <t>Công ty TNHH Chăn nuôi Phát Lộc Tấn</t>
  </si>
  <si>
    <t>Công ty TNHH DV TM Hòa An</t>
  </si>
  <si>
    <t>Trang trại Huỳnh Hữu Nghĩa</t>
  </si>
  <si>
    <t>Trang trại chăn nuôi Lộc Phát VI</t>
  </si>
  <si>
    <t>Công ty TNHH MTV My Anh (trại heo)</t>
  </si>
  <si>
    <t>HTX Nông nghiệp Dịch vụ Thương Mại Phương Thảo (trại heo)</t>
  </si>
  <si>
    <t>Công ty TNHH Chăn nuôi Phát Lộc Thịnh</t>
  </si>
  <si>
    <t>Công ty TNHH Dịch vụ Thương mại Quang Tâm (Chăn nuôi heo)</t>
  </si>
  <si>
    <t>Công ty TNHH Chăn nuôi Long Thủy</t>
  </si>
  <si>
    <t>Hợp tác xã Nông nghiệp Dịch vụ Thương mại Phương Thảo</t>
  </si>
  <si>
    <t xml:space="preserve">Công ty TNHH Chăn nuôi Vạn Tấn Phát </t>
  </si>
  <si>
    <t>Trang trại chăn nuôi heo Công ty TNHH Rạng Đông Dương</t>
  </si>
  <si>
    <t>Công ty TNHH Trang trại Chăn nuôi Bình Minh</t>
  </si>
  <si>
    <t>Công ty TNHH Chăn nuôi Điền Khang</t>
  </si>
  <si>
    <t>Công ty TNHH Chăn nuôi Tấn Tài Lộc</t>
  </si>
  <si>
    <t>Công ty TNHH Chăn nuôi Trường Thịnh</t>
  </si>
  <si>
    <t>Công ty TNHH Chăn nuôi Lộc Thiện</t>
  </si>
  <si>
    <t>Công ty TNHH TMTV Chăn nuôi Lộc Việt</t>
  </si>
  <si>
    <t>Công ty TNHH Chăn nuôi Lộc Tấn</t>
  </si>
  <si>
    <t xml:space="preserve">Công ty TNHH Chăn nuôi Đại Quang </t>
  </si>
  <si>
    <t xml:space="preserve">Công ty TNHH Chăn nuôi Phát Lộc Thịnh </t>
  </si>
  <si>
    <t>Cty TNHH chăn nuôi Lộc Vượng</t>
  </si>
  <si>
    <t>Cty TNHH chăn nuôi Nhất Thịnh</t>
  </si>
  <si>
    <t>Cty TNHH chăn nuôi Thái An</t>
  </si>
  <si>
    <t>Công ty TNHH Solar Phương Nam</t>
  </si>
  <si>
    <t>Công ty TNHH MC Mai Nguyên Phát (trại heo)</t>
  </si>
  <si>
    <t>Công ty TNHH Hiệp Hòa Thành (trại heo)</t>
  </si>
  <si>
    <t>Công ty TNHH Chăn nuôi Phát Lộc Thiện</t>
  </si>
  <si>
    <t>Công ty TNHH Chăn nuôi Nhất Thiện</t>
  </si>
  <si>
    <t>Công ty TNHH Dịch vụ Thương mại Quang Tâm (trại gà)</t>
  </si>
  <si>
    <t>Công ty TNHH Chăn nuôi Nguyên Phúc</t>
  </si>
  <si>
    <t>Công ty TNHH Chăn nuôi Vĩnh Thụ</t>
  </si>
  <si>
    <t>XVII</t>
  </si>
  <si>
    <t>ĐẤT  CÂY LÂU NĂM</t>
  </si>
  <si>
    <t xml:space="preserve">CMĐ từ đất trồng lúa sang đất trồng cây lâu năm </t>
  </si>
  <si>
    <t>Xã Lộc Thái, Lộc Tấn, Lộc Hòa, Lộc Thạnh, Lộc An, Lộc Hiệp, Lộc Phú, Lộc Quang, Lộc Thuận, Lộc Điền, Lộc Khánh, Lộc Hưng, Lộc Thịnh, Lộc Thành</t>
  </si>
  <si>
    <t>Giao khoán diện tích đất rừng phòng hộ bị lấn chiếm cho hộ gia đình</t>
  </si>
  <si>
    <t>RSN</t>
  </si>
  <si>
    <t>Giao khoán diện tích đất rừng sản xuất bị lấn chiếm cho hộ gia đình</t>
  </si>
  <si>
    <t>XVIII</t>
  </si>
  <si>
    <t>ĐẤT  RỪNG ĐẶC DỤNG</t>
  </si>
  <si>
    <t>Khu di tích lịch sử và du lịch sinh thái Bộ chỉ huy Miền B2 ( Phân khu 2, 3 QH khu dịch vụ du lịch và khu tái hiện Bình Phước thu nhỏ)</t>
  </si>
  <si>
    <t>DANH MỤC CÔNG TRÌNH, DỰ ÁN THỰC HIỆN ĐẾN NĂM 2030 CỦA HUYỆN LỘC NINH - TỈNH BÌNH PHƯỚC</t>
  </si>
  <si>
    <t>Khu dân cư, nhà ở công nhân KP Ninh Thạnh</t>
  </si>
  <si>
    <t>Khu dân cư ấp Hiệp Tâm xã Lộc Hiệp</t>
  </si>
  <si>
    <t>Khu dân cư ấp 8 xã Lộc Điền</t>
  </si>
  <si>
    <t>Khu dân cư ấp Lộc Thái</t>
  </si>
  <si>
    <t>Khu nhà máy ép dầu hạt cao su; khu nhà ở công nhân vườn ươm; khu tập thể xây lắp; khu tập thể bệnh viện công ty</t>
  </si>
  <si>
    <t>Đấu giá khu dân cư ấp Hiệp Hoàn, xã Lộc Hiệp</t>
  </si>
  <si>
    <t>Đấu giá Khu đất công đường 3/2</t>
  </si>
  <si>
    <t>TT. Lộc ninh</t>
  </si>
  <si>
    <t>Khu dân cư, thương mại, dịch vụ nhà ở công nhân ngã ba liên ngành xã Lộc Tấn</t>
  </si>
  <si>
    <t>Khu Trung tâm hành chính, dân cư ấp Hiệp Thành, xã Lộc Hiệp (Khu vườn ươm Nông trường 4)</t>
  </si>
  <si>
    <t>xã Lộc Hiệp</t>
  </si>
  <si>
    <t>Đất Công ty cao su</t>
  </si>
  <si>
    <t>Khu dân cư ấp Hoa Lư, xã Lộc Hòa</t>
  </si>
  <si>
    <t>Khu dân cư và bố trí tái định cư ấp 8 xã Lộc Điền</t>
  </si>
  <si>
    <t>xã Lộc Điền</t>
  </si>
  <si>
    <t>Khu dân cư Lộc Thái</t>
  </si>
  <si>
    <t>Đường nông thôn tổ 1, 2 ấp 2 xã Lộc Thái</t>
  </si>
  <si>
    <t>xã Lộc Thái</t>
  </si>
  <si>
    <t>Mở rộng Nghĩa trang nhân dân xã Lộc Hiệp</t>
  </si>
  <si>
    <t>Đường giao thông ấp Hiệp Tâm A</t>
  </si>
  <si>
    <t>Nhà Văn hóa ấp 8A</t>
  </si>
  <si>
    <t>12 tuyến đường giao thông xã Lộc Hòa</t>
  </si>
  <si>
    <t>Đường giao thông ấp Cây Chặt</t>
  </si>
  <si>
    <t>Mở rộng đường giao thông 08 tuyến thuộc 4 ấp Lộc Bình 1, 2, ấp Tân Bình 1, 2</t>
  </si>
  <si>
    <t>xã Lộc Thành</t>
  </si>
  <si>
    <t>Đường giao thông ấp Thạnh Đông</t>
  </si>
  <si>
    <t>xã Lộc Thạnh</t>
  </si>
  <si>
    <t>Đường giao thông ấp 11B</t>
  </si>
  <si>
    <t>xã Lộc Thiện</t>
  </si>
  <si>
    <t>Đường giao thông tổ 6 ấp 10</t>
  </si>
  <si>
    <t>Đường giao thông ấp 3</t>
  </si>
  <si>
    <t>Đấu giá Đất Khu dân cư thị trấn Lộc Ninh</t>
  </si>
  <si>
    <t>Đấu giá Đất Khu dân cư xã Lộc Hiệp</t>
  </si>
  <si>
    <t>Đấu giá Đất Khu dân cư xã Lộc An</t>
  </si>
  <si>
    <t>Đấu giá Đất Khu dân cư xã Lộc Tấn</t>
  </si>
  <si>
    <t>Đấu giá Đất Khu thương mại, dịch vụ TT. Lộc Ninh</t>
  </si>
  <si>
    <t>Năm thực hiện sau rà soát</t>
  </si>
  <si>
    <t>Số 152 / BC - UBND</t>
  </si>
  <si>
    <t>Số : 72/TTPTQĐ</t>
  </si>
  <si>
    <t>2021 -2022</t>
  </si>
  <si>
    <t>2021 -2025</t>
  </si>
  <si>
    <t>2021 - 2025</t>
  </si>
  <si>
    <t>2021 - 2024</t>
  </si>
  <si>
    <t>2021 - 2023</t>
  </si>
  <si>
    <t>Báo cáo UB xã Lộc Quang</t>
  </si>
  <si>
    <t>báo cáo UB xã Lộc Khánh</t>
  </si>
  <si>
    <t>2022 - 2023</t>
  </si>
  <si>
    <t>2022 -2023</t>
  </si>
  <si>
    <t>Công ty CP SXTM Hoàng Châu Plywood</t>
  </si>
  <si>
    <t>Đất cơ cở sản xuất phi nông nghiệp</t>
  </si>
  <si>
    <t>DVH</t>
  </si>
  <si>
    <t>Mở rộng trường mầm non ( UBND xã cũ)</t>
  </si>
  <si>
    <t>Đất thể thao</t>
  </si>
  <si>
    <t>Đất thương mại dịch vụ</t>
  </si>
  <si>
    <t>Chùa Phổ Hiền</t>
  </si>
  <si>
    <t>ĐẤT CHĂN NUÔI TẬP TRUNG</t>
  </si>
  <si>
    <t>Quy hoạch trại gà</t>
  </si>
  <si>
    <t>Mở rộng đường Xuân Bách 9-1</t>
  </si>
  <si>
    <t>Khu dân cư tập trung ấp Tân Lợi - Vẻ Vang</t>
  </si>
  <si>
    <t>Mở rộng nghĩa trang</t>
  </si>
  <si>
    <t>Mở rộng UBND xã Lộc Phú</t>
  </si>
  <si>
    <t>Khu vui chơi giải trí</t>
  </si>
  <si>
    <t>QH đất sản xuất</t>
  </si>
  <si>
    <t>Qh khu chăn nuôi tập trung 1</t>
  </si>
  <si>
    <t>Qh khu chăn nuôi tập trung 2</t>
  </si>
  <si>
    <t>Tịnh xá Ngọc Hiệp</t>
  </si>
  <si>
    <t>Mở rộng trường THCS</t>
  </si>
  <si>
    <t>DGT</t>
  </si>
  <si>
    <t>Đường kết nối ngã 3 trụ điện kết nối trường học</t>
  </si>
  <si>
    <t>Đường tránh ngã tư</t>
  </si>
  <si>
    <t>Đường tổ 5 Tam Nguyên</t>
  </si>
  <si>
    <t>Đường vành đai hồ</t>
  </si>
  <si>
    <t>Chùa Chàng Hai</t>
  </si>
  <si>
    <t>Chùa Thanh Quy</t>
  </si>
  <si>
    <t>Khu chờ phục vụ công tác đối ngoại tại X16 (Bãi đáp trực thăng)</t>
  </si>
  <si>
    <t>Xây dựng công trình Quốc phòng SB-2021 của Bộ Chỉ huy quân sự tỉnh Bình Phước</t>
  </si>
  <si>
    <t>Lộc Tấn, Lộc Hòa; Lộc Thiện</t>
  </si>
  <si>
    <t>Mở rộng Sở chỉ huy Ban Chỉ huy quân sự huyện</t>
  </si>
  <si>
    <t>Lộc Tấn</t>
  </si>
  <si>
    <t>Xây dựng Thao trường huyến luyện cBB31/Ban CHQS huyện</t>
  </si>
  <si>
    <t>Đất nghiệp vụ</t>
  </si>
  <si>
    <t>Nhà máy nước Ban CHQS huyện</t>
  </si>
  <si>
    <t>Cụm Quân báo - Quân khu 7 (cụm 5 - vị trí 2)</t>
  </si>
  <si>
    <t>Đài quan sát phòng không Đ67 – 1/e294 của Sư đoàn 367</t>
  </si>
  <si>
    <t>Xây dựng vùng lõi căn cứ Hậu cần - Kỹ thuật Ban CHQS huyện</t>
  </si>
  <si>
    <t>Trụ sở Công an xã Lộc An</t>
  </si>
  <si>
    <t>Trụ sở Công an xã Lộc Hiệp</t>
  </si>
  <si>
    <t>Trụ sở Công an xã Lộc Phú</t>
  </si>
  <si>
    <t>Trụ sở Công an xã Lộc Quang</t>
  </si>
  <si>
    <t>Trụ sở Công an xã Lộc Thuận</t>
  </si>
  <si>
    <t>Trụ sở Công an xã Lộc Điền</t>
  </si>
  <si>
    <t>Trụ sở Công an xã Lộc Khánh</t>
  </si>
  <si>
    <t>Trụ sở Công an xã Lộc Thái</t>
  </si>
  <si>
    <t>Trụ sở Công an xã Lộc Hưng</t>
  </si>
  <si>
    <t>Trụ sở Công an xã Lộc Thịnh</t>
  </si>
  <si>
    <t>Trụ sở Công an xã Lộc Thành</t>
  </si>
  <si>
    <t>Trụ sở Công an xã Lộc Thiện</t>
  </si>
  <si>
    <t>Trụ sở Công an xã Lộc Tấn</t>
  </si>
  <si>
    <t>Trụ sở Công an xã Lộc Thạnh</t>
  </si>
  <si>
    <t>Trụ sở Công an xã Lộc Hòa</t>
  </si>
  <si>
    <t>DGD, HNK</t>
  </si>
  <si>
    <t>TSC, LUK, DGT</t>
  </si>
  <si>
    <t xml:space="preserve"> Lộc Tấn</t>
  </si>
  <si>
    <t>Xã  Lộc Thuận</t>
  </si>
  <si>
    <t>Xã  Lộc Điền</t>
  </si>
  <si>
    <t>Xã  Lộc Khánh</t>
  </si>
  <si>
    <t>Xã  Lộc Thái</t>
  </si>
  <si>
    <t>Xã  Lộc Hưng</t>
  </si>
  <si>
    <t>Xã  Lộc Thịnh</t>
  </si>
  <si>
    <t>Xã  Lộc Thành</t>
  </si>
  <si>
    <t>Xã  Lộc Thiện</t>
  </si>
  <si>
    <t>Xã  Lộc Tấn</t>
  </si>
  <si>
    <t>Xã  Lộc Thạnh</t>
  </si>
  <si>
    <t>Xã  Lộc Hòa</t>
  </si>
  <si>
    <t>TT. Lộc Ninh, Lộc Thái</t>
  </si>
  <si>
    <t>CLN; DGT; SON</t>
  </si>
  <si>
    <t>Lộc Thuận, Lộc Hiệp, Lộc Tấn, Lộc An, Lộc Hòa, Lộc Thạnh</t>
  </si>
  <si>
    <t>Xây dựng đường giao thông phía Tây Quốc lộ 13 kết nối Chơn Thành - Hoa Lư</t>
  </si>
  <si>
    <t>CLN, ONT, RSX, DGT, DTL</t>
  </si>
  <si>
    <t>Lộc Thiện, Lộc Thịnh, Lộc Thành, Lộc Tấn</t>
  </si>
  <si>
    <t>Khu xử lý chất thải tập trung của huyện</t>
  </si>
  <si>
    <t>Lộc Thạnh, Lộc Quang, Lộc An, Lộc Hòa</t>
  </si>
  <si>
    <t>CLN, SON, LUK, ONT</t>
  </si>
  <si>
    <t>Lộc Thịnh, Lộc Thành</t>
  </si>
  <si>
    <t xml:space="preserve"> Lộc Tấn, TT. Lộc Ninh</t>
  </si>
  <si>
    <t>Xã Lộc Quang - Lộc Điền</t>
  </si>
  <si>
    <t>Đường từ Đồn Biên phòng Lộc Thiện đi đường tuần tra biên giới</t>
  </si>
  <si>
    <t>Đường điện vùng lõi căn cứ hậu cần</t>
  </si>
  <si>
    <t>Công ty TNHH Chăn nuôi Minh Phát</t>
  </si>
  <si>
    <t>Công ty TNHH Chăn nuôi Nhất Quyết</t>
  </si>
  <si>
    <t>Công ty TNHH Chăn nuôi Thuận Phước</t>
  </si>
  <si>
    <t>Công ty TNHH Chăn nuôi Hữu Bình</t>
  </si>
  <si>
    <t xml:space="preserve">Công ty TNHH MTV chăn nuôi Toàn Lộc </t>
  </si>
  <si>
    <t>Công ty TNHH MTV chăn nuôi Lộc An Bình</t>
  </si>
  <si>
    <t>Công ty TNHH Trang trại chăn nuôi Lộc Phát VI</t>
  </si>
  <si>
    <t>Công ty TNHH Chăn nuôi Hữu Phúc</t>
  </si>
  <si>
    <t>Khai thác chế biến đá xây dựng (Công ty TNHH Đức Minh BP)</t>
  </si>
  <si>
    <t>Công ty TNHH MTV TMDV ĐTXD Phương Nam</t>
  </si>
  <si>
    <t>Công ty TNHH MTV TM Vận tải Bạch Yến</t>
  </si>
  <si>
    <t>Nhà máy chế biến gỗ Phương Hậu</t>
  </si>
  <si>
    <t>Nhà máy chế biến gỗ Hậu Phương</t>
  </si>
  <si>
    <t>Nhà máy chế biến hạt tiêu Công ty TNHH MTV TM Mỹ Lệ</t>
  </si>
  <si>
    <t>Công ty Cổ phần Môi trường Miền Đông</t>
  </si>
  <si>
    <t>Nhà máy chế biến nông sản, kho bãi, sân phơi nông sản Công ty TNHH SX TM Diễm Phú</t>
  </si>
  <si>
    <t>Nhà kho chứa vật liệu xây dựng (Công ty TNHH MTV Thu Tuấn)</t>
  </si>
  <si>
    <t>Trung tâm dạy nghề Giang San</t>
  </si>
  <si>
    <t>Cửa hàng kinh doanh xăng dầu- Cty TNHH MTV TM Xăng dầu Thành Nam</t>
  </si>
  <si>
    <t>Trạm xăng dầu Lộc Phát 3</t>
  </si>
  <si>
    <t>Công ty TNHH TM xăng dầu Lộc Thuận</t>
  </si>
  <si>
    <t>Cấp nước tập trung cho ấp Ba Ven, xã Lộc Khánh (Hỗ trợ nước sinh hoạt tập trung, vị trí 2)</t>
  </si>
  <si>
    <t>Cấp nước tập trung ấp Chà Đôn, xã Lộc Khánh</t>
  </si>
  <si>
    <t>Quyết định 771/QĐ-UBND ngày 15/3/2021.</t>
  </si>
  <si>
    <t>Bãi Tiên</t>
  </si>
  <si>
    <t>SKS</t>
  </si>
  <si>
    <t xml:space="preserve"> Lộc An</t>
  </si>
  <si>
    <t>Địa điểm Ngụy quyền thả bom thảm sát dân thường</t>
  </si>
  <si>
    <t>Nhà máy điện mặt trời MT1 và đường dây, trạm biến áp, trạm cắt 110Kv đấu nối đến trạm biến áp Hoa Lư</t>
  </si>
  <si>
    <t>Công ty Cổ phần năng lượng MT 2 (Nhà máy điện năng lượng mặt trời)</t>
  </si>
  <si>
    <t xml:space="preserve">Dự án đường dây 220kV Lộc Ninh - Bình Long 2 </t>
  </si>
  <si>
    <t xml:space="preserve"> Lộc Tấn, Lộc Thiện, Lộc Thành, Lộc Hưng</t>
  </si>
  <si>
    <t>Trường Mẫu giáo Hoa Cúc</t>
  </si>
  <si>
    <t>CLN, DTT</t>
  </si>
  <si>
    <t>Mở rộng trường Tiểu học thị trấn Lộc Ninh B</t>
  </si>
  <si>
    <t>CLN, DGD</t>
  </si>
  <si>
    <t>Khu nhà bia di tích nơi thành lập Lữ đoàn 77</t>
  </si>
  <si>
    <t>Chùa Quan Âm</t>
  </si>
  <si>
    <t>Chùa Tây Trúc</t>
  </si>
  <si>
    <t>Giáo xứ Lộc Hiệp</t>
  </si>
  <si>
    <t>Chùa Phật tâm</t>
  </si>
  <si>
    <t>Chùa Lộc Thành</t>
  </si>
  <si>
    <t>Chùa Hương Lâm</t>
  </si>
  <si>
    <t>Thiền viện Trúc Lâm</t>
  </si>
  <si>
    <t>Chợ Lộc Thành</t>
  </si>
  <si>
    <t>Xây dựng trụ sở văn phòng đăng ký đất đai huyện</t>
  </si>
  <si>
    <t>Khu dân cư Lộc Thịnh (Công ty Cổ phần Đầu tư BĐS Phú Lộc Thịnh)</t>
  </si>
  <si>
    <t>Khu dân cư 1- Công ty cổ phần đầu tư bất động sản Thiên Minh</t>
  </si>
  <si>
    <t>CMĐ vào đất</t>
  </si>
  <si>
    <t>SKN</t>
  </si>
  <si>
    <t>SKK</t>
  </si>
  <si>
    <t>SKX</t>
  </si>
  <si>
    <t>DTL</t>
  </si>
  <si>
    <t>DTT</t>
  </si>
  <si>
    <t>DNL</t>
  </si>
  <si>
    <t>DDD</t>
  </si>
  <si>
    <t>DRA</t>
  </si>
  <si>
    <t>TON</t>
  </si>
  <si>
    <t>NTD</t>
  </si>
  <si>
    <t>DKV</t>
  </si>
  <si>
    <t>ONT</t>
  </si>
  <si>
    <t>ODT</t>
  </si>
  <si>
    <t>PNK</t>
  </si>
  <si>
    <t>NKH</t>
  </si>
  <si>
    <t>CNT</t>
  </si>
  <si>
    <t>RDD</t>
  </si>
  <si>
    <t>Trường mẫu giáo Hoa Phượng</t>
  </si>
  <si>
    <t>Trường Tiểu học và THCS Lộc Hòa</t>
  </si>
  <si>
    <t>Trường Tiểu học Lộc Tấn B</t>
  </si>
  <si>
    <t>Trường Tiểu học và Trung học cơ sở Lộc Thạnh</t>
  </si>
  <si>
    <t xml:space="preserve">                                                                                                                                                                                                                                                                                                                                                                                                                                                                                                                                                                                                                                                                                                                                                                                                                                                                                          </t>
  </si>
  <si>
    <t>Trường THCS thị trấn Lộc Ninh</t>
  </si>
  <si>
    <t>Trường Tiểu học thị trấn Lộc Ninh A</t>
  </si>
  <si>
    <t>Trường Mầm non Sao Mai</t>
  </si>
  <si>
    <t>Trường TH và THCS Lộc Thịnh</t>
  </si>
  <si>
    <t>Trạm y tế xã Lộc Thiện</t>
  </si>
  <si>
    <t>Bệnh viện Lộc Ninh – Công trình kiến trúc thời Pháp thuộc</t>
  </si>
  <si>
    <t>Địa điểm Chiến thắng Dốc 31</t>
  </si>
  <si>
    <t>Khu di tích Nơi thành lập Sư đoàn 302</t>
  </si>
  <si>
    <t>Đấu giá Đất Khu dân cư thị trấn Lộc Ninh (Trung tâm Dân số)</t>
  </si>
  <si>
    <t>Đấu giá Khu dân cư đường Nguyễn Văn Cừ</t>
  </si>
  <si>
    <t>ODT, DGT, DKV</t>
  </si>
  <si>
    <t>ONT; DGT; DKV</t>
  </si>
  <si>
    <t>Đấu giá đất đường Nguyễn Hữu Thọ, Nguyễn Văn Linh</t>
  </si>
  <si>
    <t>Đấu giá đất khu phố Ninh Thịnh (trường Sao Mai cũ)</t>
  </si>
  <si>
    <t xml:space="preserve">Đấu giá quyền khai thác khoáng sản số 1 xã Lộc An </t>
  </si>
  <si>
    <t xml:space="preserve">Đấu giá quyền khai thác khoáng sản tại xã Lộc Thiện </t>
  </si>
  <si>
    <t xml:space="preserve">Đấu giá quyền khai thác khoáng sản số 2 xã Lộc An </t>
  </si>
  <si>
    <t xml:space="preserve">Đấu giá quyền khai thác khoáng sản số 1 xã Lộc Thành </t>
  </si>
  <si>
    <t xml:space="preserve">Đấu giá quyền khai thác khoáng sản số 2 xã Lộc Thành </t>
  </si>
  <si>
    <t>CLN; SON</t>
  </si>
  <si>
    <t>Nhà văn hóa ấp Tân Lợi</t>
  </si>
  <si>
    <t>Nâng cấp, mở rộng đường Lê Lợi nối dài (đoạn từ cổng Công ty cao su Lộc Ninh đi Nghĩa trang Làng 2)</t>
  </si>
  <si>
    <t>TT. Lộc Ninh;  Lộc Thuận</t>
  </si>
  <si>
    <t>Đường từ cầu ông Kỳ thị trấn Lộc Ninh đi xã Lộc Thuận</t>
  </si>
  <si>
    <t>Đường tổ 5, ấp Tam Nguyên xã Lộc Quang</t>
  </si>
  <si>
    <t>Trại chăn nuôi heo Trương Văn Sô</t>
  </si>
  <si>
    <t>NNP</t>
  </si>
  <si>
    <t>LUA</t>
  </si>
  <si>
    <t>LUC</t>
  </si>
  <si>
    <t>HNK</t>
  </si>
  <si>
    <t>RPH</t>
  </si>
  <si>
    <t>RST</t>
  </si>
  <si>
    <t>RSM</t>
  </si>
  <si>
    <t>NTS</t>
  </si>
  <si>
    <t>LMU</t>
  </si>
  <si>
    <t>PNN</t>
  </si>
  <si>
    <t>DSN</t>
  </si>
  <si>
    <t>DXH</t>
  </si>
  <si>
    <t>DKH</t>
  </si>
  <si>
    <t>DMT</t>
  </si>
  <si>
    <t>DKT</t>
  </si>
  <si>
    <t>DNG</t>
  </si>
  <si>
    <t>DSK</t>
  </si>
  <si>
    <t>CSK</t>
  </si>
  <si>
    <t>SCT</t>
  </si>
  <si>
    <t>CCC</t>
  </si>
  <si>
    <t>DCT</t>
  </si>
  <si>
    <t>DPC</t>
  </si>
  <si>
    <t>CCK</t>
  </si>
  <si>
    <t>TIN</t>
  </si>
  <si>
    <t>TVC</t>
  </si>
  <si>
    <t>MNC</t>
  </si>
  <si>
    <t>SON</t>
  </si>
  <si>
    <t>CSD</t>
  </si>
  <si>
    <t>CGT</t>
  </si>
  <si>
    <t>BCS</t>
  </si>
  <si>
    <t>DCS</t>
  </si>
  <si>
    <t>NCS</t>
  </si>
  <si>
    <t>MCS</t>
  </si>
  <si>
    <t>mã</t>
  </si>
  <si>
    <t>Đơn vị lập báo cáo đề xuất chủ trương đầu tư</t>
  </si>
  <si>
    <t xml:space="preserve">Quy hoạch </t>
  </si>
  <si>
    <t xml:space="preserve">Hiện trạng </t>
  </si>
  <si>
    <t xml:space="preserve">Tăng thêm </t>
  </si>
  <si>
    <t>Quy mô dự án</t>
  </si>
  <si>
    <t>XãLộc Phú</t>
  </si>
  <si>
    <t>Khu thương mại TT Lộc Ninh</t>
  </si>
  <si>
    <t>Đấu giá Đất Khu thương mại, dịch vụ TT Lộc Ninh</t>
  </si>
  <si>
    <t>Khu dân cư, thương mại TT Lộc Ninh</t>
  </si>
  <si>
    <t>Mã</t>
  </si>
  <si>
    <t>Đất ở tại nông thôn</t>
  </si>
  <si>
    <t xml:space="preserve">Năm thực hiện </t>
  </si>
  <si>
    <t>Mã loại đất</t>
  </si>
  <si>
    <t>ĐẤT CÔNG CỘNG</t>
  </si>
  <si>
    <t>Đất có di tích lịch sử - văn hóa, danh lam thắng cảnh</t>
  </si>
  <si>
    <t>2025-2030</t>
  </si>
  <si>
    <t>Phụ lục 1</t>
  </si>
  <si>
    <t>DANH MỤC CÔNG TRÌNH, DỰ ÁN BỔ SUNG, ĐIỀU CHỈNH</t>
  </si>
  <si>
    <t>Phụ lục 2</t>
  </si>
  <si>
    <t>DANH MỤC CÔNG TRÌNH, DỰ ÁN KHÔNG CÓ KHẢ NĂNG THỰC HIỆN, ĐỀ NGHỊ HUỶ BỎ</t>
  </si>
  <si>
    <t>Phụ lục 3</t>
  </si>
  <si>
    <t>DANH MỤC CÔNG TRÌNH, DỰ ÁN ĐÃ THỰC HIỆN 2021-2024</t>
  </si>
  <si>
    <t>Điểm gặp dân quân</t>
  </si>
  <si>
    <t>Công ty TNHH Trang trại chăn nuôi Phát Lộc Phát</t>
  </si>
  <si>
    <t>Trang trại chăn nuôi heo thịt (hộ kinh doanh Nguyễn Thị Vinh)</t>
  </si>
  <si>
    <t>Trường Mẫu giáo Hướng Dương</t>
  </si>
  <si>
    <t>Trường Tiểu học và THCS Lộc Thuận</t>
  </si>
  <si>
    <t>Trường Tiểu học và THCS Lộc Thuận (điểm ấp 6)</t>
  </si>
  <si>
    <t>Trường Tiểu học và THCS Lộc Thuận (điểm ấp 8)</t>
  </si>
  <si>
    <t>Xây dựng nhà truyền thống</t>
  </si>
  <si>
    <t>Đấu giá Đất Khu dân cư thị trấn Lộc Ninh (Khu đất công đường 3/2)</t>
  </si>
  <si>
    <t>NKH+PNK</t>
  </si>
  <si>
    <t xml:space="preserve"> Lộc Thuận</t>
  </si>
  <si>
    <t>Thị trấn Lộc Ninh</t>
  </si>
  <si>
    <t>Đường tránh QL 13</t>
  </si>
  <si>
    <t>Đường điện trung hạ thế ấp xã Lộc Thuận</t>
  </si>
  <si>
    <t>Trường TH-THCS Lộc Phú</t>
  </si>
  <si>
    <t>Đường tránh Khu di tích lịch sử Bồn Xăng</t>
  </si>
  <si>
    <t>Xây dựng đường giao thông phía Tây QL 13 kết nối Chơn Thành - Hoa Lư (thu hồi bổ sung đoạn từ 13B đến khu vực X16)</t>
  </si>
  <si>
    <t>Đường xây xăng như ý đến QL 13</t>
  </si>
  <si>
    <t>Công ty TNHH MTV Chăn nuôi Lộc Phát</t>
  </si>
  <si>
    <t>Công ty TNHH CN Lộc Thành Lộc Ninh</t>
  </si>
  <si>
    <t>Công ty cổ phần năng lượng Lộc Ninh</t>
  </si>
  <si>
    <t>Công ty cổ phần năng lượng Lộc Ninh 4</t>
  </si>
  <si>
    <t>Trường Tiểu học Lộc Thuận B (điểm áp 3b)</t>
  </si>
  <si>
    <t>Trường Tiểu học Lộc Thuận B (điểm áp 1)</t>
  </si>
  <si>
    <t>Trường mẫu giáo Ánh Dương</t>
  </si>
  <si>
    <t>Trường TH-THCS Lộc An</t>
  </si>
  <si>
    <t>Trường Tiểu học và THCS Lộc Khánh</t>
  </si>
  <si>
    <t>RSX, DTL, DGT</t>
  </si>
  <si>
    <t>Đường giao thông và kè cặp suối đoạn từ Cổng sau nhà máy Chế biến đến cổng Công ty Cao su Lộc Ninh</t>
  </si>
  <si>
    <t>Xây dựng Cầu dân sinh trên địa bàn tỉnh Bình Phước</t>
  </si>
  <si>
    <t>Công ty cổ phần sản xuất thương mại Hoàng Châu Plywood</t>
  </si>
  <si>
    <t>Công ty TNHH TM xăng dầu Cường Thịnh</t>
  </si>
  <si>
    <t>Công ty TNHH chăn nuôi Nhất Trí</t>
  </si>
  <si>
    <t>Công ty TNHH chăn nuôi Lộc Thạnh</t>
  </si>
  <si>
    <t>Công ty TNHH chăn nuôi Lộc Thắng</t>
  </si>
  <si>
    <t>Công ty TNHH Anh Thư Farm</t>
  </si>
  <si>
    <t>Công ty TNHH TM xăng dầu An Sơn</t>
  </si>
  <si>
    <t>CLN, ONT, DGT</t>
  </si>
  <si>
    <t xml:space="preserve"> Lộc Quang, Lộc Phú, Lộc Hiệp</t>
  </si>
  <si>
    <t xml:space="preserve"> Lộc An, Lộc Hiệp</t>
  </si>
  <si>
    <t xml:space="preserve"> Lộc Thạnh</t>
  </si>
  <si>
    <t xml:space="preserve"> Lộc Quang</t>
  </si>
  <si>
    <t xml:space="preserve"> Lộc Khánh, Lộc Phú, Lộc Quang</t>
  </si>
  <si>
    <t>Công ty TNHH Huỳnh Hiếu Nghĩa</t>
  </si>
  <si>
    <t>Công ty TNHH MTV TM Gia Phát Cons</t>
  </si>
  <si>
    <t>Công ty TNHH SXTM DVNN Đức Trí</t>
  </si>
  <si>
    <t>Công ty TNHH MTV Thu Tuấn</t>
  </si>
  <si>
    <t>Xây mương thoát nước tổ 4, KP Ninh Thuận</t>
  </si>
  <si>
    <t>Dự án nạo vét xây kè suối Cầu Lò Heo</t>
  </si>
  <si>
    <t>Công ty TNHH Chăn nuôi Nhất Hữu</t>
  </si>
  <si>
    <t>CNT+PNK</t>
  </si>
  <si>
    <t>Chỉ tiêu sử dụng đất</t>
  </si>
  <si>
    <t>Tổng diện tích</t>
  </si>
  <si>
    <t>TỔNG DIỆN TÍCH ĐẤT TỰ NHIÊN</t>
  </si>
  <si>
    <t>1</t>
  </si>
  <si>
    <t>Nhóm đất nông nghiệp</t>
  </si>
  <si>
    <t>1.1</t>
  </si>
  <si>
    <t>Đất trồng lúa</t>
  </si>
  <si>
    <t>1.1.1</t>
  </si>
  <si>
    <t>Đất chuyên trồng lúa</t>
  </si>
  <si>
    <t>1.1.2</t>
  </si>
  <si>
    <t>Đất trồng lúa còn lại</t>
  </si>
  <si>
    <t>1.2</t>
  </si>
  <si>
    <t>Đất trồng cây hàng năm khác</t>
  </si>
  <si>
    <t>1.3</t>
  </si>
  <si>
    <t>Đất trồng cây lâu năm</t>
  </si>
  <si>
    <t>1.4</t>
  </si>
  <si>
    <t>Đất rừng phòng hộ</t>
  </si>
  <si>
    <t>1.5</t>
  </si>
  <si>
    <t>Đất rừng đặc dụng</t>
  </si>
  <si>
    <t>1.6</t>
  </si>
  <si>
    <t>Đất rừng sản xuất</t>
  </si>
  <si>
    <t>Trong đó: đất có rừng sản xuất là rừng tự nhiên</t>
  </si>
  <si>
    <t>-</t>
  </si>
  <si>
    <t>Rừng sản xuất là rừng trồng</t>
  </si>
  <si>
    <t>phát triển rừng sản xuất</t>
  </si>
  <si>
    <t>1.7</t>
  </si>
  <si>
    <t>Đất nuôi trồng thuỷ sản</t>
  </si>
  <si>
    <t>1.8</t>
  </si>
  <si>
    <t>Đất chăn nuôi tập trung</t>
  </si>
  <si>
    <t>1.9</t>
  </si>
  <si>
    <t>Đất làm muối</t>
  </si>
  <si>
    <t>1.10</t>
  </si>
  <si>
    <t>Đất nông nghiệp khác</t>
  </si>
  <si>
    <t>Nhóm đất phi nông nghiệp</t>
  </si>
  <si>
    <t>2.1</t>
  </si>
  <si>
    <t>2.2</t>
  </si>
  <si>
    <t>Đất ở tại đô thị</t>
  </si>
  <si>
    <t>2.3</t>
  </si>
  <si>
    <t>Đất xây dựng trụ sở cơ quan</t>
  </si>
  <si>
    <t>2.4</t>
  </si>
  <si>
    <t>Đất quốc phòng</t>
  </si>
  <si>
    <t>2.5</t>
  </si>
  <si>
    <t>Đất an ninh</t>
  </si>
  <si>
    <t>2.6</t>
  </si>
  <si>
    <t>Đất xây dựng công trình sự nghiệp</t>
  </si>
  <si>
    <t>2.6.1</t>
  </si>
  <si>
    <t>Đất xây dựng cơ sở văn hóa</t>
  </si>
  <si>
    <t>2.6.2</t>
  </si>
  <si>
    <t>Đất xây dựng cơ sở xã hội</t>
  </si>
  <si>
    <t>2.6.3</t>
  </si>
  <si>
    <t>Đất xây dựng cơ sở y tế</t>
  </si>
  <si>
    <t>2.6.4</t>
  </si>
  <si>
    <t>Đất xây dựng cơ sở giáo dục và đào tạo</t>
  </si>
  <si>
    <t>2.6.5</t>
  </si>
  <si>
    <t>Đất xây dựng cơ sở thể dục, thể thao</t>
  </si>
  <si>
    <t>2.6.6</t>
  </si>
  <si>
    <t>Đất xây dựng cơ sở khoa học và công nghệ</t>
  </si>
  <si>
    <t>2.6.7</t>
  </si>
  <si>
    <t>Đất xây dựng cơ sở môi trường</t>
  </si>
  <si>
    <t>2.6.8</t>
  </si>
  <si>
    <t xml:space="preserve">Đất xây dựng cơ sở khí tượng thủy văn </t>
  </si>
  <si>
    <t>2.6.9</t>
  </si>
  <si>
    <t>Đất xây dựng cơ sở ngoại giao</t>
  </si>
  <si>
    <t>2.6.10</t>
  </si>
  <si>
    <t>Đất xây dựng công trình sự nghiệp khác</t>
  </si>
  <si>
    <t>2.7</t>
  </si>
  <si>
    <t>Đất sản xuất, kinh doanh phi nông nghiệp</t>
  </si>
  <si>
    <t>2.7.1</t>
  </si>
  <si>
    <t>Đất khu công nghiệp</t>
  </si>
  <si>
    <t>2.7.2</t>
  </si>
  <si>
    <t>Đất cụm công nghiệp</t>
  </si>
  <si>
    <t>2.7.3</t>
  </si>
  <si>
    <t>Đất khu công nghệ thông tin tập trung</t>
  </si>
  <si>
    <t>2.7.4</t>
  </si>
  <si>
    <t>Đất thương mại, dịch vụ</t>
  </si>
  <si>
    <t>2.7.5</t>
  </si>
  <si>
    <t>Đất cơ sở sản xuất phi nông nghiệp</t>
  </si>
  <si>
    <t>2.7.6</t>
  </si>
  <si>
    <t>Đất sử dụng cho hoạt động khoáng sản</t>
  </si>
  <si>
    <t>2.8</t>
  </si>
  <si>
    <t>Đất sử dụng vào mục đích công cộng</t>
  </si>
  <si>
    <t>2.8.1</t>
  </si>
  <si>
    <t>Đất công trình giao thông</t>
  </si>
  <si>
    <t>2.8.2</t>
  </si>
  <si>
    <t>Đất công trình thủy lợi</t>
  </si>
  <si>
    <t>2.8.3</t>
  </si>
  <si>
    <t>Đất công trình cấp nước, thoát nước</t>
  </si>
  <si>
    <t>2.8.4</t>
  </si>
  <si>
    <t xml:space="preserve">Đất công trình phòng, chống thiên tai </t>
  </si>
  <si>
    <t>2.8.5</t>
  </si>
  <si>
    <t>Đất có di tích lịch sử - văn hóa danh lam thắng cảnh, di sản thiên nhiên</t>
  </si>
  <si>
    <t>2.8.6</t>
  </si>
  <si>
    <t xml:space="preserve">Đất công trình xử lý chất thải </t>
  </si>
  <si>
    <t>2.8.7</t>
  </si>
  <si>
    <t xml:space="preserve">Đất công trình năng lượng, chiếu sáng công cộng </t>
  </si>
  <si>
    <t>2.8.8</t>
  </si>
  <si>
    <t xml:space="preserve">Đất công trình hạ tầng bưu chính, viễn thông, công nghệ thông tin </t>
  </si>
  <si>
    <t>2.8.9</t>
  </si>
  <si>
    <t xml:space="preserve">Đất chợ dân sinh, chợ đầu mối </t>
  </si>
  <si>
    <t>2.8.10</t>
  </si>
  <si>
    <t>Đất khu vui chơi, giải trí công cộng, sinh hoạt cộng đồng</t>
  </si>
  <si>
    <t>2.9</t>
  </si>
  <si>
    <t>Đất tôn giáo</t>
  </si>
  <si>
    <t>2.10</t>
  </si>
  <si>
    <t>Đất tín ngưỡng</t>
  </si>
  <si>
    <t>2.11</t>
  </si>
  <si>
    <t>Đất nghĩa trang, nhà tang lễ, cơ sở hỏa táng; đất cơ sở lưu giữ tro cốt</t>
  </si>
  <si>
    <t>2.12</t>
  </si>
  <si>
    <t>Đất có mặt nước chuyên dùng</t>
  </si>
  <si>
    <t>2.12.1</t>
  </si>
  <si>
    <t>Đất có mặt nước chuyên dùng dạng ao, hồ, đầm, phá</t>
  </si>
  <si>
    <t>2.12.2</t>
  </si>
  <si>
    <t>Đất có mặt nước dạng sông, ngòi, kênh, rạch, suối</t>
  </si>
  <si>
    <t>2.13</t>
  </si>
  <si>
    <t>Đất phi nông nghiệp khác</t>
  </si>
  <si>
    <t>Nhóm đất chưa sử dụng</t>
  </si>
  <si>
    <t>Trong đó:</t>
  </si>
  <si>
    <t>3.1</t>
  </si>
  <si>
    <t>Đất bằng chưa sử dụng</t>
  </si>
  <si>
    <t>3.2</t>
  </si>
  <si>
    <t>Đất đồi núi chưa sử dụng</t>
  </si>
  <si>
    <t>3.3</t>
  </si>
  <si>
    <t>Núi đá không có rừng cây</t>
  </si>
  <si>
    <t>3.4</t>
  </si>
  <si>
    <t>Đất có mặt nước chưa sử dụng</t>
  </si>
  <si>
    <t>Biểu 05/CH</t>
  </si>
  <si>
    <t>ĐIỀU CHỈNH QUY HOẠCH SỬ DỤNG ĐẤT ĐẾN NĂM 2030 CỦA HUYỆN LỘC NINH, TỈNH BÌNH PHƯỚC</t>
  </si>
  <si>
    <t>Cấp tỉnh phân bổ</t>
  </si>
  <si>
    <t>Diện tích cấp huyện xác định</t>
  </si>
  <si>
    <t>Diện tích phân theo đơn vị hành chính</t>
  </si>
  <si>
    <t>Cơ cấu (%)</t>
  </si>
  <si>
    <t>(6)=(7)+
(8)+…</t>
  </si>
  <si>
    <t>Loại đất</t>
  </si>
  <si>
    <t xml:space="preserve"> </t>
  </si>
  <si>
    <t>T'rường Mẫu giáo Lộc Hưng</t>
  </si>
  <si>
    <t>điểm dân cư liền kề chốt dân quân xã Lộc Thiện</t>
  </si>
  <si>
    <t>điểm dân cư liền kề chốt dân quân xã Lộc Thịnh</t>
  </si>
  <si>
    <t>Mở rộng nhà máy công ty cổ phần môi trường Miền Đông</t>
  </si>
  <si>
    <t>Trạm y tế thị trấn</t>
  </si>
  <si>
    <t>ĐẤT CỤM CÔNG NGHIỆP</t>
  </si>
  <si>
    <t>`</t>
  </si>
  <si>
    <t>Biểu 01/CH</t>
  </si>
  <si>
    <t>HIỆN TRẠNG  SỬ DỤNG ĐẤT NĂM 2024 CỦA HUYỆN LỘC NINH, TỈNH BÌNH PHƯỚC</t>
  </si>
  <si>
    <t>Đơn vị tính: ha</t>
  </si>
  <si>
    <t xml:space="preserve">Phân theo đơn vị hành chính </t>
  </si>
  <si>
    <t>(4)=(5)+
(6)+…</t>
  </si>
  <si>
    <t>Biểu 02/CH</t>
  </si>
  <si>
    <t>BIẾN ĐỘNG SỬ DỤNG ĐẤT NĂM( 2020-2024)
CỦA HUYỆN LỘC NINH, TỈNH BÌNH PHƯỚC</t>
  </si>
  <si>
    <t>Diện tích năm 2020</t>
  </si>
  <si>
    <t>Diện tích năm hiện trạng</t>
  </si>
  <si>
    <t>Diện tích</t>
  </si>
  <si>
    <t>Tăng (+), giảm (-) (ha)</t>
  </si>
  <si>
    <t>(6)=(5)-(4)</t>
  </si>
  <si>
    <t>Biểu 03/CH</t>
  </si>
  <si>
    <t>KẾT QUẢ THỰC HIỆN QUY HOẠCH SỬ DỤNG ĐẤT KỲ TRƯỚC
CỦA HUYỆN LỘC NINH, TỈNH BÌNH PHƯỚC</t>
  </si>
  <si>
    <t>Năm hiện trạng</t>
  </si>
  <si>
    <t>Diện tích quy hoạch được duyệt (ha)</t>
  </si>
  <si>
    <t>Kết quả thực hiện</t>
  </si>
  <si>
    <t>So sánh</t>
  </si>
  <si>
    <t>Tỷ lệ (%)</t>
  </si>
  <si>
    <t>(7)=(6)-(4)</t>
  </si>
  <si>
    <t>(8)=(7)/[(5)-(4)]*100</t>
  </si>
  <si>
    <t>Biểu 06/CH</t>
  </si>
  <si>
    <t xml:space="preserve">Tổng diện tích </t>
  </si>
  <si>
    <t xml:space="preserve">Diện tích phân theo đơn vị hành chính </t>
  </si>
  <si>
    <t>Biểu 08/CH</t>
  </si>
  <si>
    <t>Chuyển đất nông nghiệp sang đất phi nông nghiệp</t>
  </si>
  <si>
    <t>NNP/PNN</t>
  </si>
  <si>
    <t>LUA/PNN</t>
  </si>
  <si>
    <t>Đất trồng cây hằng năm khác</t>
  </si>
  <si>
    <t>HNK/PNN</t>
  </si>
  <si>
    <t>CLN/PNN</t>
  </si>
  <si>
    <t>RPH/PNN</t>
  </si>
  <si>
    <t>RDD/PNN</t>
  </si>
  <si>
    <t>RSX/PNN</t>
  </si>
  <si>
    <t>RSN/PNN</t>
  </si>
  <si>
    <t>RST/PNN</t>
  </si>
  <si>
    <t>RSM/PNN</t>
  </si>
  <si>
    <t>Đất nuôi trồng thủy sản</t>
  </si>
  <si>
    <t>NTS/PNN</t>
  </si>
  <si>
    <t>CNT/PNN</t>
  </si>
  <si>
    <t>LMU/PNN</t>
  </si>
  <si>
    <t>NKH/PNN</t>
  </si>
  <si>
    <t>Chuyển đổi cơ cấu sử dụng đất trong nội bộ đất nông nghiệp</t>
  </si>
  <si>
    <t>Chuyển đất trồng lúa sang loại đất khác trong nhóm đất nông nghiệp</t>
  </si>
  <si>
    <t>LUA/NNP</t>
  </si>
  <si>
    <t>Chuyển đất rừng đặc dụng sang loại đất khác trong nhóm đất nông nghiệp</t>
  </si>
  <si>
    <t>RDD/NNP</t>
  </si>
  <si>
    <t>Chuyển đất rừng phòng hộ sang loại đất khác trong nhóm đất nông nghiệp</t>
  </si>
  <si>
    <t>RPH/NNP</t>
  </si>
  <si>
    <t>Chuyển đất rừng sản xuất sang loại đất khác trong nhóm đất nông nghiệp</t>
  </si>
  <si>
    <t>RSX/NNP</t>
  </si>
  <si>
    <t>RSN/NNP</t>
  </si>
  <si>
    <t>Chuyển các loại đất khác sang đất chăn nuôi tập trung khi thực hiện các dự án chăn nuôi tập trung quy mô lớn</t>
  </si>
  <si>
    <t>MHT/CNT</t>
  </si>
  <si>
    <t>Chuyển đổi cơ cấu sử dụng đất trong nội bộ đất phi nông nghiệp</t>
  </si>
  <si>
    <t>4.1</t>
  </si>
  <si>
    <t xml:space="preserve">Chuyển đất phi nông nghiệp được quy định tại Điều 118 Luật Đất đai sang các loại đất phi nông nghiệp quy định tại Điều 119 hoặc Điều 120 Luật Đất đai </t>
  </si>
  <si>
    <t>MHT/PNC</t>
  </si>
  <si>
    <t>4.2</t>
  </si>
  <si>
    <t>Đất phi nông nghiệp không phải là đất ở chuyển sang đất ở</t>
  </si>
  <si>
    <t>MHT/OTC</t>
  </si>
  <si>
    <t>4.3</t>
  </si>
  <si>
    <t>Chuyển đất xây dựng công trình sự nghiệp sang đất sản xuất, kinh doanh phi nông nghiệp</t>
  </si>
  <si>
    <t>MHT/CSK</t>
  </si>
  <si>
    <t>4.4</t>
  </si>
  <si>
    <t>Chuyển đất xây dựng công trình công cộng có mục đích kinh doanh sang đất sản xuất, kinh doanh phi nông nghiệp</t>
  </si>
  <si>
    <t>4.5</t>
  </si>
  <si>
    <t>Chuyển đất sản xuất, kinh doanh phi nông nghiệp không phải đất thương mại, dịch vụ sang đất thương mại, dịch vụ</t>
  </si>
  <si>
    <t>MHTTMD</t>
  </si>
  <si>
    <t>Biểu 07/CH</t>
  </si>
  <si>
    <t>Cộng giảm</t>
  </si>
  <si>
    <t>Cộng tăng</t>
  </si>
  <si>
    <t>Diện tích 2024</t>
  </si>
  <si>
    <t>Diện tích năm 2030</t>
  </si>
  <si>
    <t>DIỆN TÍCH ĐẤT CHƯA SỬ DỤNG ĐƯA VÀO SỬ DỤNG  TRONG ĐIỀU CHỈNH QUY HOẠCH SỬ DỤNG ĐẤT ĐẾN NĂM 2030 HUYỆN LỘC NINH, TỈNH BÌNH PHƯỚC</t>
  </si>
  <si>
    <t>DIỆN TÍCH CẦN CHUYỂN MỤC ĐÍCH SỬ DỤNG ĐẤT TRONG ĐIỀU CHỈNH QUY HOẠCH SỬ DỤNG ĐẤT ĐẾN NĂM 2030 CỦA HUYỆN LỘC NINH, TỈNH BÌNH PHƯỚC</t>
  </si>
  <si>
    <t>DIỆN TÍCH ĐẤT CẦN THU HỒI TRONG QUY HOẠCH SỬ DỤNG ĐẤT ĐẾN NĂM 2030 CỦA HUYỆN LỘC NINH, TỈNH BÌNH PHƯỚC</t>
  </si>
  <si>
    <t>BIẾN ĐỘNG ĐẤT ĐAI TỪ NĂM 2024 ĐẾN 2030</t>
  </si>
  <si>
    <t>CHU CHUYỂN ĐẤT ĐAI TRONG KỲ ĐIỀU CHỈNH QUY HOẠCH SỬ DỤNG ĐẤT ĐẾN NĂM 2030 CỦA HUYỆN LỘC NINH, TỈNH BÌNH PHƯỚC</t>
  </si>
  <si>
    <t>Tăng khác</t>
  </si>
  <si>
    <t>Giảm khác</t>
  </si>
  <si>
    <t>Biểu 22/CH</t>
  </si>
  <si>
    <t xml:space="preserve">Kiểm tra lại xem có phải đăng ký 0.3 ha hay không? </t>
  </si>
  <si>
    <t>Nhà máy phân bón hữu cơ và dự án khai thác khoáng sản đang có sổ nữa (gần 30ha) --&gt; có thể đưa vào hiện trạng vì đã có</t>
  </si>
  <si>
    <t>kiểm tra lại diện tích để quy hoach cho đủ, gồm phần đã có sổ và phần làm thêm</t>
  </si>
  <si>
    <t>kiểm tra lại diện tích để quy hoach cho đủ, hình như nó lên tới 25ha lận</t>
  </si>
  <si>
    <t>Cái này bỏ không làm ở Lộc Thiện nữa</t>
  </si>
  <si>
    <t>Cũng bỏ do Quy hoạch điện không có ở Lộc Thịnh</t>
  </si>
  <si>
    <t>Cũng bỏ do làm ở Lộc Tấn hết rồi</t>
  </si>
  <si>
    <t>Bỏ ở Lộc Thịnh</t>
  </si>
  <si>
    <t>Còn 1 dự án của Công ty CNC Nhất Quyết nữa --&gt; cũng là tên Nhất Quyết nhưng phải 2 dự án mới đúng (1 dự án là Nhất Quyết, 1 dự án là CNC Nhất Quyết)</t>
  </si>
  <si>
    <t>Đã có Quyết định số 1315/QĐ-UBND ngày 17/6/2020 của UBND tỉnh cho phép CMĐ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</si>
</sst>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4">
    <numFmt numFmtId="5" formatCode="#,##0\ &quot;₫&quot;;\-#,##0\ &quot;₫&quot;"/>
    <numFmt numFmtId="42" formatCode="_-* #,##0\ &quot;₫&quot;_-;\-* #,##0\ &quot;₫&quot;_-;_-* &quot;-&quot;\ &quot;₫&quot;_-;_-@_-"/>
    <numFmt numFmtId="43" formatCode="_-* #,##0.00\ _₫_-;\-* #,##0.00\ _₫_-;_-* &quot;-&quot;??\ _₫_-;_-@_-"/>
    <numFmt numFmtId="164" formatCode="&quot;$&quot;#,##0_);\(&quot;$&quot;#,##0\)"/>
    <numFmt numFmtId="165" formatCode="&quot;$&quot;#,##0_);[Red]\(&quot;$&quot;#,##0\)"/>
    <numFmt numFmtId="166" formatCode="_(&quot;$&quot;* #,##0_);_(&quot;$&quot;* \(#,##0\);_(&quot;$&quot;* &quot;-&quot;_);_(@_)"/>
    <numFmt numFmtId="167" formatCode="_(* #,##0_);_(* \(#,##0\);_(* &quot;-&quot;_);_(@_)"/>
    <numFmt numFmtId="168" formatCode="_(&quot;$&quot;* #,##0.00_);_(&quot;$&quot;* \(#,##0.00\);_(&quot;$&quot;* &quot;-&quot;??_);_(@_)"/>
    <numFmt numFmtId="169" formatCode="_(* #,##0.00_);_(* \(#,##0.00\);_(* &quot;-&quot;??_);_(@_)"/>
    <numFmt numFmtId="170" formatCode="#,##0.0000"/>
    <numFmt numFmtId="171" formatCode="##.##%"/>
    <numFmt numFmtId="172" formatCode="&quot;\&quot;#,##0.00;[Red]&quot;\&quot;&quot;\&quot;&quot;\&quot;&quot;\&quot;&quot;\&quot;&quot;\&quot;\-#,##0.00"/>
    <numFmt numFmtId="173" formatCode="&quot;\&quot;#,##0;[Red]&quot;\&quot;&quot;\&quot;\-#,##0"/>
    <numFmt numFmtId="174" formatCode="_-* #,##0_-;\-* #,##0_-;_-* &quot;-&quot;_-;_-@_-"/>
    <numFmt numFmtId="175" formatCode="_-* #,##0.00_-;\-* #,##0.00_-;_-* &quot;-&quot;??_-;_-@_-"/>
    <numFmt numFmtId="176" formatCode="_(* #,##0_);_(* \(#,##0\);_(* &quot;-&quot;??_);_(@_)"/>
    <numFmt numFmtId="177" formatCode="_ &quot;\&quot;* #,##0_ ;_ &quot;\&quot;* \-#,##0_ ;_ &quot;\&quot;* &quot;-&quot;_ ;_ @_ "/>
    <numFmt numFmtId="178" formatCode="0.000000000"/>
    <numFmt numFmtId="179" formatCode="_ &quot;\&quot;* #,##0.00_ ;_ &quot;\&quot;* \-#,##0.00_ ;_ &quot;\&quot;* &quot;-&quot;??_ ;_ @_ "/>
    <numFmt numFmtId="180" formatCode="0.000%"/>
    <numFmt numFmtId="181" formatCode="_ * #,##0_ ;_ * \-#,##0_ ;_ * &quot;-&quot;_ ;_ @_ "/>
    <numFmt numFmtId="182" formatCode="_ * #,##0.00_ ;_ * \-#,##0.00_ ;_ * &quot;-&quot;??_ ;_ @_ "/>
    <numFmt numFmtId="183" formatCode="\$#,##0_);\(\$#,##0\)"/>
    <numFmt numFmtId="184" formatCode="_ * #,##0_ ;_ * &quot;\&quot;&quot;\&quot;&quot;\&quot;&quot;\&quot;&quot;\&quot;&quot;\&quot;&quot;\&quot;&quot;\&quot;&quot;\&quot;&quot;\&quot;&quot;\&quot;&quot;\&quot;\-#,##0_ ;_ * &quot;-&quot;_ ;_ @_ "/>
    <numFmt numFmtId="185" formatCode="_ &quot;\&quot;* ###,0&quot;.&quot;00_ ;_ &quot;\&quot;* &quot;\&quot;&quot;\&quot;&quot;\&quot;&quot;\&quot;&quot;\&quot;&quot;\&quot;&quot;\&quot;&quot;\&quot;&quot;\&quot;&quot;\&quot;&quot;\&quot;&quot;\&quot;\-###,0&quot;.&quot;00_ ;_ &quot;\&quot;* &quot;-&quot;??_ ;_ @_ "/>
    <numFmt numFmtId="186" formatCode="_ * ###,0&quot;.&quot;00_ ;_ * &quot;\&quot;&quot;\&quot;&quot;\&quot;&quot;\&quot;&quot;\&quot;&quot;\&quot;&quot;\&quot;&quot;\&quot;&quot;\&quot;&quot;\&quot;&quot;\&quot;&quot;\&quot;\-###,0&quot;.&quot;00_ ;_ * &quot;-&quot;??_ ;_ @_ "/>
    <numFmt numFmtId="187" formatCode="&quot;\&quot;#,##0;&quot;\&quot;&quot;\&quot;&quot;\&quot;&quot;\&quot;&quot;\&quot;&quot;\&quot;&quot;\&quot;&quot;\&quot;&quot;\&quot;&quot;\&quot;&quot;\&quot;&quot;\&quot;&quot;\&quot;&quot;\&quot;\-#,##0"/>
    <numFmt numFmtId="188" formatCode="&quot;\&quot;#,##0;[Red]&quot;\&quot;&quot;\&quot;&quot;\&quot;&quot;\&quot;&quot;\&quot;&quot;\&quot;&quot;\&quot;&quot;\&quot;&quot;\&quot;&quot;\&quot;&quot;\&quot;&quot;\&quot;&quot;\&quot;&quot;\&quot;\-#,##0"/>
    <numFmt numFmtId="189" formatCode="&quot;\&quot;###,0&quot;.&quot;00;&quot;\&quot;&quot;\&quot;&quot;\&quot;&quot;\&quot;&quot;\&quot;&quot;\&quot;&quot;\&quot;&quot;\&quot;&quot;\&quot;&quot;\&quot;&quot;\&quot;&quot;\&quot;&quot;\&quot;&quot;\&quot;\-###,0&quot;.&quot;00"/>
    <numFmt numFmtId="190" formatCode="##,###.##"/>
    <numFmt numFmtId="191" formatCode="#0.##"/>
    <numFmt numFmtId="192" formatCode="_(* #,##0.00_);_(* \(#,##0.00\);_(* &quot;-&quot;&quot;?&quot;&quot;?&quot;_);_(@_)"/>
    <numFmt numFmtId="193" formatCode="_-* #,##0.00\ _V_N_D_-;\-* #,##0.00\ _V_N_D_-;_-* &quot;-&quot;??\ _V_N_D_-;_-@_-"/>
    <numFmt numFmtId="194" formatCode="#,##0\ &quot;þ&quot;;[Red]\-#,##0\ &quot;þ&quot;"/>
    <numFmt numFmtId="195" formatCode="#,##0;\(#,##0\)"/>
    <numFmt numFmtId="196" formatCode="##,##0%"/>
    <numFmt numFmtId="197" formatCode="#,###%"/>
    <numFmt numFmtId="198" formatCode="##.##"/>
    <numFmt numFmtId="199" formatCode="###,###"/>
    <numFmt numFmtId="200" formatCode="###.###"/>
    <numFmt numFmtId="201" formatCode="##,###.####"/>
    <numFmt numFmtId="202" formatCode="_(&quot;$&quot;* #,##0.00_);_(&quot;$&quot;* \(#,##0.00\);_(&quot;$&quot;* &quot;-&quot;&quot;?&quot;&quot;?&quot;_);_(@_)"/>
    <numFmt numFmtId="203" formatCode="\$#,##0\ ;\(\$#,##0\)"/>
    <numFmt numFmtId="204" formatCode="\t0.00%"/>
    <numFmt numFmtId="205" formatCode="##,##0.##"/>
    <numFmt numFmtId="206" formatCode="dd\-mm\-yy"/>
    <numFmt numFmtId="207" formatCode="\t#\ ??/??"/>
    <numFmt numFmtId="208" formatCode="0.0000"/>
    <numFmt numFmtId="209" formatCode="#,##0\ &quot;$&quot;_);[Red]\(#,##0\ &quot;$&quot;\)"/>
    <numFmt numFmtId="210" formatCode="&quot;$&quot;###,0&quot;.&quot;00_);[Red]\(&quot;$&quot;###,0&quot;.&quot;00\)"/>
    <numFmt numFmtId="211" formatCode="m/d"/>
    <numFmt numFmtId="212" formatCode="&quot;ß&quot;#,##0;\-&quot;&quot;\ß&quot;&quot;#,##0"/>
    <numFmt numFmtId="213" formatCode="_ * #,##0.00_ ;_ * &quot;\&quot;&quot;\&quot;\-#,##0.00_ ;_ * &quot;-&quot;??_ ;_ @_ "/>
    <numFmt numFmtId="214" formatCode="&quot;VND&quot;#,##0_);[Red]\(&quot;VND&quot;#,##0\)"/>
    <numFmt numFmtId="215" formatCode="_ &quot;\&quot;* #,##0_ ;_ &quot;\&quot;* &quot;\&quot;&quot;\&quot;&quot;\&quot;&quot;\&quot;&quot;\&quot;&quot;\&quot;&quot;\&quot;&quot;\&quot;&quot;\&quot;&quot;\&quot;&quot;\&quot;&quot;\&quot;&quot;\&quot;&quot;\&quot;\-#,##0_ ;_ &quot;\&quot;* &quot;-&quot;_ ;_ @_ "/>
    <numFmt numFmtId="216" formatCode="_-* #,##0\ _F_-;\-* #,##0\ _F_-;_-* &quot;-&quot;\ _F_-;[Red]_-@_-"/>
    <numFmt numFmtId="217" formatCode="&quot;£&quot;#,##0;[Red]\-&quot;£&quot;#,##0"/>
    <numFmt numFmtId="218" formatCode="#,##0.00\ &quot;F&quot;;[Red]\-#,##0.00\ &quot;F&quot;"/>
    <numFmt numFmtId="219" formatCode="0.00000000000E+00;\?"/>
    <numFmt numFmtId="220" formatCode="\ \ \-\ @"/>
    <numFmt numFmtId="221" formatCode="&quot;\&quot;###,0&quot;.&quot;00;[Red]&quot;\&quot;&quot;\&quot;&quot;\&quot;&quot;\&quot;&quot;\&quot;&quot;\&quot;&quot;\&quot;&quot;\&quot;&quot;\&quot;&quot;\&quot;&quot;\&quot;&quot;\&quot;&quot;\&quot;&quot;\&quot;\-###,0&quot;.&quot;00"/>
    <numFmt numFmtId="222" formatCode="_ &quot;\&quot;* #,##0_ ;_ &quot;\&quot;* &quot;\&quot;&quot;\&quot;&quot;\&quot;&quot;\&quot;&quot;\&quot;&quot;\&quot;&quot;\&quot;&quot;\&quot;&quot;\&quot;&quot;\&quot;&quot;\&quot;&quot;\&quot;&quot;\&quot;\-#,##0_ ;_ &quot;\&quot;* &quot;-&quot;_ ;_ @_ "/>
    <numFmt numFmtId="223" formatCode="_ * #,##0.00_)\ _$_ ;_ * \(#,##0.00\)\ _$_ ;_ * &quot;-&quot;??_)\ _$_ ;_ @_ "/>
    <numFmt numFmtId="224" formatCode="_-* ###,0&quot;.&quot;00_-;\-* ###,0&quot;.&quot;00_-;_-* &quot;-&quot;??_-;_-@_-"/>
    <numFmt numFmtId="225" formatCode="_-&quot;$&quot;* #,##0_-;\-&quot;$&quot;* #,##0_-;_-&quot;$&quot;* &quot;-&quot;_-;_-@_-"/>
    <numFmt numFmtId="226" formatCode="_-&quot;$&quot;* ###,0&quot;.&quot;00_-;\-&quot;$&quot;* ###,0&quot;.&quot;00_-;_-&quot;$&quot;* &quot;-&quot;??_-;_-@_-"/>
    <numFmt numFmtId="227" formatCode="_-* #,##0.00\ _F_-;\-* #,##0.00\ _F_-;_-* &quot;-&quot;??\ _F_-;_-@_-"/>
    <numFmt numFmtId="228" formatCode="&quot;£&quot;#,##0;\-&quot;£&quot;#,##0"/>
    <numFmt numFmtId="229" formatCode="&quot;\&quot;#,##0;&quot;\&quot;&quot;\&quot;&quot;\&quot;&quot;\&quot;&quot;\&quot;&quot;\&quot;&quot;\&quot;\-#,##0"/>
    <numFmt numFmtId="230" formatCode="&quot; &quot;#,##0;[Red]\-&quot; &quot;#,##0"/>
    <numFmt numFmtId="231" formatCode="_-&quot;$&quot;* #,##0.00_-;\-&quot;$&quot;* #,##0.00_-;_-&quot;$&quot;* &quot;-&quot;??_-;_-@_-"/>
    <numFmt numFmtId="232" formatCode="#,##0.00;[Red]#,##0.00"/>
    <numFmt numFmtId="233" formatCode="0_);\(0\)"/>
    <numFmt numFmtId="234" formatCode="#,##0.0"/>
  </numFmts>
  <fonts count="152">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sz val="10"/>
      <name val="Arial"/>
      <family val="2"/>
      <charset val="163"/>
    </font>
    <font>
      <b/>
      <sz val="12"/>
      <name val="Arial"/>
      <family val="2"/>
    </font>
    <font>
      <sz val="10"/>
      <name val="Arial"/>
      <family val="2"/>
    </font>
    <font>
      <sz val="12"/>
      <name val="VNI-Times"/>
    </font>
    <font>
      <sz val="11"/>
      <color theme="1"/>
      <name val="Arial"/>
      <family val="2"/>
    </font>
    <font>
      <sz val="11"/>
      <color indexed="8"/>
      <name val="Calibri"/>
      <family val="2"/>
    </font>
    <font>
      <sz val="11"/>
      <color theme="1"/>
      <name val="Calibri"/>
      <family val="2"/>
    </font>
    <font>
      <b/>
      <u/>
      <sz val="14"/>
      <color indexed="8"/>
      <name val=".VnBook-AntiquaH"/>
      <family val="2"/>
    </font>
    <font>
      <sz val="8"/>
      <name val="Arial"/>
      <family val="2"/>
    </font>
    <font>
      <b/>
      <sz val="12"/>
      <name val="Times New Roman"/>
      <family val="1"/>
    </font>
    <font>
      <sz val="10"/>
      <name val="Times New Roman"/>
      <family val="1"/>
    </font>
    <font>
      <sz val="12"/>
      <name val="Times New Roman"/>
      <family val="1"/>
    </font>
    <font>
      <sz val="10"/>
      <name val="Times New Roman"/>
      <family val="1"/>
      <charset val="163"/>
    </font>
    <font>
      <sz val="11"/>
      <color indexed="8"/>
      <name val="Times New Roman"/>
      <family val="2"/>
    </font>
    <font>
      <sz val="13"/>
      <color indexed="8"/>
      <name val="Times New Roman"/>
      <family val="2"/>
    </font>
    <font>
      <sz val="11"/>
      <color indexed="10"/>
      <name val="Arial"/>
      <family val="2"/>
    </font>
    <font>
      <b/>
      <sz val="9"/>
      <color indexed="10"/>
      <name val="Times New Roman"/>
      <family val="1"/>
    </font>
    <font>
      <sz val="10"/>
      <color indexed="10"/>
      <name val="Times New Roman"/>
      <family val="1"/>
    </font>
    <font>
      <b/>
      <sz val="15"/>
      <color theme="3"/>
      <name val="Cambria"/>
      <family val="2"/>
      <scheme val="major"/>
    </font>
    <font>
      <sz val="11"/>
      <color indexed="8"/>
      <name val="Arial"/>
      <family val="2"/>
    </font>
    <font>
      <sz val="12"/>
      <name val="???"/>
      <family val="1"/>
      <charset val="129"/>
    </font>
    <font>
      <sz val="13"/>
      <color indexed="8"/>
      <name val=".VnTime"/>
      <family val="2"/>
    </font>
    <font>
      <sz val="14"/>
      <name val=".VnTimeH"/>
      <family val="2"/>
    </font>
    <font>
      <sz val="11"/>
      <name val="VNI-Times"/>
    </font>
    <font>
      <b/>
      <u/>
      <sz val="10"/>
      <name val="VNI-Times"/>
    </font>
    <font>
      <sz val="11"/>
      <color indexed="10"/>
      <name val="Calibri"/>
      <family val="2"/>
    </font>
    <font>
      <b/>
      <sz val="13"/>
      <color theme="1"/>
      <name val="Times New Roman"/>
      <family val="2"/>
    </font>
    <font>
      <sz val="14"/>
      <color indexed="9"/>
      <name val="Times New Roman"/>
      <family val="1"/>
      <charset val="163"/>
    </font>
    <font>
      <sz val="11"/>
      <color indexed="20"/>
      <name val="Arial"/>
      <family val="2"/>
      <charset val="163"/>
    </font>
    <font>
      <sz val="12"/>
      <name val="Tms Rmn"/>
    </font>
    <font>
      <sz val="9"/>
      <color rgb="FFFF0000"/>
      <name val="Times New Roman"/>
      <family val="1"/>
    </font>
    <font>
      <sz val="11"/>
      <color rgb="FF9C0006"/>
      <name val="Arial"/>
      <family val="2"/>
      <charset val="163"/>
    </font>
    <font>
      <sz val="11"/>
      <color rgb="FFFA7D00"/>
      <name val="–¾’©"/>
      <family val="1"/>
      <charset val="128"/>
    </font>
    <font>
      <b/>
      <sz val="18"/>
      <color theme="0"/>
      <name val="Cambria"/>
      <family val="2"/>
    </font>
    <font>
      <b/>
      <sz val="10"/>
      <name val="Helv"/>
      <family val="2"/>
    </font>
    <font>
      <sz val="9"/>
      <color theme="1"/>
      <name val="Times New Roman"/>
      <family val="1"/>
    </font>
    <font>
      <u/>
      <sz val="12"/>
      <color rgb="FF7F7F7F"/>
      <name val=".VnTime"/>
      <family val="2"/>
    </font>
    <font>
      <sz val="11"/>
      <color theme="11"/>
      <name val="VNI-Times"/>
    </font>
    <font>
      <sz val="10"/>
      <color rgb="FF006100"/>
      <name val=".VnArial"/>
      <family val="2"/>
    </font>
    <font>
      <b/>
      <sz val="12"/>
      <color theme="3"/>
      <name val=".VnTime"/>
      <family val="2"/>
    </font>
    <font>
      <b/>
      <sz val="10"/>
      <name val="VNI-Times"/>
    </font>
    <font>
      <sz val="11"/>
      <color indexed="62"/>
      <name val="Times New Roman"/>
      <family val="2"/>
    </font>
    <font>
      <b/>
      <sz val="10"/>
      <color theme="3"/>
      <name val=".VnTime"/>
      <family val="2"/>
    </font>
    <font>
      <sz val="12"/>
      <name val="¹ÙÅÁÃ¼"/>
      <charset val="129"/>
    </font>
    <font>
      <i/>
      <sz val="12"/>
      <color indexed="8"/>
      <name val=".VnBook-AntiquaH"/>
      <family val="2"/>
    </font>
    <font>
      <sz val="12"/>
      <name val=".VnTime"/>
      <family val="2"/>
    </font>
    <font>
      <sz val="7"/>
      <name val="Small Fonts"/>
      <family val="2"/>
    </font>
    <font>
      <sz val="9"/>
      <color theme="3"/>
      <name val=".VnTime"/>
      <family val="2"/>
    </font>
    <font>
      <sz val="10"/>
      <color theme="10"/>
      <name val=" "/>
      <family val="1"/>
      <charset val="136"/>
    </font>
    <font>
      <sz val="12"/>
      <color rgb="FF3F3F76"/>
      <name val="바탕체"/>
      <family val="3"/>
    </font>
    <font>
      <sz val="9"/>
      <color rgb="FFFA7D00"/>
      <name val="Arial"/>
      <family val="2"/>
    </font>
    <font>
      <sz val="11"/>
      <color rgb="FF9C6500"/>
      <name val="Calibri"/>
      <family val="2"/>
    </font>
    <font>
      <sz val="10"/>
      <name val="Helv"/>
      <family val="2"/>
    </font>
    <font>
      <sz val="10"/>
      <color indexed="8"/>
      <name val="Arial"/>
      <family val="2"/>
    </font>
    <font>
      <b/>
      <sz val="11"/>
      <name val="VNI-Helve"/>
    </font>
    <font>
      <sz val="11"/>
      <color indexed="60"/>
      <name val="Times New Roman"/>
      <family val="2"/>
    </font>
    <font>
      <b/>
      <sz val="11"/>
      <color indexed="63"/>
      <name val="Calibri"/>
      <family val="2"/>
    </font>
    <font>
      <sz val="11"/>
      <color indexed="8"/>
      <name val="Calibri"/>
      <family val="2"/>
      <charset val="163"/>
    </font>
    <font>
      <sz val="11"/>
      <color indexed="52"/>
      <name val="Arial"/>
      <family val="2"/>
    </font>
    <font>
      <sz val="9"/>
      <color indexed="8"/>
      <name val="Times New Roman"/>
      <family val="1"/>
    </font>
    <font>
      <b/>
      <sz val="9"/>
      <color indexed="8"/>
      <name val="Times New Roman"/>
      <family val="1"/>
    </font>
    <font>
      <sz val="10"/>
      <color rgb="FF00B050"/>
      <name val="Times New Roman"/>
      <family val="1"/>
    </font>
    <font>
      <sz val="10"/>
      <name val="VNI-Times"/>
    </font>
    <font>
      <sz val="10"/>
      <color indexed="8"/>
      <name val="MS Sans Serif"/>
      <family val="2"/>
    </font>
    <font>
      <i/>
      <sz val="10"/>
      <name val=".VnTime"/>
      <family val="2"/>
    </font>
    <font>
      <b/>
      <sz val="10"/>
      <name val=".VnArial"/>
      <family val="2"/>
    </font>
    <font>
      <b/>
      <sz val="10"/>
      <name val=".VnTime"/>
      <family val="2"/>
    </font>
    <font>
      <b/>
      <sz val="13"/>
      <color indexed="56"/>
      <name val="Times New Roman"/>
      <family val="2"/>
    </font>
    <font>
      <b/>
      <sz val="11"/>
      <color indexed="56"/>
      <name val="Times New Roman"/>
      <family val="2"/>
    </font>
    <font>
      <b/>
      <sz val="11"/>
      <color indexed="8"/>
      <name val="Calibri"/>
      <family val="2"/>
    </font>
    <font>
      <sz val="12"/>
      <name val="Arial"/>
      <family val="2"/>
    </font>
    <font>
      <sz val="10"/>
      <name val="Helv"/>
    </font>
    <font>
      <sz val="12"/>
      <name val="????"/>
      <family val="1"/>
      <charset val="136"/>
    </font>
    <font>
      <sz val="10"/>
      <name val="VNtimes new roman"/>
      <family val="1"/>
    </font>
    <font>
      <b/>
      <sz val="11"/>
      <color theme="1"/>
      <name val="Calibri"/>
      <family val="2"/>
    </font>
    <font>
      <sz val="13"/>
      <name val="VNI-Times"/>
    </font>
    <font>
      <sz val="13"/>
      <color theme="1"/>
      <name val=".VnTime"/>
      <family val="2"/>
    </font>
    <font>
      <sz val="11"/>
      <name val="UVnTime"/>
    </font>
    <font>
      <b/>
      <sz val="10"/>
      <name val="SVNtimes new roman"/>
      <family val="2"/>
    </font>
    <font>
      <i/>
      <sz val="11"/>
      <color theme="1"/>
      <name val="Calibri"/>
      <family val="2"/>
    </font>
    <font>
      <sz val="10"/>
      <name val=".VnArial Narrow"/>
      <family val="2"/>
    </font>
    <font>
      <b/>
      <sz val="12"/>
      <color indexed="8"/>
      <name val=".VnBook-Antiqua"/>
      <family val="2"/>
    </font>
    <font>
      <sz val="11"/>
      <color rgb="FF3F3F3F"/>
      <name val="Calibri"/>
      <family val="2"/>
    </font>
    <font>
      <sz val="11"/>
      <color theme="1"/>
      <name val="Times New Roman"/>
      <family val="2"/>
    </font>
    <font>
      <b/>
      <sz val="15"/>
      <color indexed="56"/>
      <name val="Cambria"/>
      <family val="2"/>
    </font>
    <font>
      <b/>
      <sz val="12"/>
      <name val="Helv"/>
      <family val="2"/>
    </font>
    <font>
      <b/>
      <sz val="13"/>
      <color theme="1"/>
      <name val="Calibri"/>
      <family val="2"/>
    </font>
    <font>
      <b/>
      <sz val="11"/>
      <color rgb="FFFF0000"/>
      <name val="Calibri"/>
      <family val="2"/>
    </font>
    <font>
      <sz val="11"/>
      <color rgb="FFFF0000"/>
      <name val="Calibri"/>
      <family val="2"/>
    </font>
    <font>
      <sz val="11"/>
      <color rgb="FFFF0000"/>
      <name val="Arial"/>
      <family val="2"/>
    </font>
    <font>
      <sz val="11"/>
      <color indexed="60"/>
      <name val="Calibri"/>
      <family val="2"/>
    </font>
    <font>
      <sz val="10"/>
      <name val="MS Sans Serif"/>
      <family val="2"/>
    </font>
    <font>
      <b/>
      <sz val="10"/>
      <name val=".VnTimeH"/>
      <family val="2"/>
    </font>
    <font>
      <b/>
      <sz val="11"/>
      <name val=".VnTimeH"/>
      <family val="2"/>
    </font>
    <font>
      <b/>
      <sz val="18"/>
      <name val="Arial"/>
      <family val="2"/>
    </font>
    <font>
      <sz val="11"/>
      <name val="Times New Roman"/>
      <family val="1"/>
    </font>
    <font>
      <i/>
      <sz val="12"/>
      <color indexed="8"/>
      <name val="Times New Roman"/>
      <family val="1"/>
    </font>
    <font>
      <sz val="11"/>
      <color rgb="FFFF0000"/>
      <name val="Times New Roman"/>
      <family val="1"/>
    </font>
    <font>
      <b/>
      <sz val="11"/>
      <name val="Helv"/>
      <family val="2"/>
    </font>
    <font>
      <sz val="14"/>
      <name val=".VnArial"/>
      <family val="2"/>
    </font>
    <font>
      <sz val="11"/>
      <color indexed="8"/>
      <name val="Times New Roman"/>
      <family val="1"/>
    </font>
    <font>
      <sz val="14"/>
      <name val="뼻뮝"/>
      <family val="3"/>
      <charset val="129"/>
    </font>
    <font>
      <i/>
      <sz val="9"/>
      <color indexed="8"/>
      <name val="Times New Roman"/>
      <family val="1"/>
    </font>
    <font>
      <sz val="12"/>
      <name val="뼻뮝"/>
      <family val="1"/>
      <charset val="129"/>
    </font>
    <font>
      <b/>
      <sz val="11"/>
      <color indexed="8"/>
      <name val="Arial"/>
      <family val="2"/>
    </font>
    <font>
      <b/>
      <sz val="11"/>
      <name val="Times New Roman"/>
      <family val="1"/>
      <charset val="163"/>
    </font>
    <font>
      <sz val="13"/>
      <name val="Times New Roman"/>
      <family val="1"/>
      <charset val="163"/>
    </font>
    <font>
      <b/>
      <sz val="12"/>
      <name val="Times New Roman"/>
      <family val="1"/>
      <charset val="163"/>
    </font>
    <font>
      <sz val="9"/>
      <name val="Times New Roman"/>
      <family val="1"/>
      <charset val="163"/>
    </font>
    <font>
      <b/>
      <sz val="10"/>
      <name val="Times New Roman"/>
      <family val="1"/>
      <charset val="163"/>
    </font>
    <font>
      <b/>
      <i/>
      <sz val="8"/>
      <name val="Times New Roman"/>
      <family val="1"/>
      <charset val="163"/>
    </font>
    <font>
      <sz val="8"/>
      <name val="Times New Roman"/>
      <family val="1"/>
      <charset val="163"/>
    </font>
    <font>
      <i/>
      <sz val="8"/>
      <name val="Times New Roman"/>
      <family val="1"/>
      <charset val="163"/>
    </font>
    <font>
      <b/>
      <sz val="8"/>
      <name val="Times New Roman"/>
      <family val="1"/>
      <charset val="163"/>
    </font>
    <font>
      <b/>
      <sz val="9"/>
      <name val="Times New Roman"/>
      <family val="1"/>
      <charset val="163"/>
    </font>
    <font>
      <sz val="10"/>
      <color rgb="FFFF0000"/>
      <name val="Times New Roman"/>
      <family val="1"/>
      <charset val="163"/>
    </font>
    <font>
      <i/>
      <sz val="10"/>
      <name val="Times New Roman"/>
      <family val="1"/>
      <charset val="163"/>
    </font>
    <font>
      <b/>
      <i/>
      <sz val="10"/>
      <name val="Times New Roman"/>
      <family val="1"/>
      <charset val="163"/>
    </font>
    <font>
      <sz val="12"/>
      <name val="Times New Roman"/>
      <family val="1"/>
      <charset val="163"/>
    </font>
    <font>
      <b/>
      <sz val="10"/>
      <name val="Times New Roman"/>
      <family val="1"/>
    </font>
    <font>
      <b/>
      <sz val="12"/>
      <color theme="1"/>
      <name val="Times New Roman"/>
      <family val="1"/>
    </font>
    <font>
      <sz val="12"/>
      <color theme="1"/>
      <name val="Times New Roman"/>
      <family val="1"/>
    </font>
    <font>
      <i/>
      <sz val="12"/>
      <color rgb="FF7030A0"/>
      <name val="Times New Roman"/>
      <family val="1"/>
    </font>
    <font>
      <i/>
      <sz val="12"/>
      <color rgb="FF0070C0"/>
      <name val="Times New Roman"/>
      <family val="1"/>
    </font>
    <font>
      <sz val="12"/>
      <color theme="1"/>
      <name val="Times New Roman"/>
      <family val="1"/>
      <charset val="163"/>
    </font>
    <font>
      <i/>
      <sz val="10"/>
      <name val="Times New Roman"/>
      <family val="1"/>
    </font>
    <font>
      <sz val="12"/>
      <name val=".VnArial"/>
      <family val="2"/>
    </font>
    <font>
      <b/>
      <sz val="9"/>
      <name val="Times New Roman"/>
      <family val="1"/>
    </font>
    <font>
      <sz val="10"/>
      <name val="Arial"/>
    </font>
    <font>
      <sz val="10"/>
      <color theme="1"/>
      <name val="Calibri"/>
      <family val="2"/>
      <scheme val="minor"/>
    </font>
    <font>
      <b/>
      <sz val="11"/>
      <name val="Times New Roman"/>
      <family val="1"/>
    </font>
    <font>
      <sz val="13"/>
      <name val="Times New Roman"/>
      <family val="1"/>
    </font>
    <font>
      <b/>
      <i/>
      <sz val="8"/>
      <name val="Times New Roman"/>
      <family val="1"/>
    </font>
    <font>
      <i/>
      <sz val="8"/>
      <name val="Times New Roman"/>
      <family val="1"/>
    </font>
    <font>
      <sz val="8"/>
      <name val="Times New Roman"/>
      <family val="1"/>
    </font>
    <font>
      <b/>
      <sz val="8"/>
      <name val="Times New Roman"/>
      <family val="1"/>
    </font>
    <font>
      <sz val="9"/>
      <name val="Times New Roman"/>
      <family val="1"/>
    </font>
    <font>
      <b/>
      <i/>
      <sz val="10"/>
      <name val="Times New Roman"/>
      <family val="1"/>
    </font>
    <font>
      <sz val="12"/>
      <color theme="1"/>
      <name val="Times New Roman"/>
      <family val="2"/>
      <charset val="163"/>
    </font>
    <font>
      <b/>
      <i/>
      <sz val="11"/>
      <name val="Times New Roman"/>
      <family val="1"/>
    </font>
    <font>
      <i/>
      <sz val="11"/>
      <name val="Times New Roman"/>
      <family val="1"/>
    </font>
    <font>
      <i/>
      <sz val="12"/>
      <name val="Times New Roman"/>
      <family val="1"/>
    </font>
    <font>
      <b/>
      <sz val="12"/>
      <color rgb="FF0000FF"/>
      <name val="Times New Roman"/>
      <family val="1"/>
    </font>
    <font>
      <i/>
      <sz val="12"/>
      <color rgb="FF0000FF"/>
      <name val="Times New Roman"/>
      <family val="1"/>
    </font>
    <font>
      <sz val="12"/>
      <color rgb="FF0000FF"/>
      <name val="Times New Roman"/>
      <family val="1"/>
    </font>
    <font>
      <b/>
      <i/>
      <sz val="12"/>
      <name val="Times New Roman"/>
      <family val="1"/>
    </font>
  </fonts>
  <fills count="44">
    <fill>
      <patternFill patternType="none"/>
    </fill>
    <fill>
      <patternFill patternType="gray125"/>
    </fill>
    <fill>
      <patternFill patternType="solid">
        <fgColor indexed="27"/>
      </patternFill>
    </fill>
    <fill>
      <patternFill patternType="solid">
        <fgColor indexed="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22"/>
      </patternFill>
    </fill>
    <fill>
      <patternFill patternType="solid">
        <fgColor indexed="5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9"/>
        <bgColor indexed="64"/>
      </patternFill>
    </fill>
    <fill>
      <patternFill patternType="solid">
        <fgColor indexed="26"/>
        <bgColor indexed="64"/>
      </patternFill>
    </fill>
    <fill>
      <patternFill patternType="solid">
        <fgColor indexed="43"/>
      </patternFill>
    </fill>
    <fill>
      <patternFill patternType="solid">
        <fgColor indexed="26"/>
      </patternFill>
    </fill>
    <fill>
      <patternFill patternType="gray125">
        <fgColor indexed="35"/>
      </patternFill>
    </fill>
    <fill>
      <patternFill patternType="solid">
        <fgColor rgb="FF00B050"/>
        <bgColor indexed="64"/>
      </patternFill>
    </fill>
    <fill>
      <patternFill patternType="solid">
        <fgColor rgb="FFFF0000"/>
        <bgColor indexed="64"/>
      </patternFill>
    </fill>
    <fill>
      <patternFill patternType="solid">
        <fgColor rgb="FFFFFF00"/>
        <bgColor indexed="64"/>
      </patternFill>
    </fill>
    <fill>
      <patternFill patternType="solid">
        <fgColor rgb="FF00B0F0"/>
        <bgColor indexed="64"/>
      </patternFill>
    </fill>
    <fill>
      <patternFill patternType="solid">
        <fgColor theme="0"/>
        <bgColor indexed="64"/>
      </patternFill>
    </fill>
  </fills>
  <borders count="29">
    <border>
      <left/>
      <right/>
      <top/>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dotted">
        <color indexed="64"/>
      </top>
      <bottom style="dotted">
        <color indexed="64"/>
      </bottom>
      <diagonal/>
    </border>
    <border>
      <left style="thin">
        <color indexed="23"/>
      </left>
      <right style="thin">
        <color indexed="23"/>
      </right>
      <top style="thin">
        <color indexed="23"/>
      </top>
      <bottom style="thin">
        <color indexed="23"/>
      </bottom>
      <diagonal/>
    </border>
    <border>
      <left/>
      <right/>
      <top/>
      <bottom style="hair">
        <color indexed="64"/>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bottom style="thin">
        <color indexed="64"/>
      </bottom>
      <diagonal/>
    </border>
    <border>
      <left style="thin">
        <color indexed="64"/>
      </left>
      <right/>
      <top/>
      <bottom/>
      <diagonal/>
    </border>
    <border>
      <left style="double">
        <color indexed="64"/>
      </left>
      <right style="double">
        <color indexed="64"/>
      </right>
      <top style="thin">
        <color indexed="64"/>
      </top>
      <bottom style="double">
        <color indexed="64"/>
      </bottom>
      <diagonal/>
    </border>
    <border>
      <left style="thin">
        <color indexed="64"/>
      </left>
      <right style="thin">
        <color indexed="64"/>
      </right>
      <top style="medium">
        <color indexed="64"/>
      </top>
      <bottom style="dotted">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double">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s>
  <cellStyleXfs count="2382">
    <xf numFmtId="0" fontId="0" fillId="0" borderId="0"/>
    <xf numFmtId="0" fontId="6" fillId="0" borderId="0"/>
    <xf numFmtId="0" fontId="9" fillId="0" borderId="0"/>
    <xf numFmtId="0" fontId="6" fillId="0" borderId="0"/>
    <xf numFmtId="0" fontId="11" fillId="0" borderId="0"/>
    <xf numFmtId="0" fontId="4" fillId="0" borderId="0"/>
    <xf numFmtId="0" fontId="12" fillId="0" borderId="0"/>
    <xf numFmtId="0" fontId="13" fillId="2" borderId="0" applyNumberFormat="0" applyBorder="0" applyAlignment="0" applyProtection="0"/>
    <xf numFmtId="0" fontId="4" fillId="0" borderId="0"/>
    <xf numFmtId="0" fontId="8" fillId="0" borderId="0"/>
    <xf numFmtId="0" fontId="18" fillId="0" borderId="0" applyNumberFormat="0" applyFill="0" applyBorder="0" applyAlignment="0" applyProtection="0"/>
    <xf numFmtId="171" fontId="19" fillId="0" borderId="6">
      <alignment horizontal="center"/>
      <protection hidden="1"/>
    </xf>
    <xf numFmtId="171" fontId="19" fillId="0" borderId="6">
      <alignment horizontal="center"/>
      <protection hidden="1"/>
    </xf>
    <xf numFmtId="172" fontId="8" fillId="0" borderId="0" applyFont="0" applyFill="0" applyBorder="0" applyAlignment="0" applyProtection="0"/>
    <xf numFmtId="0" fontId="20" fillId="0" borderId="0" applyFont="0" applyFill="0" applyBorder="0" applyAlignment="0" applyProtection="0"/>
    <xf numFmtId="173" fontId="8" fillId="0" borderId="0" applyFont="0" applyFill="0" applyBorder="0" applyAlignment="0" applyProtection="0"/>
    <xf numFmtId="173" fontId="6" fillId="0" borderId="0" applyFont="0" applyFill="0" applyBorder="0" applyAlignment="0" applyProtection="0"/>
    <xf numFmtId="172" fontId="6"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42" fontId="21"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9" fontId="6" fillId="0" borderId="0" applyFont="0" applyFill="0" applyBorder="0" applyAlignment="0" applyProtection="0"/>
    <xf numFmtId="167" fontId="6" fillId="0" borderId="0" applyFont="0" applyFill="0" applyBorder="0" applyAlignment="0" applyProtection="0"/>
    <xf numFmtId="174" fontId="22" fillId="0" borderId="0" applyFont="0" applyFill="0" applyBorder="0" applyAlignment="0" applyProtection="0"/>
    <xf numFmtId="175" fontId="22" fillId="0" borderId="0" applyFont="0" applyFill="0" applyBorder="0" applyAlignment="0" applyProtection="0"/>
    <xf numFmtId="165" fontId="23" fillId="0" borderId="0" applyFont="0" applyFill="0" applyBorder="0" applyAlignment="0" applyProtection="0"/>
    <xf numFmtId="0" fontId="10" fillId="0" borderId="0"/>
    <xf numFmtId="0" fontId="24" fillId="0" borderId="0"/>
    <xf numFmtId="0" fontId="24" fillId="0" borderId="0"/>
    <xf numFmtId="0" fontId="24" fillId="0" borderId="0"/>
    <xf numFmtId="0" fontId="6" fillId="0" borderId="0"/>
    <xf numFmtId="0" fontId="25" fillId="3" borderId="0"/>
    <xf numFmtId="0" fontId="25" fillId="3" borderId="0"/>
    <xf numFmtId="0" fontId="25" fillId="0" borderId="0" applyFont="0" applyFill="0" applyBorder="0" applyAlignment="0">
      <alignment horizontal="left"/>
    </xf>
    <xf numFmtId="0" fontId="25" fillId="0" borderId="0" applyFont="0" applyFill="0" applyBorder="0" applyAlignment="0">
      <alignment horizontal="left"/>
    </xf>
    <xf numFmtId="0" fontId="25" fillId="0" borderId="0" applyFont="0" applyFill="0" applyBorder="0" applyAlignment="0">
      <alignment horizontal="left"/>
    </xf>
    <xf numFmtId="0" fontId="25" fillId="0" borderId="0" applyFont="0" applyFill="0" applyBorder="0" applyAlignment="0">
      <alignment horizontal="left"/>
    </xf>
    <xf numFmtId="9" fontId="25" fillId="0" borderId="0" applyFont="0" applyFill="0" applyBorder="0" applyAlignment="0" applyProtection="0"/>
    <xf numFmtId="0" fontId="25" fillId="3" borderId="0"/>
    <xf numFmtId="0" fontId="26" fillId="4" borderId="0" applyNumberFormat="0" applyBorder="0" applyAlignment="0" applyProtection="0"/>
    <xf numFmtId="0" fontId="26" fillId="4"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26" fillId="5" borderId="0" applyNumberFormat="0" applyBorder="0" applyAlignment="0" applyProtection="0"/>
    <xf numFmtId="0" fontId="26" fillId="5"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26" fillId="6" borderId="0" applyNumberFormat="0" applyBorder="0" applyAlignment="0" applyProtection="0"/>
    <xf numFmtId="0" fontId="26" fillId="6" borderId="0" applyNumberFormat="0" applyBorder="0" applyAlignment="0" applyProtection="0"/>
    <xf numFmtId="0" fontId="13" fillId="6" borderId="0" applyNumberFormat="0" applyBorder="0" applyAlignment="0" applyProtection="0"/>
    <xf numFmtId="0" fontId="13" fillId="6" borderId="0" applyNumberFormat="0" applyBorder="0" applyAlignment="0" applyProtection="0"/>
    <xf numFmtId="0" fontId="13" fillId="6" borderId="0" applyNumberFormat="0" applyBorder="0" applyAlignment="0" applyProtection="0"/>
    <xf numFmtId="0" fontId="26" fillId="7" borderId="0" applyNumberFormat="0" applyBorder="0" applyAlignment="0" applyProtection="0"/>
    <xf numFmtId="0" fontId="26" fillId="7" borderId="0" applyNumberFormat="0" applyBorder="0" applyAlignment="0" applyProtection="0"/>
    <xf numFmtId="0" fontId="13" fillId="7" borderId="0" applyNumberFormat="0" applyBorder="0" applyAlignment="0" applyProtection="0"/>
    <xf numFmtId="0" fontId="13" fillId="7" borderId="0" applyNumberFormat="0" applyBorder="0" applyAlignment="0" applyProtection="0"/>
    <xf numFmtId="0" fontId="13" fillId="7" borderId="0" applyNumberFormat="0" applyBorder="0" applyAlignment="0" applyProtection="0"/>
    <xf numFmtId="0" fontId="26" fillId="2" borderId="0" applyNumberFormat="0" applyBorder="0" applyAlignment="0" applyProtection="0"/>
    <xf numFmtId="0" fontId="26" fillId="2" borderId="0" applyNumberFormat="0" applyBorder="0" applyAlignment="0" applyProtection="0"/>
    <xf numFmtId="0" fontId="13" fillId="2" borderId="0" applyNumberFormat="0" applyBorder="0" applyAlignment="0" applyProtection="0"/>
    <xf numFmtId="0" fontId="13" fillId="2" borderId="0" applyNumberFormat="0" applyBorder="0" applyAlignment="0" applyProtection="0"/>
    <xf numFmtId="0" fontId="26" fillId="8" borderId="0" applyNumberFormat="0" applyBorder="0" applyAlignment="0" applyProtection="0"/>
    <xf numFmtId="0" fontId="26" fillId="8"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6" fillId="3" borderId="0"/>
    <xf numFmtId="0" fontId="10" fillId="0" borderId="0">
      <alignment wrapText="1"/>
    </xf>
    <xf numFmtId="0" fontId="26" fillId="9" borderId="0" applyNumberFormat="0" applyBorder="0" applyAlignment="0" applyProtection="0"/>
    <xf numFmtId="0" fontId="26" fillId="9"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26" fillId="10" borderId="0" applyNumberFormat="0" applyBorder="0" applyAlignment="0" applyProtection="0"/>
    <xf numFmtId="0" fontId="26" fillId="10"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26" fillId="11" borderId="0" applyNumberFormat="0" applyBorder="0" applyAlignment="0" applyProtection="0"/>
    <xf numFmtId="0" fontId="26" fillId="11"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26" fillId="7" borderId="0" applyNumberFormat="0" applyBorder="0" applyAlignment="0" applyProtection="0"/>
    <xf numFmtId="0" fontId="26" fillId="7" borderId="0" applyNumberFormat="0" applyBorder="0" applyAlignment="0" applyProtection="0"/>
    <xf numFmtId="0" fontId="13" fillId="7" borderId="0" applyNumberFormat="0" applyBorder="0" applyAlignment="0" applyProtection="0"/>
    <xf numFmtId="0" fontId="13" fillId="7" borderId="0" applyNumberFormat="0" applyBorder="0" applyAlignment="0" applyProtection="0"/>
    <xf numFmtId="0" fontId="13" fillId="7" borderId="0" applyNumberFormat="0" applyBorder="0" applyAlignment="0" applyProtection="0"/>
    <xf numFmtId="0" fontId="26" fillId="9" borderId="0" applyNumberFormat="0" applyBorder="0" applyAlignment="0" applyProtection="0"/>
    <xf numFmtId="0" fontId="26" fillId="9"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13" fillId="12" borderId="0" applyNumberFormat="0" applyBorder="0" applyAlignment="0" applyProtection="0"/>
    <xf numFmtId="0" fontId="13" fillId="12" borderId="0" applyNumberFormat="0" applyBorder="0" applyAlignment="0" applyProtection="0"/>
    <xf numFmtId="0" fontId="13" fillId="12" borderId="0" applyNumberFormat="0" applyBorder="0" applyAlignment="0" applyProtection="0"/>
    <xf numFmtId="176" fontId="27" fillId="0" borderId="1" applyNumberFormat="0" applyFont="0" applyBorder="0" applyAlignment="0">
      <alignment horizontal="center" vertical="center"/>
    </xf>
    <xf numFmtId="176" fontId="27" fillId="0" borderId="1" applyNumberFormat="0" applyFont="0" applyBorder="0" applyAlignment="0">
      <alignment horizontal="center" vertical="center"/>
    </xf>
    <xf numFmtId="176" fontId="27" fillId="0" borderId="1" applyNumberFormat="0" applyFont="0" applyBorder="0" applyAlignment="0">
      <alignment horizontal="center" vertical="center"/>
    </xf>
    <xf numFmtId="176" fontId="28" fillId="0" borderId="1" applyNumberFormat="0" applyFont="0" applyBorder="0" applyAlignment="0">
      <alignment horizontal="center" vertical="center"/>
    </xf>
    <xf numFmtId="0" fontId="29" fillId="0" borderId="0"/>
    <xf numFmtId="0" fontId="30" fillId="13" borderId="0" applyNumberFormat="0" applyBorder="0" applyAlignment="0" applyProtection="0"/>
    <xf numFmtId="0" fontId="30"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0" fillId="10" borderId="0" applyNumberFormat="0" applyBorder="0" applyAlignment="0" applyProtection="0"/>
    <xf numFmtId="0" fontId="30"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0" fillId="11" borderId="0" applyNumberFormat="0" applyBorder="0" applyAlignment="0" applyProtection="0"/>
    <xf numFmtId="0" fontId="30"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0" fillId="14" borderId="0" applyNumberFormat="0" applyBorder="0" applyAlignment="0" applyProtection="0"/>
    <xf numFmtId="0" fontId="30"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0" fillId="15" borderId="0" applyNumberFormat="0" applyBorder="0" applyAlignment="0" applyProtection="0"/>
    <xf numFmtId="0" fontId="30"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0" fillId="16" borderId="0" applyNumberFormat="0" applyBorder="0" applyAlignment="0" applyProtection="0"/>
    <xf numFmtId="0" fontId="30" fillId="16"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2" fillId="0" borderId="0"/>
    <xf numFmtId="0" fontId="13" fillId="17" borderId="0" applyNumberFormat="0" applyBorder="0" applyAlignment="0" applyProtection="0"/>
    <xf numFmtId="0" fontId="13" fillId="17" borderId="0" applyNumberFormat="0" applyBorder="0" applyAlignment="0" applyProtection="0"/>
    <xf numFmtId="0" fontId="31" fillId="18"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0" fillId="19" borderId="0" applyNumberFormat="0" applyBorder="0" applyAlignment="0" applyProtection="0"/>
    <xf numFmtId="0" fontId="30"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31" fillId="22"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0" fillId="23" borderId="0" applyNumberFormat="0" applyBorder="0" applyAlignment="0" applyProtection="0"/>
    <xf numFmtId="0" fontId="30"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13" fillId="20" borderId="0" applyNumberFormat="0" applyBorder="0" applyAlignment="0" applyProtection="0"/>
    <xf numFmtId="0" fontId="13" fillId="24" borderId="0" applyNumberFormat="0" applyBorder="0" applyAlignment="0" applyProtection="0"/>
    <xf numFmtId="0" fontId="31" fillId="21"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0" fillId="25" borderId="0" applyNumberFormat="0" applyBorder="0" applyAlignment="0" applyProtection="0"/>
    <xf numFmtId="0" fontId="30"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13" fillId="17" borderId="0" applyNumberFormat="0" applyBorder="0" applyAlignment="0" applyProtection="0"/>
    <xf numFmtId="0" fontId="13" fillId="21" borderId="0" applyNumberFormat="0" applyBorder="0" applyAlignment="0" applyProtection="0"/>
    <xf numFmtId="0" fontId="31" fillId="21"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0" fillId="14" borderId="0" applyNumberFormat="0" applyBorder="0" applyAlignment="0" applyProtection="0"/>
    <xf numFmtId="0" fontId="30"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13" fillId="26" borderId="0" applyNumberFormat="0" applyBorder="0" applyAlignment="0" applyProtection="0"/>
    <xf numFmtId="0" fontId="13" fillId="17" borderId="0" applyNumberFormat="0" applyBorder="0" applyAlignment="0" applyProtection="0"/>
    <xf numFmtId="0" fontId="31" fillId="18"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0" fillId="15" borderId="0" applyNumberFormat="0" applyBorder="0" applyAlignment="0" applyProtection="0"/>
    <xf numFmtId="0" fontId="30"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13" fillId="20" borderId="0" applyNumberFormat="0" applyBorder="0" applyAlignment="0" applyProtection="0"/>
    <xf numFmtId="0" fontId="13" fillId="27" borderId="0" applyNumberFormat="0" applyBorder="0" applyAlignment="0" applyProtection="0"/>
    <xf numFmtId="0" fontId="31" fillId="27" borderId="0" applyNumberFormat="0" applyBorder="0" applyAlignment="0" applyProtection="0"/>
    <xf numFmtId="0" fontId="31" fillId="28" borderId="0" applyNumberFormat="0" applyBorder="0" applyAlignment="0" applyProtection="0"/>
    <xf numFmtId="0" fontId="31" fillId="28" borderId="0" applyNumberFormat="0" applyBorder="0" applyAlignment="0" applyProtection="0"/>
    <xf numFmtId="0" fontId="31" fillId="28" borderId="0" applyNumberFormat="0" applyBorder="0" applyAlignment="0" applyProtection="0"/>
    <xf numFmtId="0" fontId="31" fillId="28" borderId="0" applyNumberFormat="0" applyBorder="0" applyAlignment="0" applyProtection="0"/>
    <xf numFmtId="0" fontId="31" fillId="28" borderId="0" applyNumberFormat="0" applyBorder="0" applyAlignment="0" applyProtection="0"/>
    <xf numFmtId="0" fontId="31" fillId="28" borderId="0" applyNumberFormat="0" applyBorder="0" applyAlignment="0" applyProtection="0"/>
    <xf numFmtId="0" fontId="31" fillId="28" borderId="0" applyNumberFormat="0" applyBorder="0" applyAlignment="0" applyProtection="0"/>
    <xf numFmtId="0" fontId="30" fillId="28" borderId="0" applyNumberFormat="0" applyBorder="0" applyAlignment="0" applyProtection="0"/>
    <xf numFmtId="0" fontId="30" fillId="28" borderId="0" applyNumberFormat="0" applyBorder="0" applyAlignment="0" applyProtection="0"/>
    <xf numFmtId="0" fontId="31" fillId="28" borderId="0" applyNumberFormat="0" applyBorder="0" applyAlignment="0" applyProtection="0"/>
    <xf numFmtId="0" fontId="31" fillId="28" borderId="0" applyNumberFormat="0" applyBorder="0" applyAlignment="0" applyProtection="0"/>
    <xf numFmtId="0" fontId="31" fillId="28" borderId="0" applyNumberFormat="0" applyBorder="0" applyAlignment="0" applyProtection="0"/>
    <xf numFmtId="0" fontId="31" fillId="28" borderId="0" applyNumberFormat="0" applyBorder="0" applyAlignment="0" applyProtection="0"/>
    <xf numFmtId="0" fontId="31" fillId="28" borderId="0" applyNumberFormat="0" applyBorder="0" applyAlignment="0" applyProtection="0"/>
    <xf numFmtId="0" fontId="31" fillId="28" borderId="0" applyNumberFormat="0" applyBorder="0" applyAlignment="0" applyProtection="0"/>
    <xf numFmtId="0" fontId="31" fillId="28" borderId="0" applyNumberFormat="0" applyBorder="0" applyAlignment="0" applyProtection="0"/>
    <xf numFmtId="0" fontId="31" fillId="28" borderId="0" applyNumberFormat="0" applyBorder="0" applyAlignment="0" applyProtection="0"/>
    <xf numFmtId="177" fontId="33" fillId="0" borderId="0" applyFont="0" applyFill="0" applyBorder="0" applyAlignment="0" applyProtection="0"/>
    <xf numFmtId="0" fontId="34" fillId="0" borderId="0" applyFont="0" applyFill="0" applyBorder="0" applyAlignment="0" applyProtection="0"/>
    <xf numFmtId="178" fontId="18" fillId="0" borderId="0" applyFont="0" applyFill="0" applyBorder="0" applyAlignment="0" applyProtection="0"/>
    <xf numFmtId="179" fontId="33" fillId="0" borderId="0" applyFont="0" applyFill="0" applyBorder="0" applyAlignment="0" applyProtection="0"/>
    <xf numFmtId="0" fontId="34" fillId="0" borderId="0" applyFont="0" applyFill="0" applyBorder="0" applyAlignment="0" applyProtection="0"/>
    <xf numFmtId="180" fontId="18" fillId="0" borderId="0" applyFont="0" applyFill="0" applyBorder="0" applyAlignment="0" applyProtection="0"/>
    <xf numFmtId="181" fontId="33" fillId="0" borderId="0" applyFont="0" applyFill="0" applyBorder="0" applyAlignment="0" applyProtection="0"/>
    <xf numFmtId="0" fontId="34" fillId="0" borderId="0" applyFont="0" applyFill="0" applyBorder="0" applyAlignment="0" applyProtection="0"/>
    <xf numFmtId="181" fontId="25" fillId="0" borderId="0" applyFont="0" applyFill="0" applyBorder="0" applyAlignment="0" applyProtection="0"/>
    <xf numFmtId="182" fontId="33" fillId="0" borderId="0" applyFont="0" applyFill="0" applyBorder="0" applyAlignment="0" applyProtection="0"/>
    <xf numFmtId="0" fontId="34" fillId="0" borderId="0" applyFont="0" applyFill="0" applyBorder="0" applyAlignment="0" applyProtection="0"/>
    <xf numFmtId="182" fontId="25" fillId="0" borderId="0" applyFont="0" applyFill="0" applyBorder="0" applyAlignment="0" applyProtection="0"/>
    <xf numFmtId="0" fontId="35" fillId="5" borderId="0" applyNumberFormat="0" applyBorder="0" applyAlignment="0" applyProtection="0"/>
    <xf numFmtId="0" fontId="35"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36" fillId="5" borderId="0" applyNumberFormat="0" applyBorder="0" applyAlignment="0" applyProtection="0"/>
    <xf numFmtId="0" fontId="10" fillId="0" borderId="0" applyNumberFormat="0" applyFill="0" applyBorder="0" applyAlignment="0" applyProtection="0"/>
    <xf numFmtId="0" fontId="37" fillId="0" borderId="0"/>
    <xf numFmtId="0" fontId="38" fillId="0" borderId="0"/>
    <xf numFmtId="0" fontId="37" fillId="0" borderId="0"/>
    <xf numFmtId="0" fontId="39" fillId="0" borderId="0"/>
    <xf numFmtId="183" fontId="18" fillId="0" borderId="0" applyFill="0" applyBorder="0" applyAlignment="0"/>
    <xf numFmtId="183" fontId="18" fillId="0" borderId="0" applyFill="0" applyBorder="0" applyAlignment="0"/>
    <xf numFmtId="184" fontId="9" fillId="0" borderId="0" applyFill="0" applyBorder="0" applyAlignment="0"/>
    <xf numFmtId="185" fontId="9" fillId="0" borderId="0" applyFill="0" applyBorder="0" applyAlignment="0"/>
    <xf numFmtId="186" fontId="9" fillId="0" borderId="0" applyFill="0" applyBorder="0" applyAlignment="0"/>
    <xf numFmtId="187" fontId="9" fillId="0" borderId="0" applyFill="0" applyBorder="0" applyAlignment="0"/>
    <xf numFmtId="188" fontId="9" fillId="0" borderId="0" applyFill="0" applyBorder="0" applyAlignment="0"/>
    <xf numFmtId="184" fontId="9" fillId="0" borderId="0" applyFill="0" applyBorder="0" applyAlignment="0"/>
    <xf numFmtId="189" fontId="9" fillId="0" borderId="0" applyFill="0" applyBorder="0" applyAlignment="0"/>
    <xf numFmtId="185" fontId="9" fillId="0" borderId="0" applyFill="0" applyBorder="0" applyAlignment="0"/>
    <xf numFmtId="0" fontId="40" fillId="29" borderId="7" applyNumberFormat="0" applyAlignment="0" applyProtection="0"/>
    <xf numFmtId="0" fontId="40" fillId="29" borderId="7" applyNumberFormat="0" applyAlignment="0" applyProtection="0"/>
    <xf numFmtId="0" fontId="41" fillId="29" borderId="7" applyNumberFormat="0" applyAlignment="0" applyProtection="0"/>
    <xf numFmtId="0" fontId="41" fillId="29" borderId="7" applyNumberFormat="0" applyAlignment="0" applyProtection="0"/>
    <xf numFmtId="0" fontId="41" fillId="29" borderId="7" applyNumberFormat="0" applyAlignment="0" applyProtection="0"/>
    <xf numFmtId="0" fontId="42" fillId="0" borderId="0"/>
    <xf numFmtId="0" fontId="42" fillId="0" borderId="0"/>
    <xf numFmtId="0" fontId="10" fillId="0" borderId="0"/>
    <xf numFmtId="190" fontId="43" fillId="0" borderId="8" applyBorder="0"/>
    <xf numFmtId="190" fontId="44" fillId="0" borderId="3">
      <protection locked="0"/>
    </xf>
    <xf numFmtId="191" fontId="45" fillId="0" borderId="3"/>
    <xf numFmtId="0" fontId="46" fillId="30" borderId="9" applyNumberFormat="0" applyAlignment="0" applyProtection="0"/>
    <xf numFmtId="0" fontId="46" fillId="30" borderId="9" applyNumberFormat="0" applyAlignment="0" applyProtection="0"/>
    <xf numFmtId="0" fontId="47" fillId="30" borderId="9" applyNumberFormat="0" applyAlignment="0" applyProtection="0"/>
    <xf numFmtId="0" fontId="47" fillId="30" borderId="9" applyNumberFormat="0" applyAlignment="0" applyProtection="0"/>
    <xf numFmtId="0" fontId="47" fillId="30" borderId="9" applyNumberFormat="0" applyAlignment="0" applyProtection="0"/>
    <xf numFmtId="4" fontId="48" fillId="0" borderId="0" applyAlignment="0"/>
    <xf numFmtId="1" fontId="6" fillId="0" borderId="10" applyBorder="0"/>
    <xf numFmtId="167" fontId="17" fillId="0" borderId="0" applyFont="0" applyFill="0" applyBorder="0" applyAlignment="0" applyProtection="0"/>
    <xf numFmtId="184" fontId="9"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43" fontId="6"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43" fontId="11"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43" fontId="11"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7"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7"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43" fontId="11"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6" fillId="0" borderId="0" applyFont="0" applyFill="0" applyBorder="0" applyAlignment="0" applyProtection="0"/>
    <xf numFmtId="169" fontId="11"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13"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43" fontId="13"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169" fontId="11" fillId="0" borderId="0" applyFont="0" applyFill="0" applyBorder="0" applyAlignment="0" applyProtection="0"/>
    <xf numFmtId="192" fontId="8" fillId="0" borderId="0" applyFont="0" applyFill="0" applyBorder="0" applyAlignment="0" applyProtection="0"/>
    <xf numFmtId="43" fontId="11" fillId="0" borderId="0" applyFont="0" applyFill="0" applyBorder="0" applyAlignment="0" applyProtection="0"/>
    <xf numFmtId="169" fontId="8" fillId="0" borderId="0" applyFont="0" applyFill="0" applyBorder="0" applyAlignment="0" applyProtection="0"/>
    <xf numFmtId="43" fontId="8"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169" fontId="50" fillId="0" borderId="0" applyFont="0" applyFill="0" applyBorder="0" applyAlignment="0" applyProtection="0"/>
    <xf numFmtId="43" fontId="50" fillId="0" borderId="0" applyFont="0" applyFill="0" applyBorder="0" applyAlignment="0" applyProtection="0"/>
    <xf numFmtId="169" fontId="6" fillId="0" borderId="0" applyFont="0" applyFill="0" applyBorder="0" applyAlignment="0" applyProtection="0"/>
    <xf numFmtId="192" fontId="8" fillId="0" borderId="0" applyFont="0" applyFill="0" applyBorder="0" applyAlignment="0" applyProtection="0"/>
    <xf numFmtId="43" fontId="6" fillId="0" borderId="0" applyFont="0" applyFill="0" applyBorder="0" applyAlignment="0" applyProtection="0"/>
    <xf numFmtId="193" fontId="8"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94" fontId="51"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69" fontId="13"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43" fontId="13"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77" fontId="18"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43" fontId="18"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43" fontId="18" fillId="0" borderId="0" applyFont="0" applyFill="0" applyBorder="0" applyAlignment="0" applyProtection="0"/>
    <xf numFmtId="194" fontId="51"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8" fillId="0" borderId="0" applyFont="0" applyFill="0" applyBorder="0" applyAlignment="0" applyProtection="0"/>
    <xf numFmtId="43" fontId="8" fillId="0" borderId="0" applyFont="0" applyFill="0" applyBorder="0" applyAlignment="0" applyProtection="0"/>
    <xf numFmtId="169" fontId="8" fillId="0" borderId="0" applyFont="0" applyFill="0" applyBorder="0" applyAlignment="0" applyProtection="0"/>
    <xf numFmtId="43" fontId="8" fillId="0" borderId="0" applyFont="0" applyFill="0" applyBorder="0" applyAlignment="0" applyProtection="0"/>
    <xf numFmtId="169" fontId="8" fillId="0" borderId="0" applyFont="0" applyFill="0" applyBorder="0" applyAlignment="0" applyProtection="0"/>
    <xf numFmtId="43" fontId="8" fillId="0" borderId="0" applyFont="0" applyFill="0" applyBorder="0" applyAlignment="0" applyProtection="0"/>
    <xf numFmtId="169" fontId="8" fillId="0" borderId="0" applyFont="0" applyFill="0" applyBorder="0" applyAlignment="0" applyProtection="0"/>
    <xf numFmtId="43" fontId="8" fillId="0" borderId="0" applyFont="0" applyFill="0" applyBorder="0" applyAlignment="0" applyProtection="0"/>
    <xf numFmtId="169" fontId="8" fillId="0" borderId="0" applyFont="0" applyFill="0" applyBorder="0" applyAlignment="0" applyProtection="0"/>
    <xf numFmtId="43" fontId="8"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169" fontId="13" fillId="0" borderId="0" applyFont="0" applyFill="0" applyBorder="0" applyAlignment="0" applyProtection="0"/>
    <xf numFmtId="43" fontId="13" fillId="0" borderId="0" applyFont="0" applyFill="0" applyBorder="0" applyAlignment="0" applyProtection="0"/>
    <xf numFmtId="43" fontId="6" fillId="0" borderId="0" applyFont="0" applyFill="0" applyBorder="0" applyAlignment="0" applyProtection="0"/>
    <xf numFmtId="194" fontId="51"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43" fontId="11" fillId="0" borderId="0" applyFont="0" applyFill="0" applyBorder="0" applyAlignment="0" applyProtection="0"/>
    <xf numFmtId="169" fontId="17"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43" fontId="11"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43" fontId="11"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13" fillId="0" borderId="0" applyFont="0" applyFill="0" applyBorder="0" applyAlignment="0" applyProtection="0"/>
    <xf numFmtId="43" fontId="13" fillId="0" borderId="0" applyFont="0" applyFill="0" applyBorder="0" applyAlignment="0" applyProtection="0"/>
    <xf numFmtId="169" fontId="6" fillId="0" borderId="0" applyFont="0" applyFill="0" applyBorder="0" applyAlignment="0" applyProtection="0"/>
    <xf numFmtId="43" fontId="6" fillId="0" borderId="0" applyFont="0" applyFill="0" applyBorder="0" applyAlignment="0" applyProtection="0"/>
    <xf numFmtId="169" fontId="52" fillId="0" borderId="0" applyFont="0" applyFill="0" applyBorder="0" applyAlignment="0" applyProtection="0"/>
    <xf numFmtId="43" fontId="52" fillId="0" borderId="0" applyFont="0" applyFill="0" applyBorder="0" applyAlignment="0" applyProtection="0"/>
    <xf numFmtId="169" fontId="52" fillId="0" borderId="0" applyFont="0" applyFill="0" applyBorder="0" applyAlignment="0" applyProtection="0"/>
    <xf numFmtId="43" fontId="52" fillId="0" borderId="0" applyFont="0" applyFill="0" applyBorder="0" applyAlignment="0" applyProtection="0"/>
    <xf numFmtId="169" fontId="52" fillId="0" borderId="0" applyFont="0" applyFill="0" applyBorder="0" applyAlignment="0" applyProtection="0"/>
    <xf numFmtId="43" fontId="52" fillId="0" borderId="0" applyFont="0" applyFill="0" applyBorder="0" applyAlignment="0" applyProtection="0"/>
    <xf numFmtId="169" fontId="52" fillId="0" borderId="0" applyFont="0" applyFill="0" applyBorder="0" applyAlignment="0" applyProtection="0"/>
    <xf numFmtId="43" fontId="52" fillId="0" borderId="0" applyFont="0" applyFill="0" applyBorder="0" applyAlignment="0" applyProtection="0"/>
    <xf numFmtId="169" fontId="27" fillId="0" borderId="0" applyFont="0" applyFill="0" applyBorder="0" applyAlignment="0" applyProtection="0"/>
    <xf numFmtId="43" fontId="27" fillId="0" borderId="0" applyFont="0" applyFill="0" applyBorder="0" applyAlignment="0" applyProtection="0"/>
    <xf numFmtId="169" fontId="27" fillId="0" borderId="0" applyFont="0" applyFill="0" applyBorder="0" applyAlignment="0" applyProtection="0"/>
    <xf numFmtId="43" fontId="27" fillId="0" borderId="0" applyFont="0" applyFill="0" applyBorder="0" applyAlignment="0" applyProtection="0"/>
    <xf numFmtId="169" fontId="11" fillId="0" borderId="0" applyFont="0" applyFill="0" applyBorder="0" applyAlignment="0" applyProtection="0"/>
    <xf numFmtId="169" fontId="11" fillId="0" borderId="0" applyFont="0" applyFill="0" applyBorder="0" applyAlignment="0" applyProtection="0"/>
    <xf numFmtId="43" fontId="11" fillId="0" borderId="0" applyFont="0" applyFill="0" applyBorder="0" applyAlignment="0" applyProtection="0"/>
    <xf numFmtId="169" fontId="49" fillId="0" borderId="0" applyFont="0" applyFill="0" applyBorder="0" applyAlignment="0" applyProtection="0"/>
    <xf numFmtId="43" fontId="49" fillId="0" borderId="0" applyFont="0" applyFill="0" applyBorder="0" applyAlignment="0" applyProtection="0"/>
    <xf numFmtId="43" fontId="11" fillId="0" borderId="0" applyFont="0" applyFill="0" applyBorder="0" applyAlignment="0" applyProtection="0"/>
    <xf numFmtId="169" fontId="27" fillId="0" borderId="0" applyFont="0" applyFill="0" applyBorder="0" applyAlignment="0" applyProtection="0"/>
    <xf numFmtId="43" fontId="27" fillId="0" borderId="0" applyFont="0" applyFill="0" applyBorder="0" applyAlignment="0" applyProtection="0"/>
    <xf numFmtId="169" fontId="27" fillId="0" borderId="0" applyFont="0" applyFill="0" applyBorder="0" applyAlignment="0" applyProtection="0"/>
    <xf numFmtId="43" fontId="27" fillId="0" borderId="0" applyFont="0" applyFill="0" applyBorder="0" applyAlignment="0" applyProtection="0"/>
    <xf numFmtId="169" fontId="27" fillId="0" borderId="0" applyFont="0" applyFill="0" applyBorder="0" applyAlignment="0" applyProtection="0"/>
    <xf numFmtId="43" fontId="27"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95" fontId="6" fillId="0" borderId="0"/>
    <xf numFmtId="3" fontId="8" fillId="0" borderId="0" applyFont="0" applyFill="0" applyBorder="0" applyAlignment="0" applyProtection="0"/>
    <xf numFmtId="3" fontId="6" fillId="0" borderId="0" applyFont="0" applyFill="0" applyBorder="0" applyAlignment="0" applyProtection="0"/>
    <xf numFmtId="196" fontId="53" fillId="0" borderId="0">
      <protection locked="0"/>
    </xf>
    <xf numFmtId="197" fontId="53" fillId="0" borderId="0">
      <protection locked="0"/>
    </xf>
    <xf numFmtId="198" fontId="54" fillId="0" borderId="11">
      <protection locked="0"/>
    </xf>
    <xf numFmtId="199" fontId="53" fillId="0" borderId="0">
      <protection locked="0"/>
    </xf>
    <xf numFmtId="200" fontId="53" fillId="0" borderId="0">
      <protection locked="0"/>
    </xf>
    <xf numFmtId="199" fontId="53" fillId="0" borderId="0" applyNumberFormat="0">
      <protection locked="0"/>
    </xf>
    <xf numFmtId="199" fontId="53" fillId="0" borderId="0">
      <protection locked="0"/>
    </xf>
    <xf numFmtId="190" fontId="55" fillId="0" borderId="6"/>
    <xf numFmtId="201" fontId="55" fillId="0" borderId="6"/>
    <xf numFmtId="2" fontId="56" fillId="0" borderId="12" applyFill="0" applyProtection="0">
      <alignment horizontal="center" vertical="center" wrapText="1"/>
    </xf>
    <xf numFmtId="185" fontId="9" fillId="0" borderId="0" applyFont="0" applyFill="0" applyBorder="0" applyAlignment="0" applyProtection="0"/>
    <xf numFmtId="202" fontId="8" fillId="0" borderId="0" applyFont="0" applyFill="0" applyBorder="0" applyAlignment="0" applyProtection="0"/>
    <xf numFmtId="203" fontId="8" fillId="0" borderId="0" applyFont="0" applyFill="0" applyBorder="0" applyAlignment="0" applyProtection="0"/>
    <xf numFmtId="203" fontId="6" fillId="0" borderId="0" applyFont="0" applyFill="0" applyBorder="0" applyAlignment="0" applyProtection="0"/>
    <xf numFmtId="204" fontId="6" fillId="0" borderId="0"/>
    <xf numFmtId="190" fontId="19" fillId="0" borderId="6">
      <alignment horizontal="center"/>
      <protection hidden="1"/>
    </xf>
    <xf numFmtId="205" fontId="57" fillId="0" borderId="6">
      <alignment horizontal="center"/>
      <protection hidden="1"/>
    </xf>
    <xf numFmtId="190" fontId="19" fillId="0" borderId="6">
      <alignment horizontal="center"/>
      <protection hidden="1"/>
    </xf>
    <xf numFmtId="2" fontId="19" fillId="0" borderId="6">
      <alignment horizontal="center"/>
      <protection hidden="1"/>
    </xf>
    <xf numFmtId="0" fontId="8" fillId="0" borderId="0" applyFont="0" applyFill="0" applyBorder="0" applyAlignment="0" applyProtection="0"/>
    <xf numFmtId="0" fontId="6" fillId="0" borderId="0" applyFont="0" applyFill="0" applyBorder="0" applyAlignment="0" applyProtection="0"/>
    <xf numFmtId="14" fontId="10" fillId="0" borderId="0" applyFill="0" applyBorder="0" applyAlignment="0"/>
    <xf numFmtId="0" fontId="25" fillId="0" borderId="13" applyNumberFormat="0" applyFont="0" applyFill="0" applyBorder="0" applyAlignment="0">
      <alignment horizontal="center" vertical="center"/>
    </xf>
    <xf numFmtId="0" fontId="25" fillId="0" borderId="13" applyNumberFormat="0" applyFont="0" applyFill="0" applyBorder="0" applyAlignment="0">
      <alignment horizontal="center" vertical="center"/>
    </xf>
    <xf numFmtId="0" fontId="25" fillId="0" borderId="13" applyNumberFormat="0" applyFont="0" applyFill="0" applyBorder="0" applyAlignment="0">
      <alignment horizontal="center" vertical="center"/>
    </xf>
    <xf numFmtId="0" fontId="25" fillId="0" borderId="13" applyNumberFormat="0" applyFont="0" applyFill="0" applyBorder="0" applyAlignment="0">
      <alignment horizontal="center" vertical="center"/>
    </xf>
    <xf numFmtId="206" fontId="25" fillId="0" borderId="2" applyFont="0" applyBorder="0">
      <alignment horizontal="center"/>
    </xf>
    <xf numFmtId="206" fontId="25" fillId="0" borderId="2" applyFont="0" applyBorder="0">
      <alignment horizontal="center"/>
    </xf>
    <xf numFmtId="206" fontId="25" fillId="0" borderId="2" applyFont="0" applyBorder="0">
      <alignment horizontal="center"/>
    </xf>
    <xf numFmtId="206" fontId="25" fillId="0" borderId="2" applyFont="0" applyBorder="0">
      <alignment horizontal="center"/>
    </xf>
    <xf numFmtId="167" fontId="25" fillId="0" borderId="0" applyFont="0" applyFill="0" applyBorder="0" applyAlignment="0" applyProtection="0"/>
    <xf numFmtId="4" fontId="25" fillId="0" borderId="0" applyFont="0" applyFill="0" applyBorder="0" applyAlignment="0" applyProtection="0"/>
    <xf numFmtId="207" fontId="6" fillId="0" borderId="0"/>
    <xf numFmtId="3" fontId="18" fillId="0" borderId="0" applyFont="0" applyBorder="0" applyAlignment="0"/>
    <xf numFmtId="0" fontId="58" fillId="31" borderId="0" applyNumberFormat="0" applyBorder="0" applyAlignment="0" applyProtection="0"/>
    <xf numFmtId="0" fontId="58" fillId="32" borderId="0" applyNumberFormat="0" applyBorder="0" applyAlignment="0" applyProtection="0"/>
    <xf numFmtId="0" fontId="58" fillId="33" borderId="0" applyNumberFormat="0" applyBorder="0" applyAlignment="0" applyProtection="0"/>
    <xf numFmtId="184" fontId="9" fillId="0" borderId="0" applyFill="0" applyBorder="0" applyAlignment="0"/>
    <xf numFmtId="185" fontId="9" fillId="0" borderId="0" applyFill="0" applyBorder="0" applyAlignment="0"/>
    <xf numFmtId="184" fontId="9" fillId="0" borderId="0" applyFill="0" applyBorder="0" applyAlignment="0"/>
    <xf numFmtId="189" fontId="9" fillId="0" borderId="0" applyFill="0" applyBorder="0" applyAlignment="0"/>
    <xf numFmtId="185" fontId="9" fillId="0" borderId="0" applyFill="0" applyBorder="0" applyAlignment="0"/>
    <xf numFmtId="0" fontId="59" fillId="0" borderId="0" applyNumberFormat="0" applyFill="0" applyBorder="0" applyAlignment="0" applyProtection="0"/>
    <xf numFmtId="0" fontId="59"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3" fontId="18" fillId="0" borderId="0" applyFont="0" applyBorder="0" applyAlignment="0"/>
    <xf numFmtId="2" fontId="8" fillId="0" borderId="0" applyFont="0" applyFill="0" applyBorder="0" applyAlignment="0" applyProtection="0"/>
    <xf numFmtId="2" fontId="6" fillId="0" borderId="0" applyFont="0" applyFill="0" applyBorder="0" applyAlignment="0" applyProtection="0"/>
    <xf numFmtId="0" fontId="60" fillId="6" borderId="0" applyNumberFormat="0" applyBorder="0" applyAlignment="0" applyProtection="0"/>
    <xf numFmtId="0" fontId="60" fillId="6" borderId="0" applyNumberFormat="0" applyBorder="0" applyAlignment="0" applyProtection="0"/>
    <xf numFmtId="0" fontId="61" fillId="6" borderId="0" applyNumberFormat="0" applyBorder="0" applyAlignment="0" applyProtection="0"/>
    <xf numFmtId="0" fontId="61" fillId="6" borderId="0" applyNumberFormat="0" applyBorder="0" applyAlignment="0" applyProtection="0"/>
    <xf numFmtId="0" fontId="61" fillId="6" borderId="0" applyNumberFormat="0" applyBorder="0" applyAlignment="0" applyProtection="0"/>
    <xf numFmtId="38" fontId="62" fillId="3" borderId="0" applyNumberFormat="0" applyBorder="0" applyAlignment="0" applyProtection="0"/>
    <xf numFmtId="38" fontId="62" fillId="3" borderId="0" applyNumberFormat="0" applyBorder="0" applyAlignment="0" applyProtection="0"/>
    <xf numFmtId="38" fontId="62" fillId="34" borderId="0" applyNumberFormat="0" applyBorder="0" applyAlignment="0" applyProtection="0"/>
    <xf numFmtId="0" fontId="6" fillId="0" borderId="0" applyNumberFormat="0" applyFont="0" applyBorder="0" applyAlignment="0">
      <alignment horizontal="left" vertical="center"/>
    </xf>
    <xf numFmtId="0" fontId="63" fillId="0" borderId="0">
      <alignment vertical="justify"/>
    </xf>
    <xf numFmtId="0" fontId="17" fillId="0" borderId="0">
      <alignment horizontal="left"/>
    </xf>
    <xf numFmtId="0" fontId="17" fillId="0" borderId="0">
      <alignment horizontal="left"/>
    </xf>
    <xf numFmtId="0" fontId="10" fillId="0" borderId="0">
      <alignment horizontal="left"/>
    </xf>
    <xf numFmtId="0" fontId="7" fillId="0" borderId="14" applyNumberFormat="0" applyAlignment="0" applyProtection="0">
      <alignment horizontal="left" vertical="center"/>
    </xf>
    <xf numFmtId="0" fontId="51" fillId="0" borderId="14" applyNumberFormat="0" applyAlignment="0" applyProtection="0">
      <alignment horizontal="left" vertical="center"/>
    </xf>
    <xf numFmtId="0" fontId="7" fillId="0" borderId="15">
      <alignment horizontal="left" vertical="center"/>
    </xf>
    <xf numFmtId="0" fontId="51" fillId="0" borderId="15">
      <alignment horizontal="left" vertical="center"/>
    </xf>
    <xf numFmtId="0" fontId="64" fillId="0" borderId="16" applyNumberFormat="0" applyFill="0" applyAlignment="0" applyProtection="0"/>
    <xf numFmtId="0" fontId="64" fillId="0" borderId="16" applyNumberFormat="0" applyFill="0" applyAlignment="0" applyProtection="0"/>
    <xf numFmtId="0" fontId="10" fillId="0" borderId="0" applyNumberFormat="0" applyFill="0" applyBorder="0" applyAlignment="0" applyProtection="0"/>
    <xf numFmtId="0" fontId="65" fillId="0" borderId="16" applyNumberFormat="0" applyFill="0" applyAlignment="0" applyProtection="0"/>
    <xf numFmtId="0" fontId="10" fillId="0" borderId="0" applyNumberFormat="0" applyFill="0" applyBorder="0" applyAlignment="0" applyProtection="0"/>
    <xf numFmtId="0" fontId="25" fillId="0" borderId="17" applyNumberFormat="0" applyFill="0" applyAlignment="0" applyProtection="0"/>
    <xf numFmtId="0" fontId="25" fillId="0" borderId="17" applyNumberFormat="0" applyFill="0" applyAlignment="0" applyProtection="0"/>
    <xf numFmtId="0" fontId="51" fillId="0" borderId="0" applyNumberFormat="0" applyFill="0" applyBorder="0" applyAlignment="0" applyProtection="0"/>
    <xf numFmtId="0" fontId="66" fillId="0" borderId="17" applyNumberFormat="0" applyFill="0" applyAlignment="0" applyProtection="0"/>
    <xf numFmtId="0" fontId="51" fillId="0" borderId="0" applyNumberFormat="0" applyFill="0" applyBorder="0" applyAlignment="0" applyProtection="0"/>
    <xf numFmtId="0" fontId="25" fillId="0" borderId="18" applyNumberFormat="0" applyFill="0" applyAlignment="0" applyProtection="0"/>
    <xf numFmtId="0" fontId="25" fillId="0" borderId="18" applyNumberFormat="0" applyFill="0" applyAlignment="0" applyProtection="0"/>
    <xf numFmtId="0" fontId="4" fillId="0" borderId="18" applyNumberFormat="0" applyFill="0" applyAlignment="0" applyProtection="0"/>
    <xf numFmtId="0" fontId="4" fillId="0" borderId="18" applyNumberFormat="0" applyFill="0" applyAlignment="0" applyProtection="0"/>
    <xf numFmtId="0" fontId="4" fillId="0" borderId="18" applyNumberFormat="0" applyFill="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6" fillId="0" borderId="0" applyProtection="0"/>
    <xf numFmtId="0" fontId="6" fillId="0" borderId="0" applyProtection="0"/>
    <xf numFmtId="0" fontId="49" fillId="0" borderId="0"/>
    <xf numFmtId="10" fontId="62" fillId="35" borderId="4" applyNumberFormat="0" applyBorder="0" applyAlignment="0" applyProtection="0"/>
    <xf numFmtId="10" fontId="62" fillId="35" borderId="4" applyNumberFormat="0" applyBorder="0" applyAlignment="0" applyProtection="0"/>
    <xf numFmtId="10" fontId="62" fillId="34" borderId="4" applyNumberFormat="0" applyBorder="0" applyAlignment="0" applyProtection="0"/>
    <xf numFmtId="0" fontId="67" fillId="8" borderId="7" applyNumberFormat="0" applyAlignment="0" applyProtection="0"/>
    <xf numFmtId="0" fontId="67" fillId="8" borderId="7" applyNumberFormat="0" applyAlignment="0" applyProtection="0"/>
    <xf numFmtId="0" fontId="67" fillId="8" borderId="7" applyNumberFormat="0" applyAlignment="0" applyProtection="0"/>
    <xf numFmtId="0" fontId="67" fillId="8" borderId="7" applyNumberFormat="0" applyAlignment="0" applyProtection="0"/>
    <xf numFmtId="0" fontId="67" fillId="8" borderId="7" applyNumberFormat="0" applyAlignment="0" applyProtection="0"/>
    <xf numFmtId="0" fontId="67" fillId="8" borderId="7" applyNumberFormat="0" applyAlignment="0" applyProtection="0"/>
    <xf numFmtId="0" fontId="67" fillId="8" borderId="7" applyNumberFormat="0" applyAlignment="0" applyProtection="0"/>
    <xf numFmtId="0" fontId="68" fillId="8" borderId="7" applyNumberFormat="0" applyAlignment="0" applyProtection="0"/>
    <xf numFmtId="0" fontId="68" fillId="8" borderId="7" applyNumberFormat="0" applyAlignment="0" applyProtection="0"/>
    <xf numFmtId="0" fontId="67" fillId="8" borderId="7" applyNumberFormat="0" applyAlignment="0" applyProtection="0"/>
    <xf numFmtId="0" fontId="67" fillId="8" borderId="7" applyNumberFormat="0" applyAlignment="0" applyProtection="0"/>
    <xf numFmtId="0" fontId="67" fillId="8" borderId="7" applyNumberFormat="0" applyAlignment="0" applyProtection="0"/>
    <xf numFmtId="0" fontId="67" fillId="8" borderId="7" applyNumberFormat="0" applyAlignment="0" applyProtection="0"/>
    <xf numFmtId="0" fontId="67" fillId="8" borderId="7" applyNumberFormat="0" applyAlignment="0" applyProtection="0"/>
    <xf numFmtId="0" fontId="67" fillId="8" borderId="7" applyNumberFormat="0" applyAlignment="0" applyProtection="0"/>
    <xf numFmtId="0" fontId="67" fillId="8" borderId="7" applyNumberFormat="0" applyAlignment="0" applyProtection="0"/>
    <xf numFmtId="0" fontId="67" fillId="8" borderId="7" applyNumberFormat="0" applyAlignment="0" applyProtection="0"/>
    <xf numFmtId="184" fontId="9" fillId="0" borderId="0" applyFill="0" applyBorder="0" applyAlignment="0"/>
    <xf numFmtId="185" fontId="9" fillId="0" borderId="0" applyFill="0" applyBorder="0" applyAlignment="0"/>
    <xf numFmtId="184" fontId="9" fillId="0" borderId="0" applyFill="0" applyBorder="0" applyAlignment="0"/>
    <xf numFmtId="189" fontId="9" fillId="0" borderId="0" applyFill="0" applyBorder="0" applyAlignment="0"/>
    <xf numFmtId="185" fontId="9" fillId="0" borderId="0" applyFill="0" applyBorder="0" applyAlignment="0"/>
    <xf numFmtId="0" fontId="69" fillId="0" borderId="19" applyNumberFormat="0" applyFill="0" applyAlignment="0" applyProtection="0"/>
    <xf numFmtId="0" fontId="69" fillId="0" borderId="19" applyNumberFormat="0" applyFill="0" applyAlignment="0" applyProtection="0"/>
    <xf numFmtId="0" fontId="10" fillId="0" borderId="19" applyNumberFormat="0" applyFill="0" applyAlignment="0" applyProtection="0"/>
    <xf numFmtId="0" fontId="10" fillId="0" borderId="19" applyNumberFormat="0" applyFill="0" applyAlignment="0" applyProtection="0"/>
    <xf numFmtId="0" fontId="10" fillId="0" borderId="19" applyNumberFormat="0" applyFill="0" applyAlignment="0" applyProtection="0"/>
    <xf numFmtId="3" fontId="70" fillId="0" borderId="5" applyNumberFormat="0" applyAlignment="0">
      <alignment horizontal="center" vertical="center"/>
    </xf>
    <xf numFmtId="3" fontId="71" fillId="0" borderId="5" applyNumberFormat="0" applyAlignment="0">
      <alignment horizontal="center" vertical="center"/>
    </xf>
    <xf numFmtId="3" fontId="72" fillId="0" borderId="5" applyNumberFormat="0" applyAlignment="0">
      <alignment horizontal="center" vertical="center"/>
    </xf>
    <xf numFmtId="190" fontId="62" fillId="0" borderId="8" applyFont="0"/>
    <xf numFmtId="3" fontId="6" fillId="0" borderId="20"/>
    <xf numFmtId="38" fontId="73" fillId="0" borderId="0" applyFont="0" applyFill="0" applyBorder="0" applyAlignment="0" applyProtection="0"/>
    <xf numFmtId="40" fontId="73" fillId="0" borderId="0" applyFont="0" applyFill="0" applyBorder="0" applyAlignment="0" applyProtection="0"/>
    <xf numFmtId="0" fontId="74" fillId="0" borderId="21"/>
    <xf numFmtId="0" fontId="74" fillId="0" borderId="21"/>
    <xf numFmtId="0" fontId="10" fillId="0" borderId="21"/>
    <xf numFmtId="208" fontId="63" fillId="0" borderId="2"/>
    <xf numFmtId="209" fontId="73" fillId="0" borderId="0" applyFont="0" applyFill="0" applyBorder="0" applyAlignment="0" applyProtection="0"/>
    <xf numFmtId="210" fontId="73" fillId="0" borderId="0" applyFont="0" applyFill="0" applyBorder="0" applyAlignment="0" applyProtection="0"/>
    <xf numFmtId="211" fontId="6" fillId="0" borderId="0" applyFont="0" applyFill="0" applyBorder="0" applyAlignment="0" applyProtection="0"/>
    <xf numFmtId="212" fontId="6" fillId="0" borderId="0" applyFont="0" applyFill="0" applyBorder="0" applyAlignment="0" applyProtection="0"/>
    <xf numFmtId="0" fontId="75" fillId="0" borderId="0" applyNumberFormat="0" applyFont="0" applyFill="0" applyAlignment="0"/>
    <xf numFmtId="0" fontId="75" fillId="0" borderId="0" applyNumberFormat="0" applyFont="0" applyFill="0" applyAlignment="0"/>
    <xf numFmtId="0" fontId="75" fillId="0" borderId="0" applyNumberFormat="0" applyFont="0" applyFill="0" applyAlignment="0"/>
    <xf numFmtId="0" fontId="76" fillId="0" borderId="0" applyNumberFormat="0" applyFont="0" applyFill="0" applyAlignment="0"/>
    <xf numFmtId="0" fontId="55" fillId="0" borderId="0">
      <alignment horizontal="justify" vertical="top"/>
    </xf>
    <xf numFmtId="0" fontId="77" fillId="36" borderId="0" applyNumberFormat="0" applyBorder="0" applyAlignment="0" applyProtection="0"/>
    <xf numFmtId="0" fontId="77" fillId="36" borderId="0" applyNumberFormat="0" applyBorder="0" applyAlignment="0" applyProtection="0"/>
    <xf numFmtId="0" fontId="10" fillId="36" borderId="0" applyNumberFormat="0" applyBorder="0" applyAlignment="0" applyProtection="0"/>
    <xf numFmtId="0" fontId="10" fillId="36" borderId="0" applyNumberFormat="0" applyBorder="0" applyAlignment="0" applyProtection="0"/>
    <xf numFmtId="0" fontId="10" fillId="36" borderId="0" applyNumberFormat="0" applyBorder="0" applyAlignment="0" applyProtection="0"/>
    <xf numFmtId="0" fontId="6" fillId="0" borderId="0"/>
    <xf numFmtId="49" fontId="25" fillId="0" borderId="22" applyFont="0" applyBorder="0">
      <alignment horizontal="center"/>
    </xf>
    <xf numFmtId="49" fontId="25" fillId="0" borderId="22" applyFont="0" applyBorder="0">
      <alignment horizontal="center"/>
    </xf>
    <xf numFmtId="49" fontId="25" fillId="0" borderId="22" applyFont="0" applyBorder="0">
      <alignment horizontal="center"/>
    </xf>
    <xf numFmtId="49" fontId="25" fillId="0" borderId="22" applyFont="0" applyBorder="0">
      <alignment horizontal="center"/>
    </xf>
    <xf numFmtId="0" fontId="18" fillId="0" borderId="0">
      <alignment horizontal="left"/>
    </xf>
    <xf numFmtId="37" fontId="6" fillId="0" borderId="0"/>
    <xf numFmtId="37" fontId="6" fillId="0" borderId="0"/>
    <xf numFmtId="37" fontId="10" fillId="0" borderId="0"/>
    <xf numFmtId="0" fontId="18" fillId="0" borderId="0">
      <alignment horizontal="left"/>
    </xf>
    <xf numFmtId="0" fontId="6" fillId="0" borderId="4" applyNumberFormat="0" applyFont="0" applyFill="0" applyBorder="0" applyAlignment="0">
      <alignment horizontal="center"/>
    </xf>
    <xf numFmtId="0" fontId="6" fillId="0" borderId="0"/>
    <xf numFmtId="0" fontId="5" fillId="0" borderId="0"/>
    <xf numFmtId="0" fontId="6" fillId="0" borderId="0"/>
    <xf numFmtId="0" fontId="5" fillId="0" borderId="0"/>
    <xf numFmtId="213" fontId="78" fillId="0" borderId="0"/>
    <xf numFmtId="214" fontId="79" fillId="0" borderId="0"/>
    <xf numFmtId="0" fontId="80" fillId="0" borderId="0"/>
    <xf numFmtId="0" fontId="9" fillId="0" borderId="0"/>
    <xf numFmtId="0" fontId="80" fillId="0" borderId="0"/>
    <xf numFmtId="0" fontId="80" fillId="0" borderId="0"/>
    <xf numFmtId="0" fontId="49" fillId="0" borderId="0"/>
    <xf numFmtId="0" fontId="8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0" fillId="0" borderId="0"/>
    <xf numFmtId="0" fontId="80" fillId="0" borderId="0"/>
    <xf numFmtId="0" fontId="5" fillId="0" borderId="0"/>
    <xf numFmtId="0" fontId="5" fillId="0" borderId="0"/>
    <xf numFmtId="0" fontId="82" fillId="0" borderId="0"/>
    <xf numFmtId="0" fontId="6" fillId="0" borderId="0"/>
    <xf numFmtId="0" fontId="6" fillId="0" borderId="0"/>
    <xf numFmtId="0" fontId="49" fillId="0" borderId="0"/>
    <xf numFmtId="0" fontId="82" fillId="0" borderId="0"/>
    <xf numFmtId="0" fontId="8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80" fillId="0" borderId="0"/>
    <xf numFmtId="0" fontId="80" fillId="0" borderId="0"/>
    <xf numFmtId="0" fontId="80" fillId="0" borderId="0"/>
    <xf numFmtId="0" fontId="80" fillId="0" borderId="0"/>
    <xf numFmtId="0" fontId="5" fillId="0" borderId="0"/>
    <xf numFmtId="0" fontId="4" fillId="0" borderId="0"/>
    <xf numFmtId="0" fontId="82" fillId="0" borderId="0"/>
    <xf numFmtId="0" fontId="49" fillId="0" borderId="0"/>
    <xf numFmtId="0" fontId="82" fillId="0" borderId="0"/>
    <xf numFmtId="0" fontId="5" fillId="0" borderId="0"/>
    <xf numFmtId="0" fontId="5" fillId="0" borderId="0"/>
    <xf numFmtId="0" fontId="5" fillId="0" borderId="0"/>
    <xf numFmtId="0" fontId="80" fillId="0" borderId="0"/>
    <xf numFmtId="0" fontId="5" fillId="0" borderId="0"/>
    <xf numFmtId="0" fontId="5" fillId="0" borderId="0"/>
    <xf numFmtId="0" fontId="80" fillId="0" borderId="0"/>
    <xf numFmtId="0" fontId="5" fillId="0" borderId="0"/>
    <xf numFmtId="0" fontId="5" fillId="0" borderId="0"/>
    <xf numFmtId="0" fontId="80" fillId="0" borderId="0"/>
    <xf numFmtId="0" fontId="5" fillId="0" borderId="0"/>
    <xf numFmtId="0" fontId="5" fillId="0" borderId="0"/>
    <xf numFmtId="0" fontId="80"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82" fillId="0" borderId="0"/>
    <xf numFmtId="0" fontId="6" fillId="0" borderId="0"/>
    <xf numFmtId="0" fontId="6" fillId="0" borderId="0"/>
    <xf numFmtId="0" fontId="49" fillId="0" borderId="0"/>
    <xf numFmtId="0" fontId="5" fillId="0" borderId="0"/>
    <xf numFmtId="0" fontId="5" fillId="0" borderId="0"/>
    <xf numFmtId="0" fontId="80" fillId="0" borderId="0"/>
    <xf numFmtId="0" fontId="5" fillId="0" borderId="0"/>
    <xf numFmtId="0" fontId="5" fillId="0" borderId="0"/>
    <xf numFmtId="0" fontId="80" fillId="0" borderId="0"/>
    <xf numFmtId="0" fontId="5" fillId="0" borderId="0"/>
    <xf numFmtId="0" fontId="5" fillId="0" borderId="0"/>
    <xf numFmtId="0" fontId="80" fillId="0" borderId="0"/>
    <xf numFmtId="0" fontId="5" fillId="0" borderId="0"/>
    <xf numFmtId="0" fontId="5" fillId="0" borderId="0"/>
    <xf numFmtId="0" fontId="5" fillId="0" borderId="0"/>
    <xf numFmtId="0" fontId="5" fillId="0" borderId="0"/>
    <xf numFmtId="0" fontId="5" fillId="0" borderId="0"/>
    <xf numFmtId="0" fontId="5" fillId="0" borderId="0"/>
    <xf numFmtId="0" fontId="50" fillId="0" borderId="0"/>
    <xf numFmtId="0" fontId="5" fillId="0" borderId="0"/>
    <xf numFmtId="0" fontId="50" fillId="0" borderId="0"/>
    <xf numFmtId="0" fontId="82" fillId="0" borderId="0"/>
    <xf numFmtId="0" fontId="82" fillId="0" borderId="0"/>
    <xf numFmtId="0" fontId="4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49" fillId="0" borderId="0"/>
    <xf numFmtId="0" fontId="6" fillId="0" borderId="0"/>
    <xf numFmtId="0" fontId="6" fillId="0" borderId="0"/>
    <xf numFmtId="0" fontId="5" fillId="0" borderId="0"/>
    <xf numFmtId="0" fontId="5" fillId="0" borderId="0"/>
    <xf numFmtId="0" fontId="82" fillId="0" borderId="0"/>
    <xf numFmtId="0" fontId="5" fillId="0" borderId="0"/>
    <xf numFmtId="0" fontId="6" fillId="0" borderId="0"/>
    <xf numFmtId="0" fontId="6" fillId="0" borderId="0"/>
    <xf numFmtId="0" fontId="1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49" fillId="0" borderId="0"/>
    <xf numFmtId="0" fontId="6" fillId="0" borderId="0"/>
    <xf numFmtId="0" fontId="6" fillId="0" borderId="0"/>
    <xf numFmtId="0" fontId="82"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82" fillId="0" borderId="0"/>
    <xf numFmtId="0" fontId="82" fillId="0" borderId="0"/>
    <xf numFmtId="0" fontId="5" fillId="0" borderId="0"/>
    <xf numFmtId="0" fontId="82" fillId="0" borderId="0"/>
    <xf numFmtId="0" fontId="82" fillId="0" borderId="0"/>
    <xf numFmtId="0" fontId="5" fillId="0" borderId="0"/>
    <xf numFmtId="0" fontId="82" fillId="0" borderId="0"/>
    <xf numFmtId="0" fontId="82" fillId="0" borderId="0"/>
    <xf numFmtId="0" fontId="5" fillId="0" borderId="0"/>
    <xf numFmtId="0" fontId="82" fillId="0" borderId="0"/>
    <xf numFmtId="0" fontId="82" fillId="0" borderId="0"/>
    <xf numFmtId="0" fontId="5" fillId="0" borderId="0"/>
    <xf numFmtId="0" fontId="82" fillId="0" borderId="0"/>
    <xf numFmtId="0" fontId="82" fillId="0" borderId="0"/>
    <xf numFmtId="0" fontId="5" fillId="0" borderId="0"/>
    <xf numFmtId="0" fontId="82" fillId="0" borderId="0"/>
    <xf numFmtId="0" fontId="82" fillId="0" borderId="0"/>
    <xf numFmtId="0" fontId="5" fillId="0" borderId="0"/>
    <xf numFmtId="0" fontId="6" fillId="0" borderId="0"/>
    <xf numFmtId="0" fontId="6" fillId="0" borderId="0"/>
    <xf numFmtId="0" fontId="6" fillId="0" borderId="0"/>
    <xf numFmtId="0" fontId="6" fillId="0" borderId="0"/>
    <xf numFmtId="0" fontId="82" fillId="0" borderId="0"/>
    <xf numFmtId="0" fontId="6" fillId="0" borderId="0"/>
    <xf numFmtId="0" fontId="6" fillId="0" borderId="0"/>
    <xf numFmtId="0" fontId="49" fillId="0" borderId="0"/>
    <xf numFmtId="0" fontId="82" fillId="0" borderId="0"/>
    <xf numFmtId="0" fontId="82" fillId="0" borderId="0"/>
    <xf numFmtId="0" fontId="5" fillId="0" borderId="0"/>
    <xf numFmtId="0" fontId="82" fillId="0" borderId="0"/>
    <xf numFmtId="0" fontId="82" fillId="0" borderId="0"/>
    <xf numFmtId="0" fontId="5" fillId="0" borderId="0"/>
    <xf numFmtId="0" fontId="82" fillId="0" borderId="0"/>
    <xf numFmtId="0" fontId="82" fillId="0" borderId="0"/>
    <xf numFmtId="0" fontId="5" fillId="0" borderId="0"/>
    <xf numFmtId="0" fontId="82" fillId="0" borderId="0"/>
    <xf numFmtId="0" fontId="82" fillId="0" borderId="0"/>
    <xf numFmtId="0" fontId="5" fillId="0" borderId="0"/>
    <xf numFmtId="0" fontId="82" fillId="0" borderId="0"/>
    <xf numFmtId="0" fontId="82" fillId="0" borderId="0"/>
    <xf numFmtId="0" fontId="5" fillId="0" borderId="0"/>
    <xf numFmtId="0" fontId="82" fillId="0" borderId="0"/>
    <xf numFmtId="0" fontId="82" fillId="0" borderId="0"/>
    <xf numFmtId="0" fontId="5" fillId="0" borderId="0"/>
    <xf numFmtId="0" fontId="82" fillId="0" borderId="0"/>
    <xf numFmtId="0" fontId="82" fillId="0" borderId="0"/>
    <xf numFmtId="0" fontId="5" fillId="0" borderId="0"/>
    <xf numFmtId="0" fontId="82" fillId="0" borderId="0"/>
    <xf numFmtId="0" fontId="82" fillId="0" borderId="0"/>
    <xf numFmtId="0" fontId="5" fillId="0" borderId="0"/>
    <xf numFmtId="0" fontId="82" fillId="0" borderId="0"/>
    <xf numFmtId="0" fontId="82" fillId="0" borderId="0"/>
    <xf numFmtId="0" fontId="5" fillId="0" borderId="0"/>
    <xf numFmtId="0" fontId="82" fillId="0" borderId="0"/>
    <xf numFmtId="0" fontId="82" fillId="0" borderId="0"/>
    <xf numFmtId="0" fontId="5" fillId="0" borderId="0"/>
    <xf numFmtId="0" fontId="6" fillId="0" borderId="0"/>
    <xf numFmtId="0" fontId="6" fillId="0" borderId="0"/>
    <xf numFmtId="0" fontId="82" fillId="0" borderId="0"/>
    <xf numFmtId="0" fontId="6" fillId="0" borderId="0"/>
    <xf numFmtId="0" fontId="49" fillId="0" borderId="0"/>
    <xf numFmtId="0" fontId="5" fillId="0" borderId="0"/>
    <xf numFmtId="0" fontId="5" fillId="0" borderId="0"/>
    <xf numFmtId="0" fontId="5" fillId="0" borderId="0"/>
    <xf numFmtId="0" fontId="5" fillId="0" borderId="0"/>
    <xf numFmtId="0" fontId="5" fillId="0" borderId="0"/>
    <xf numFmtId="0" fontId="5" fillId="0" borderId="0"/>
    <xf numFmtId="0" fontId="82" fillId="0" borderId="0"/>
    <xf numFmtId="0" fontId="82" fillId="0" borderId="0"/>
    <xf numFmtId="0" fontId="5" fillId="0" borderId="0"/>
    <xf numFmtId="0" fontId="5" fillId="0" borderId="0"/>
    <xf numFmtId="0" fontId="6" fillId="0" borderId="0"/>
    <xf numFmtId="0" fontId="6" fillId="0" borderId="0"/>
    <xf numFmtId="0" fontId="6" fillId="0" borderId="0"/>
    <xf numFmtId="0" fontId="49" fillId="0" borderId="0"/>
    <xf numFmtId="0" fontId="6" fillId="0" borderId="0"/>
    <xf numFmtId="0" fontId="6" fillId="0" borderId="0"/>
    <xf numFmtId="0" fontId="82"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83" fillId="0" borderId="0"/>
    <xf numFmtId="0" fontId="9" fillId="0" borderId="0"/>
    <xf numFmtId="0" fontId="84" fillId="0" borderId="0"/>
    <xf numFmtId="0" fontId="9" fillId="0" borderId="0"/>
    <xf numFmtId="0" fontId="9" fillId="0" borderId="0"/>
    <xf numFmtId="0" fontId="50" fillId="0" borderId="0"/>
    <xf numFmtId="0" fontId="84" fillId="0" borderId="0"/>
    <xf numFmtId="0" fontId="83" fillId="0" borderId="0"/>
    <xf numFmtId="0" fontId="8" fillId="0" borderId="0"/>
    <xf numFmtId="0" fontId="9" fillId="0" borderId="0"/>
    <xf numFmtId="0" fontId="6" fillId="0" borderId="0"/>
    <xf numFmtId="0" fontId="10" fillId="0" borderId="0"/>
    <xf numFmtId="0" fontId="8" fillId="0" borderId="0"/>
    <xf numFmtId="0" fontId="9" fillId="0" borderId="0"/>
    <xf numFmtId="0" fontId="6" fillId="0" borderId="0"/>
    <xf numFmtId="0" fontId="9" fillId="0" borderId="0"/>
    <xf numFmtId="0" fontId="6" fillId="0" borderId="0"/>
    <xf numFmtId="0" fontId="6" fillId="0" borderId="0"/>
    <xf numFmtId="0" fontId="6" fillId="0" borderId="0"/>
    <xf numFmtId="0" fontId="49" fillId="0" borderId="0"/>
    <xf numFmtId="0" fontId="6" fillId="0" borderId="0"/>
    <xf numFmtId="0" fontId="6" fillId="0" borderId="0"/>
    <xf numFmtId="0" fontId="6" fillId="0" borderId="0"/>
    <xf numFmtId="0" fontId="6" fillId="0" borderId="0"/>
    <xf numFmtId="0" fontId="5" fillId="0" borderId="0"/>
    <xf numFmtId="0" fontId="8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5" fillId="0" borderId="0"/>
    <xf numFmtId="0" fontId="6" fillId="0" borderId="0"/>
    <xf numFmtId="0" fontId="6" fillId="0" borderId="0"/>
    <xf numFmtId="0" fontId="6" fillId="0" borderId="0"/>
    <xf numFmtId="0" fontId="6" fillId="0" borderId="0"/>
    <xf numFmtId="0" fontId="5" fillId="0" borderId="0"/>
    <xf numFmtId="0" fontId="4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9"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5" fillId="0" borderId="0"/>
    <xf numFmtId="0" fontId="5" fillId="0" borderId="0"/>
    <xf numFmtId="0" fontId="5" fillId="0" borderId="0"/>
    <xf numFmtId="0" fontId="5" fillId="0" borderId="0"/>
    <xf numFmtId="0" fontId="5" fillId="0" borderId="0"/>
    <xf numFmtId="0" fontId="4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4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0" fillId="0" borderId="0"/>
    <xf numFmtId="0" fontId="5" fillId="0" borderId="0"/>
    <xf numFmtId="0" fontId="5" fillId="0" borderId="0"/>
    <xf numFmtId="0" fontId="5" fillId="0" borderId="0"/>
    <xf numFmtId="0" fontId="5" fillId="0" borderId="0"/>
    <xf numFmtId="0" fontId="5" fillId="0" borderId="0"/>
    <xf numFmtId="0" fontId="4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0"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50" fillId="0" borderId="0"/>
    <xf numFmtId="0" fontId="5" fillId="0" borderId="0"/>
    <xf numFmtId="0" fontId="5" fillId="0" borderId="0"/>
    <xf numFmtId="0" fontId="50" fillId="0" borderId="0"/>
    <xf numFmtId="0" fontId="5" fillId="0" borderId="0"/>
    <xf numFmtId="0" fontId="50" fillId="0" borderId="0"/>
    <xf numFmtId="0" fontId="5" fillId="0" borderId="0"/>
    <xf numFmtId="0" fontId="50" fillId="0" borderId="0"/>
    <xf numFmtId="0" fontId="5" fillId="0" borderId="0"/>
    <xf numFmtId="0" fontId="50" fillId="0" borderId="0"/>
    <xf numFmtId="0" fontId="5" fillId="0" borderId="0"/>
    <xf numFmtId="0" fontId="50" fillId="0" borderId="0"/>
    <xf numFmtId="0" fontId="5" fillId="0" borderId="0"/>
    <xf numFmtId="0" fontId="50" fillId="0" borderId="0"/>
    <xf numFmtId="0" fontId="5" fillId="0" borderId="0"/>
    <xf numFmtId="0" fontId="50" fillId="0" borderId="0"/>
    <xf numFmtId="0" fontId="5" fillId="0" borderId="0"/>
    <xf numFmtId="0" fontId="50" fillId="0" borderId="0"/>
    <xf numFmtId="0" fontId="5" fillId="0" borderId="0"/>
    <xf numFmtId="0" fontId="6" fillId="0" borderId="0"/>
    <xf numFmtId="0" fontId="8" fillId="0" borderId="0"/>
    <xf numFmtId="0" fontId="49" fillId="0" borderId="0"/>
    <xf numFmtId="0" fontId="50" fillId="0" borderId="0"/>
    <xf numFmtId="0" fontId="50" fillId="0" borderId="0"/>
    <xf numFmtId="0" fontId="50" fillId="0" borderId="0"/>
    <xf numFmtId="0" fontId="8" fillId="0" borderId="0"/>
    <xf numFmtId="0" fontId="9" fillId="0" borderId="0"/>
    <xf numFmtId="0" fontId="51" fillId="0" borderId="0"/>
    <xf numFmtId="0" fontId="8" fillId="0" borderId="0"/>
    <xf numFmtId="0" fontId="85" fillId="0" borderId="0"/>
    <xf numFmtId="0" fontId="85" fillId="0" borderId="0"/>
    <xf numFmtId="0" fontId="8" fillId="0" borderId="0"/>
    <xf numFmtId="0" fontId="9"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85" fillId="0" borderId="0"/>
    <xf numFmtId="0" fontId="5" fillId="0" borderId="0"/>
    <xf numFmtId="0" fontId="6" fillId="0" borderId="0"/>
    <xf numFmtId="0" fontId="5" fillId="0" borderId="0"/>
    <xf numFmtId="0" fontId="50" fillId="0" borderId="0"/>
    <xf numFmtId="0" fontId="5" fillId="0" borderId="0"/>
    <xf numFmtId="0" fontId="5" fillId="0" borderId="0"/>
    <xf numFmtId="0" fontId="6" fillId="0" borderId="0"/>
    <xf numFmtId="0" fontId="6" fillId="0" borderId="0"/>
    <xf numFmtId="0" fontId="5" fillId="0" borderId="0"/>
    <xf numFmtId="0" fontId="49" fillId="0" borderId="0"/>
    <xf numFmtId="0" fontId="4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9"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49" fillId="0" borderId="0"/>
    <xf numFmtId="0" fontId="6" fillId="0" borderId="0"/>
    <xf numFmtId="0" fontId="6" fillId="0" borderId="0"/>
    <xf numFmtId="0" fontId="6" fillId="0" borderId="0"/>
    <xf numFmtId="0" fontId="6" fillId="0" borderId="0"/>
    <xf numFmtId="0" fontId="8" fillId="0" borderId="0"/>
    <xf numFmtId="0" fontId="8" fillId="0" borderId="0"/>
    <xf numFmtId="0" fontId="8" fillId="0" borderId="0"/>
    <xf numFmtId="0" fontId="8" fillId="0" borderId="0"/>
    <xf numFmtId="0" fontId="8" fillId="0" borderId="0"/>
    <xf numFmtId="0" fontId="6" fillId="0" borderId="0"/>
    <xf numFmtId="0" fontId="13" fillId="0" borderId="0"/>
    <xf numFmtId="0" fontId="5" fillId="0" borderId="0"/>
    <xf numFmtId="0" fontId="13" fillId="0" borderId="0"/>
    <xf numFmtId="0" fontId="5" fillId="0" borderId="0"/>
    <xf numFmtId="0" fontId="49"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49"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 fillId="0" borderId="0"/>
    <xf numFmtId="0" fontId="10" fillId="0" borderId="0"/>
    <xf numFmtId="0" fontId="6" fillId="0" borderId="0"/>
    <xf numFmtId="0" fontId="6" fillId="0" borderId="0"/>
    <xf numFmtId="0" fontId="6" fillId="0" borderId="0"/>
    <xf numFmtId="0" fontId="6" fillId="0" borderId="0"/>
    <xf numFmtId="0" fontId="5" fillId="0" borderId="0"/>
    <xf numFmtId="0" fontId="10" fillId="0" borderId="0"/>
    <xf numFmtId="0" fontId="5"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5" fillId="0" borderId="0"/>
    <xf numFmtId="0" fontId="9" fillId="0" borderId="0"/>
    <xf numFmtId="0" fontId="6" fillId="0" borderId="0"/>
    <xf numFmtId="0" fontId="5" fillId="0" borderId="0"/>
    <xf numFmtId="0" fontId="5" fillId="0" borderId="0"/>
    <xf numFmtId="0" fontId="49" fillId="0" borderId="0"/>
    <xf numFmtId="0" fontId="80" fillId="0" borderId="0"/>
    <xf numFmtId="0" fontId="6" fillId="0" borderId="0"/>
    <xf numFmtId="0" fontId="6" fillId="0" borderId="0"/>
    <xf numFmtId="0" fontId="86" fillId="0" borderId="0"/>
    <xf numFmtId="0" fontId="86" fillId="0" borderId="0"/>
    <xf numFmtId="0" fontId="80" fillId="0" borderId="0"/>
    <xf numFmtId="0" fontId="80" fillId="0" borderId="0"/>
    <xf numFmtId="0" fontId="5" fillId="0" borderId="0"/>
    <xf numFmtId="0" fontId="6" fillId="0" borderId="0"/>
    <xf numFmtId="0" fontId="8" fillId="0" borderId="0"/>
    <xf numFmtId="0" fontId="87"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 fillId="0" borderId="0"/>
    <xf numFmtId="0" fontId="5" fillId="0" borderId="0"/>
    <xf numFmtId="0" fontId="82" fillId="0" borderId="0"/>
    <xf numFmtId="0" fontId="5" fillId="0" borderId="0"/>
    <xf numFmtId="0" fontId="49" fillId="0" borderId="0"/>
    <xf numFmtId="0" fontId="5" fillId="0" borderId="0"/>
    <xf numFmtId="0" fontId="12"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6" fillId="0" borderId="0"/>
    <xf numFmtId="0" fontId="6" fillId="0" borderId="0"/>
    <xf numFmtId="0" fontId="10" fillId="0" borderId="0"/>
    <xf numFmtId="0" fontId="6" fillId="0" borderId="0"/>
    <xf numFmtId="0" fontId="6" fillId="0" borderId="0"/>
    <xf numFmtId="0" fontId="6" fillId="0" borderId="0"/>
    <xf numFmtId="0" fontId="6"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52" fillId="0" borderId="0"/>
    <xf numFmtId="0" fontId="52" fillId="0" borderId="0"/>
    <xf numFmtId="0" fontId="52" fillId="0" borderId="0"/>
    <xf numFmtId="0" fontId="52"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0" fillId="0" borderId="0"/>
    <xf numFmtId="0" fontId="85" fillId="0" borderId="0"/>
    <xf numFmtId="0" fontId="13" fillId="0" borderId="0"/>
    <xf numFmtId="0" fontId="85" fillId="0" borderId="0"/>
    <xf numFmtId="0" fontId="80" fillId="0" borderId="0"/>
    <xf numFmtId="0" fontId="80" fillId="0" borderId="0"/>
    <xf numFmtId="0" fontId="49" fillId="0" borderId="0"/>
    <xf numFmtId="0" fontId="8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0" fillId="0" borderId="0"/>
    <xf numFmtId="0" fontId="10" fillId="0" borderId="0"/>
    <xf numFmtId="0" fontId="4" fillId="0" borderId="0"/>
    <xf numFmtId="0" fontId="10" fillId="0" borderId="0"/>
    <xf numFmtId="0" fontId="10" fillId="0" borderId="0"/>
    <xf numFmtId="0" fontId="4" fillId="0" borderId="0"/>
    <xf numFmtId="0" fontId="5" fillId="0" borderId="0"/>
    <xf numFmtId="0" fontId="5" fillId="0" borderId="0"/>
    <xf numFmtId="0" fontId="4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7" fillId="0" borderId="0"/>
    <xf numFmtId="0" fontId="17" fillId="0" borderId="0"/>
    <xf numFmtId="0" fontId="17" fillId="0" borderId="0"/>
    <xf numFmtId="0" fontId="5" fillId="0" borderId="0"/>
    <xf numFmtId="0" fontId="5" fillId="0" borderId="0"/>
    <xf numFmtId="0" fontId="49" fillId="0" borderId="0"/>
    <xf numFmtId="0" fontId="17" fillId="0" borderId="0"/>
    <xf numFmtId="0" fontId="17" fillId="0" borderId="0"/>
    <xf numFmtId="0" fontId="17" fillId="0" borderId="0"/>
    <xf numFmtId="0" fontId="5" fillId="0" borderId="0"/>
    <xf numFmtId="0" fontId="5" fillId="0" borderId="0"/>
    <xf numFmtId="0" fontId="49" fillId="0" borderId="0"/>
    <xf numFmtId="0" fontId="5" fillId="0" borderId="0"/>
    <xf numFmtId="0" fontId="5" fillId="0" borderId="0"/>
    <xf numFmtId="0" fontId="49" fillId="0" borderId="0"/>
    <xf numFmtId="0" fontId="5" fillId="0" borderId="0"/>
    <xf numFmtId="0" fontId="5" fillId="0" borderId="0"/>
    <xf numFmtId="0" fontId="5" fillId="0" borderId="0"/>
    <xf numFmtId="0" fontId="49" fillId="0" borderId="0"/>
    <xf numFmtId="0" fontId="6" fillId="0" borderId="0"/>
    <xf numFmtId="0" fontId="88" fillId="0" borderId="0"/>
    <xf numFmtId="0" fontId="88" fillId="0" borderId="0"/>
    <xf numFmtId="0" fontId="49" fillId="0" borderId="0"/>
    <xf numFmtId="0" fontId="6" fillId="0" borderId="0"/>
    <xf numFmtId="0" fontId="5" fillId="0" borderId="0"/>
    <xf numFmtId="0" fontId="8" fillId="0" borderId="0"/>
    <xf numFmtId="0" fontId="18" fillId="0" borderId="0"/>
    <xf numFmtId="0" fontId="5" fillId="0" borderId="0"/>
    <xf numFmtId="0" fontId="5" fillId="0" borderId="0"/>
    <xf numFmtId="0" fontId="49" fillId="0" borderId="0"/>
    <xf numFmtId="0" fontId="4" fillId="0" borderId="0"/>
    <xf numFmtId="0" fontId="5" fillId="0" borderId="0"/>
    <xf numFmtId="0" fontId="5" fillId="0" borderId="0"/>
    <xf numFmtId="0" fontId="5" fillId="0" borderId="0"/>
    <xf numFmtId="0" fontId="49" fillId="0" borderId="0"/>
    <xf numFmtId="0" fontId="5" fillId="0" borderId="0"/>
    <xf numFmtId="0" fontId="5" fillId="0" borderId="0"/>
    <xf numFmtId="0" fontId="49" fillId="0" borderId="0"/>
    <xf numFmtId="0" fontId="5" fillId="0" borderId="0"/>
    <xf numFmtId="0" fontId="5" fillId="0" borderId="0"/>
    <xf numFmtId="0" fontId="5" fillId="0" borderId="0"/>
    <xf numFmtId="0" fontId="49" fillId="0" borderId="0"/>
    <xf numFmtId="0" fontId="5" fillId="0" borderId="0"/>
    <xf numFmtId="0" fontId="5" fillId="0" borderId="0"/>
    <xf numFmtId="0" fontId="49" fillId="0" borderId="0"/>
    <xf numFmtId="0" fontId="5" fillId="0" borderId="0"/>
    <xf numFmtId="0" fontId="5" fillId="0" borderId="0"/>
    <xf numFmtId="0" fontId="49" fillId="0" borderId="0"/>
    <xf numFmtId="0" fontId="5" fillId="0" borderId="0"/>
    <xf numFmtId="0" fontId="5" fillId="0" borderId="0"/>
    <xf numFmtId="0" fontId="6" fillId="0" borderId="0"/>
    <xf numFmtId="0" fontId="6" fillId="0" borderId="0"/>
    <xf numFmtId="0" fontId="6" fillId="0" borderId="0"/>
    <xf numFmtId="0" fontId="6" fillId="0" borderId="0"/>
    <xf numFmtId="0" fontId="6" fillId="0" borderId="0"/>
    <xf numFmtId="0" fontId="5" fillId="0" borderId="0"/>
    <xf numFmtId="0" fontId="49" fillId="0" borderId="0"/>
    <xf numFmtId="0" fontId="82" fillId="0" borderId="0"/>
    <xf numFmtId="0" fontId="10" fillId="0" borderId="0"/>
    <xf numFmtId="0" fontId="49" fillId="0" borderId="0"/>
    <xf numFmtId="0" fontId="10" fillId="0" borderId="0"/>
    <xf numFmtId="0" fontId="89"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6" fillId="0" borderId="0"/>
    <xf numFmtId="0" fontId="6" fillId="0" borderId="0"/>
    <xf numFmtId="0" fontId="6" fillId="0" borderId="0"/>
    <xf numFmtId="0" fontId="6" fillId="0" borderId="0"/>
    <xf numFmtId="0" fontId="6" fillId="0" borderId="0"/>
    <xf numFmtId="0" fontId="5" fillId="0" borderId="0"/>
    <xf numFmtId="0" fontId="5" fillId="0" borderId="0"/>
    <xf numFmtId="0" fontId="11" fillId="0" borderId="0"/>
    <xf numFmtId="0" fontId="11" fillId="0" borderId="0"/>
    <xf numFmtId="0" fontId="49" fillId="0" borderId="0"/>
    <xf numFmtId="0" fontId="5" fillId="0" borderId="0"/>
    <xf numFmtId="0" fontId="11" fillId="0" borderId="0"/>
    <xf numFmtId="0" fontId="5" fillId="0" borderId="0"/>
    <xf numFmtId="0" fontId="8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8" fillId="0" borderId="0"/>
    <xf numFmtId="0" fontId="6" fillId="37" borderId="23" applyNumberFormat="0" applyFont="0" applyAlignment="0" applyProtection="0"/>
    <xf numFmtId="0" fontId="6" fillId="37" borderId="23" applyNumberFormat="0" applyFont="0" applyAlignment="0" applyProtection="0"/>
    <xf numFmtId="0" fontId="9" fillId="37" borderId="23" applyNumberFormat="0" applyFont="0" applyAlignment="0" applyProtection="0"/>
    <xf numFmtId="0" fontId="13" fillId="37" borderId="23" applyNumberFormat="0" applyFont="0" applyAlignment="0" applyProtection="0"/>
    <xf numFmtId="0" fontId="9" fillId="37" borderId="23" applyNumberFormat="0" applyFont="0" applyAlignment="0" applyProtection="0"/>
    <xf numFmtId="0" fontId="6" fillId="37" borderId="23" applyNumberFormat="0" applyFont="0" applyAlignment="0" applyProtection="0"/>
    <xf numFmtId="0" fontId="6" fillId="37" borderId="23" applyNumberFormat="0" applyFont="0" applyAlignment="0" applyProtection="0"/>
    <xf numFmtId="175" fontId="90" fillId="0" borderId="0" applyFont="0" applyFill="0" applyBorder="0" applyAlignment="0" applyProtection="0"/>
    <xf numFmtId="174" fontId="90" fillId="0" borderId="0" applyFont="0" applyFill="0" applyBorder="0" applyAlignment="0" applyProtection="0"/>
    <xf numFmtId="0" fontId="5" fillId="0" borderId="0" applyNumberFormat="0" applyFill="0" applyBorder="0" applyAlignment="0" applyProtection="0"/>
    <xf numFmtId="0" fontId="18" fillId="0" borderId="0" applyNumberFormat="0" applyFill="0" applyBorder="0" applyAlignment="0" applyProtection="0"/>
    <xf numFmtId="0" fontId="6" fillId="0" borderId="0" applyFont="0" applyFill="0" applyBorder="0" applyAlignment="0" applyProtection="0"/>
    <xf numFmtId="0" fontId="49" fillId="0" borderId="0"/>
    <xf numFmtId="0" fontId="91" fillId="29" borderId="24" applyNumberFormat="0" applyAlignment="0" applyProtection="0"/>
    <xf numFmtId="0" fontId="91" fillId="29" borderId="24" applyNumberFormat="0" applyAlignment="0" applyProtection="0"/>
    <xf numFmtId="0" fontId="10" fillId="29" borderId="24" applyNumberFormat="0" applyAlignment="0" applyProtection="0"/>
    <xf numFmtId="0" fontId="10" fillId="29" borderId="24" applyNumberFormat="0" applyAlignment="0" applyProtection="0"/>
    <xf numFmtId="0" fontId="10" fillId="29" borderId="24" applyNumberFormat="0" applyAlignment="0" applyProtection="0"/>
    <xf numFmtId="188" fontId="9" fillId="0" borderId="0" applyFont="0" applyFill="0" applyBorder="0" applyAlignment="0" applyProtection="0"/>
    <xf numFmtId="215" fontId="9" fillId="0" borderId="0" applyFont="0" applyFill="0" applyBorder="0" applyAlignment="0" applyProtection="0"/>
    <xf numFmtId="10" fontId="6" fillId="0" borderId="0" applyFont="0" applyFill="0" applyBorder="0" applyAlignment="0" applyProtection="0"/>
    <xf numFmtId="184" fontId="9" fillId="0" borderId="0" applyFill="0" applyBorder="0" applyAlignment="0"/>
    <xf numFmtId="185" fontId="9" fillId="0" borderId="0" applyFill="0" applyBorder="0" applyAlignment="0"/>
    <xf numFmtId="184" fontId="9" fillId="0" borderId="0" applyFill="0" applyBorder="0" applyAlignment="0"/>
    <xf numFmtId="189" fontId="9" fillId="0" borderId="0" applyFill="0" applyBorder="0" applyAlignment="0"/>
    <xf numFmtId="185" fontId="9" fillId="0" borderId="0" applyFill="0" applyBorder="0" applyAlignment="0"/>
    <xf numFmtId="216" fontId="10" fillId="0" borderId="0"/>
    <xf numFmtId="0" fontId="18" fillId="0" borderId="0" applyNumberFormat="0" applyFill="0" applyBorder="0" applyAlignment="0" applyProtection="0"/>
    <xf numFmtId="0" fontId="92" fillId="0" borderId="0" applyNumberFormat="0" applyFill="0" applyBorder="0" applyAlignment="0" applyProtection="0"/>
    <xf numFmtId="0" fontId="93" fillId="0" borderId="0" applyNumberFormat="0" applyFill="0" applyBorder="0" applyAlignment="0" applyProtection="0">
      <alignment vertical="top"/>
      <protection locked="0"/>
    </xf>
    <xf numFmtId="0" fontId="93" fillId="0" borderId="0" applyNumberFormat="0" applyFill="0" applyBorder="0" applyAlignment="0" applyProtection="0">
      <alignment vertical="top"/>
      <protection locked="0"/>
    </xf>
    <xf numFmtId="0" fontId="9" fillId="0" borderId="0"/>
    <xf numFmtId="0" fontId="10" fillId="0" borderId="0"/>
    <xf numFmtId="14" fontId="9" fillId="0" borderId="0"/>
    <xf numFmtId="0" fontId="94" fillId="0" borderId="0"/>
    <xf numFmtId="0" fontId="74" fillId="0" borderId="0"/>
    <xf numFmtId="0" fontId="74" fillId="0" borderId="0"/>
    <xf numFmtId="0" fontId="10" fillId="0" borderId="0"/>
    <xf numFmtId="217" fontId="63"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9" fontId="95"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8" fontId="5" fillId="0" borderId="22">
      <alignment horizontal="right" vertical="center"/>
    </xf>
    <xf numFmtId="218" fontId="5" fillId="0" borderId="22">
      <alignment horizontal="right" vertical="center"/>
    </xf>
    <xf numFmtId="217" fontId="63" fillId="0" borderId="22">
      <alignment horizontal="right" vertical="center"/>
    </xf>
    <xf numFmtId="217" fontId="63"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8" fontId="5" fillId="0" borderId="22">
      <alignment horizontal="right" vertical="center"/>
    </xf>
    <xf numFmtId="218" fontId="5"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8" fontId="5"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217" fontId="63" fillId="0" borderId="22">
      <alignment horizontal="right" vertical="center"/>
    </xf>
    <xf numFmtId="190" fontId="55" fillId="0" borderId="6">
      <protection hidden="1"/>
    </xf>
    <xf numFmtId="220" fontId="10" fillId="0" borderId="3"/>
    <xf numFmtId="49" fontId="10" fillId="0" borderId="0" applyFill="0" applyBorder="0" applyAlignment="0"/>
    <xf numFmtId="221" fontId="9" fillId="0" borderId="0" applyFill="0" applyBorder="0" applyAlignment="0"/>
    <xf numFmtId="222" fontId="9" fillId="0" borderId="0" applyFill="0" applyBorder="0" applyAlignment="0"/>
    <xf numFmtId="223" fontId="63" fillId="0" borderId="22">
      <alignment horizontal="center"/>
    </xf>
    <xf numFmtId="0" fontId="5" fillId="0" borderId="0" applyNumberFormat="0" applyFill="0" applyBorder="0" applyAlignment="0" applyProtection="0"/>
    <xf numFmtId="0" fontId="9" fillId="0" borderId="0" applyNumberFormat="0" applyFill="0" applyBorder="0" applyAlignment="0" applyProtection="0"/>
    <xf numFmtId="0" fontId="6" fillId="0" borderId="0" applyNumberFormat="0" applyFill="0" applyBorder="0" applyAlignment="0" applyProtection="0"/>
    <xf numFmtId="40" fontId="96" fillId="0" borderId="0"/>
    <xf numFmtId="0" fontId="97" fillId="0" borderId="0" applyNumberFormat="0" applyFill="0" applyBorder="0" applyAlignment="0" applyProtection="0"/>
    <xf numFmtId="0" fontId="97" fillId="0" borderId="0" applyNumberFormat="0" applyFill="0" applyBorder="0" applyAlignment="0" applyProtection="0"/>
    <xf numFmtId="3" fontId="98" fillId="0" borderId="5" applyNumberFormat="0" applyAlignment="0">
      <alignment horizontal="center" vertical="center"/>
    </xf>
    <xf numFmtId="3" fontId="99" fillId="0" borderId="3" applyNumberFormat="0" applyAlignment="0">
      <alignment horizontal="left" wrapText="1"/>
    </xf>
    <xf numFmtId="0" fontId="100" fillId="0" borderId="25" applyNumberFormat="0" applyFill="0" applyAlignment="0" applyProtection="0"/>
    <xf numFmtId="0" fontId="100" fillId="0" borderId="25" applyNumberFormat="0" applyFill="0" applyAlignment="0" applyProtection="0"/>
    <xf numFmtId="0" fontId="6" fillId="0" borderId="26" applyNumberFormat="0" applyFont="0" applyFill="0" applyAlignment="0" applyProtection="0"/>
    <xf numFmtId="0" fontId="58" fillId="0" borderId="25" applyNumberFormat="0" applyFill="0" applyAlignment="0" applyProtection="0"/>
    <xf numFmtId="0" fontId="6" fillId="0" borderId="26" applyNumberFormat="0" applyFont="0" applyFill="0" applyAlignment="0" applyProtection="0"/>
    <xf numFmtId="174" fontId="9" fillId="0" borderId="0" applyFont="0" applyFill="0" applyBorder="0" applyAlignment="0" applyProtection="0"/>
    <xf numFmtId="224" fontId="9" fillId="0" borderId="0" applyFont="0" applyFill="0" applyBorder="0" applyAlignment="0" applyProtection="0"/>
    <xf numFmtId="225" fontId="9" fillId="0" borderId="0" applyFont="0" applyFill="0" applyBorder="0" applyAlignment="0" applyProtection="0"/>
    <xf numFmtId="226" fontId="9" fillId="0" borderId="0" applyFont="0" applyFill="0" applyBorder="0" applyAlignment="0" applyProtection="0"/>
    <xf numFmtId="0" fontId="51" fillId="0" borderId="20">
      <alignment horizontal="center"/>
    </xf>
    <xf numFmtId="227" fontId="63" fillId="0" borderId="0"/>
    <xf numFmtId="228" fontId="63" fillId="0" borderId="4"/>
    <xf numFmtId="0" fontId="101" fillId="38" borderId="4">
      <alignment horizontal="left" vertical="center"/>
    </xf>
    <xf numFmtId="164" fontId="102" fillId="0" borderId="27">
      <alignment horizontal="left" vertical="top"/>
    </xf>
    <xf numFmtId="5" fontId="102" fillId="0" borderId="27">
      <alignment horizontal="left" vertical="top"/>
    </xf>
    <xf numFmtId="164" fontId="29" fillId="0" borderId="5">
      <alignment horizontal="left" vertical="top"/>
    </xf>
    <xf numFmtId="5" fontId="29" fillId="0" borderId="5">
      <alignment horizontal="left" vertical="top"/>
    </xf>
    <xf numFmtId="0" fontId="103" fillId="0" borderId="5">
      <alignment horizontal="left" vertical="center"/>
    </xf>
    <xf numFmtId="166" fontId="25" fillId="0" borderId="0" applyFont="0" applyFill="0" applyBorder="0" applyAlignment="0" applyProtection="0"/>
    <xf numFmtId="229" fontId="6" fillId="0" borderId="0" applyFont="0" applyFill="0" applyBorder="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6" fillId="0" borderId="0" applyNumberFormat="0" applyFill="0" applyBorder="0" applyAlignment="0" applyProtection="0"/>
    <xf numFmtId="0" fontId="105" fillId="0" borderId="0" applyNumberFormat="0" applyFill="0" applyBorder="0" applyAlignment="0" applyProtection="0"/>
    <xf numFmtId="0" fontId="106" fillId="0" borderId="0" applyFont="0" applyFill="0" applyBorder="0" applyAlignment="0" applyProtection="0"/>
    <xf numFmtId="0" fontId="106" fillId="0" borderId="0" applyFont="0" applyFill="0" applyBorder="0" applyAlignment="0" applyProtection="0"/>
    <xf numFmtId="0" fontId="50" fillId="0" borderId="0">
      <alignment vertical="center"/>
    </xf>
    <xf numFmtId="40" fontId="107" fillId="0" borderId="0" applyFont="0" applyFill="0" applyBorder="0" applyAlignment="0" applyProtection="0"/>
    <xf numFmtId="38" fontId="107" fillId="0" borderId="0" applyFont="0" applyFill="0" applyBorder="0" applyAlignment="0" applyProtection="0"/>
    <xf numFmtId="0" fontId="107" fillId="0" borderId="0" applyFont="0" applyFill="0" applyBorder="0" applyAlignment="0" applyProtection="0"/>
    <xf numFmtId="0" fontId="107" fillId="0" borderId="0" applyFont="0" applyFill="0" applyBorder="0" applyAlignment="0" applyProtection="0"/>
    <xf numFmtId="9" fontId="108" fillId="0" borderId="0" applyFont="0" applyFill="0" applyBorder="0" applyAlignment="0" applyProtection="0"/>
    <xf numFmtId="0" fontId="109" fillId="0" borderId="0"/>
    <xf numFmtId="0" fontId="78" fillId="0" borderId="0" applyFont="0" applyFill="0" applyBorder="0" applyAlignment="0" applyProtection="0"/>
    <xf numFmtId="0" fontId="78" fillId="0" borderId="0" applyFont="0" applyFill="0" applyBorder="0" applyAlignment="0" applyProtection="0"/>
    <xf numFmtId="177" fontId="78" fillId="0" borderId="0" applyFont="0" applyFill="0" applyBorder="0" applyAlignment="0" applyProtection="0"/>
    <xf numFmtId="179" fontId="78" fillId="0" borderId="0" applyFont="0" applyFill="0" applyBorder="0" applyAlignment="0" applyProtection="0"/>
    <xf numFmtId="0" fontId="78" fillId="0" borderId="0"/>
    <xf numFmtId="0" fontId="80" fillId="0" borderId="0"/>
    <xf numFmtId="174" fontId="110" fillId="0" borderId="0" applyFont="0" applyFill="0" applyBorder="0" applyAlignment="0" applyProtection="0"/>
    <xf numFmtId="175" fontId="110" fillId="0" borderId="0" applyFont="0" applyFill="0" applyBorder="0" applyAlignment="0" applyProtection="0"/>
    <xf numFmtId="169" fontId="6" fillId="0" borderId="0" applyFont="0" applyFill="0" applyBorder="0" applyAlignment="0" applyProtection="0"/>
    <xf numFmtId="167" fontId="6" fillId="0" borderId="0" applyFont="0" applyFill="0" applyBorder="0" applyAlignment="0" applyProtection="0"/>
    <xf numFmtId="0" fontId="6" fillId="0" borderId="0"/>
    <xf numFmtId="225" fontId="110" fillId="0" borderId="0" applyFont="0" applyFill="0" applyBorder="0" applyAlignment="0" applyProtection="0"/>
    <xf numFmtId="230" fontId="23" fillId="0" borderId="0" applyFont="0" applyFill="0" applyBorder="0" applyAlignment="0" applyProtection="0"/>
    <xf numFmtId="231" fontId="110" fillId="0" borderId="0" applyFont="0" applyFill="0" applyBorder="0" applyAlignment="0" applyProtection="0"/>
    <xf numFmtId="168" fontId="6" fillId="0" borderId="0" applyFont="0" applyFill="0" applyBorder="0" applyAlignment="0" applyProtection="0"/>
    <xf numFmtId="166" fontId="6" fillId="0" borderId="0" applyFont="0" applyFill="0" applyBorder="0" applyAlignment="0" applyProtection="0"/>
    <xf numFmtId="0" fontId="6" fillId="0" borderId="0"/>
    <xf numFmtId="0" fontId="3" fillId="0" borderId="0"/>
    <xf numFmtId="0" fontId="8" fillId="0" borderId="0"/>
    <xf numFmtId="0" fontId="2" fillId="0" borderId="0"/>
    <xf numFmtId="0" fontId="51" fillId="0" borderId="0"/>
    <xf numFmtId="0" fontId="8" fillId="0" borderId="0"/>
    <xf numFmtId="0" fontId="132" fillId="0" borderId="0"/>
    <xf numFmtId="0" fontId="134" fillId="0" borderId="0"/>
    <xf numFmtId="0" fontId="135" fillId="0" borderId="0"/>
    <xf numFmtId="0" fontId="8" fillId="0" borderId="0"/>
    <xf numFmtId="0" fontId="8" fillId="0" borderId="0"/>
    <xf numFmtId="0" fontId="1" fillId="0" borderId="0"/>
    <xf numFmtId="0" fontId="18" fillId="0" borderId="0"/>
    <xf numFmtId="0" fontId="1" fillId="0" borderId="0"/>
    <xf numFmtId="0" fontId="8" fillId="0" borderId="0"/>
    <xf numFmtId="0" fontId="1" fillId="0" borderId="0"/>
    <xf numFmtId="0" fontId="144" fillId="0" borderId="0"/>
    <xf numFmtId="0" fontId="6" fillId="0" borderId="0"/>
    <xf numFmtId="0" fontId="85" fillId="0" borderId="0"/>
    <xf numFmtId="0" fontId="8" fillId="0" borderId="0"/>
  </cellStyleXfs>
  <cellXfs count="745">
    <xf numFmtId="0" fontId="0" fillId="0" borderId="0" xfId="0"/>
    <xf numFmtId="0" fontId="16" fillId="0" borderId="4" xfId="1" applyFont="1" applyBorder="1" applyAlignment="1">
      <alignment horizontal="center" vertical="center" wrapText="1"/>
    </xf>
    <xf numFmtId="1" fontId="115" fillId="0" borderId="4" xfId="1" applyNumberFormat="1" applyFont="1" applyBorder="1" applyAlignment="1">
      <alignment horizontal="center" vertical="center" wrapText="1"/>
    </xf>
    <xf numFmtId="0" fontId="115" fillId="0" borderId="4" xfId="1" applyFont="1" applyBorder="1" applyAlignment="1">
      <alignment horizontal="center" vertical="center" wrapText="1"/>
    </xf>
    <xf numFmtId="4" fontId="115" fillId="0" borderId="4" xfId="1" applyNumberFormat="1" applyFont="1" applyBorder="1" applyAlignment="1">
      <alignment horizontal="center" vertical="center" wrapText="1"/>
    </xf>
    <xf numFmtId="167" fontId="115" fillId="0" borderId="4" xfId="1" applyNumberFormat="1" applyFont="1" applyBorder="1" applyAlignment="1">
      <alignment horizontal="center" vertical="center" wrapText="1"/>
    </xf>
    <xf numFmtId="0" fontId="18" fillId="0" borderId="0" xfId="1" applyFont="1" applyAlignment="1">
      <alignment horizontal="center" vertical="center" wrapText="1"/>
    </xf>
    <xf numFmtId="169" fontId="115" fillId="0" borderId="4" xfId="1" applyNumberFormat="1" applyFont="1" applyBorder="1" applyAlignment="1">
      <alignment horizontal="center" vertical="center" wrapText="1"/>
    </xf>
    <xf numFmtId="4" fontId="115" fillId="0" borderId="4" xfId="1" applyNumberFormat="1" applyFont="1" applyBorder="1" applyAlignment="1">
      <alignment horizontal="right" vertical="center" wrapText="1"/>
    </xf>
    <xf numFmtId="0" fontId="115" fillId="0" borderId="4" xfId="1" applyFont="1" applyBorder="1" applyAlignment="1">
      <alignment vertical="center" wrapText="1"/>
    </xf>
    <xf numFmtId="2" fontId="115" fillId="0" borderId="4" xfId="1" applyNumberFormat="1" applyFont="1" applyBorder="1" applyAlignment="1">
      <alignment vertical="center" wrapText="1"/>
    </xf>
    <xf numFmtId="0" fontId="116" fillId="0" borderId="0" xfId="1" applyFont="1" applyAlignment="1">
      <alignment horizontal="center" vertical="center" wrapText="1"/>
    </xf>
    <xf numFmtId="1" fontId="18" fillId="0" borderId="4" xfId="1" applyNumberFormat="1" applyFont="1" applyBorder="1" applyAlignment="1">
      <alignment horizontal="center" vertical="center" wrapText="1"/>
    </xf>
    <xf numFmtId="0" fontId="18" fillId="0" borderId="4" xfId="0" applyFont="1" applyBorder="1" applyAlignment="1">
      <alignment vertical="center" wrapText="1"/>
    </xf>
    <xf numFmtId="4" fontId="18" fillId="0" borderId="4" xfId="1" applyNumberFormat="1" applyFont="1" applyBorder="1" applyAlignment="1">
      <alignment horizontal="right" vertical="center" wrapText="1"/>
    </xf>
    <xf numFmtId="169" fontId="18" fillId="0" borderId="4" xfId="1" applyNumberFormat="1" applyFont="1" applyBorder="1" applyAlignment="1">
      <alignment horizontal="center" vertical="center" wrapText="1"/>
    </xf>
    <xf numFmtId="4" fontId="18" fillId="0" borderId="4" xfId="3" applyNumberFormat="1" applyFont="1" applyBorder="1" applyAlignment="1">
      <alignment horizontal="left" vertical="center" wrapText="1"/>
    </xf>
    <xf numFmtId="1" fontId="18" fillId="0" borderId="4" xfId="0" applyNumberFormat="1" applyFont="1" applyBorder="1" applyAlignment="1">
      <alignment horizontal="center" vertical="center" wrapText="1"/>
    </xf>
    <xf numFmtId="0" fontId="117" fillId="0" borderId="0" xfId="1" applyFont="1" applyAlignment="1">
      <alignment horizontal="center" vertical="center" wrapText="1"/>
    </xf>
    <xf numFmtId="0" fontId="118" fillId="0" borderId="0" xfId="1" applyFont="1" applyAlignment="1">
      <alignment horizontal="center" vertical="center" wrapText="1"/>
    </xf>
    <xf numFmtId="4" fontId="18" fillId="0" borderId="4" xfId="0" applyNumberFormat="1" applyFont="1" applyBorder="1" applyAlignment="1">
      <alignment horizontal="right" vertical="center" wrapText="1"/>
    </xf>
    <xf numFmtId="0" fontId="18" fillId="0" borderId="4" xfId="0" applyFont="1" applyBorder="1" applyAlignment="1">
      <alignment horizontal="center" vertical="center" wrapText="1"/>
    </xf>
    <xf numFmtId="0" fontId="18" fillId="0" borderId="4" xfId="0" applyFont="1" applyBorder="1" applyAlignment="1">
      <alignment horizontal="left" vertical="center" wrapText="1"/>
    </xf>
    <xf numFmtId="0" fontId="18" fillId="0" borderId="4" xfId="1" applyFont="1" applyBorder="1" applyAlignment="1">
      <alignment horizontal="center" vertical="center" wrapText="1"/>
    </xf>
    <xf numFmtId="4" fontId="18" fillId="0" borderId="4" xfId="0" applyNumberFormat="1" applyFont="1" applyBorder="1" applyAlignment="1">
      <alignment vertical="center" wrapText="1"/>
    </xf>
    <xf numFmtId="0" fontId="114" fillId="0" borderId="0" xfId="1" applyFont="1" applyAlignment="1">
      <alignment horizontal="left" vertical="center" wrapText="1"/>
    </xf>
    <xf numFmtId="0" fontId="119" fillId="0" borderId="0" xfId="1" applyFont="1" applyAlignment="1">
      <alignment horizontal="center" vertical="center" wrapText="1"/>
    </xf>
    <xf numFmtId="0" fontId="115" fillId="0" borderId="4" xfId="1" applyFont="1" applyBorder="1" applyAlignment="1">
      <alignment horizontal="left" vertical="center" wrapText="1"/>
    </xf>
    <xf numFmtId="0" fontId="18" fillId="0" borderId="4" xfId="1" applyFont="1" applyBorder="1" applyAlignment="1">
      <alignment horizontal="left" vertical="center" wrapText="1"/>
    </xf>
    <xf numFmtId="0" fontId="18" fillId="0" borderId="4" xfId="1" applyFont="1" applyBorder="1" applyAlignment="1">
      <alignment vertical="center" wrapText="1"/>
    </xf>
    <xf numFmtId="0" fontId="115" fillId="0" borderId="4" xfId="0" applyFont="1" applyBorder="1" applyAlignment="1">
      <alignment vertical="center" wrapText="1"/>
    </xf>
    <xf numFmtId="0" fontId="18" fillId="0" borderId="4" xfId="7" applyFont="1" applyFill="1" applyBorder="1" applyAlignment="1">
      <alignment vertical="center" wrapText="1"/>
    </xf>
    <xf numFmtId="4" fontId="18" fillId="0" borderId="4" xfId="8" applyNumberFormat="1" applyFont="1" applyBorder="1" applyAlignment="1">
      <alignment horizontal="right" vertical="center" wrapText="1"/>
    </xf>
    <xf numFmtId="4" fontId="18" fillId="0" borderId="4" xfId="1" applyNumberFormat="1" applyFont="1" applyBorder="1" applyAlignment="1">
      <alignment horizontal="center" vertical="center" wrapText="1"/>
    </xf>
    <xf numFmtId="2" fontId="18" fillId="0" borderId="4" xfId="7" applyNumberFormat="1" applyFont="1" applyFill="1" applyBorder="1" applyAlignment="1">
      <alignment vertical="center" wrapText="1"/>
    </xf>
    <xf numFmtId="1" fontId="18" fillId="0" borderId="4" xfId="7" applyNumberFormat="1" applyFont="1" applyFill="1" applyBorder="1" applyAlignment="1">
      <alignment horizontal="center" vertical="center" wrapText="1"/>
    </xf>
    <xf numFmtId="1" fontId="18" fillId="0" borderId="4" xfId="9" applyNumberFormat="1" applyFont="1" applyBorder="1" applyAlignment="1">
      <alignment vertical="center" wrapText="1"/>
    </xf>
    <xf numFmtId="0" fontId="18" fillId="0" borderId="4" xfId="7" applyFont="1" applyFill="1" applyBorder="1" applyAlignment="1">
      <alignment horizontal="left" vertical="center" wrapText="1"/>
    </xf>
    <xf numFmtId="2" fontId="18" fillId="0" borderId="4" xfId="7" applyNumberFormat="1" applyFont="1" applyFill="1" applyBorder="1" applyAlignment="1">
      <alignment horizontal="left" vertical="center" wrapText="1"/>
    </xf>
    <xf numFmtId="4" fontId="18" fillId="0" borderId="4" xfId="7" applyNumberFormat="1" applyFont="1" applyFill="1" applyBorder="1" applyAlignment="1">
      <alignment horizontal="right" vertical="center" wrapText="1"/>
    </xf>
    <xf numFmtId="1" fontId="115" fillId="0" borderId="4" xfId="0" applyNumberFormat="1" applyFont="1" applyBorder="1" applyAlignment="1">
      <alignment horizontal="center" vertical="center" wrapText="1"/>
    </xf>
    <xf numFmtId="4" fontId="115" fillId="0" borderId="4" xfId="0" applyNumberFormat="1" applyFont="1" applyBorder="1" applyAlignment="1">
      <alignment vertical="center" wrapText="1"/>
    </xf>
    <xf numFmtId="0" fontId="115" fillId="0" borderId="4" xfId="0" applyFont="1" applyBorder="1" applyAlignment="1">
      <alignment horizontal="center" vertical="center" wrapText="1"/>
    </xf>
    <xf numFmtId="2" fontId="18" fillId="0" borderId="4" xfId="7" applyNumberFormat="1" applyFont="1" applyFill="1" applyBorder="1" applyAlignment="1">
      <alignment horizontal="center" vertical="center" wrapText="1"/>
    </xf>
    <xf numFmtId="4" fontId="18" fillId="0" borderId="4" xfId="3" applyNumberFormat="1" applyFont="1" applyBorder="1" applyAlignment="1">
      <alignment horizontal="right" vertical="center" wrapText="1"/>
    </xf>
    <xf numFmtId="0" fontId="18" fillId="0" borderId="4" xfId="8" applyFont="1" applyBorder="1" applyAlignment="1">
      <alignment horizontal="center" vertical="center" wrapText="1"/>
    </xf>
    <xf numFmtId="169" fontId="114" fillId="0" borderId="0" xfId="1" applyNumberFormat="1" applyFont="1" applyAlignment="1">
      <alignment horizontal="right" vertical="center" wrapText="1"/>
    </xf>
    <xf numFmtId="4" fontId="115" fillId="0" borderId="4" xfId="3" applyNumberFormat="1" applyFont="1" applyBorder="1" applyAlignment="1">
      <alignment horizontal="right" vertical="center" wrapText="1"/>
    </xf>
    <xf numFmtId="0" fontId="121" fillId="0" borderId="4" xfId="0" applyFont="1" applyBorder="1" applyAlignment="1">
      <alignment vertical="center" wrapText="1"/>
    </xf>
    <xf numFmtId="4" fontId="121" fillId="0" borderId="4" xfId="1" applyNumberFormat="1" applyFont="1" applyBorder="1" applyAlignment="1">
      <alignment horizontal="right" vertical="center" wrapText="1"/>
    </xf>
    <xf numFmtId="1" fontId="121" fillId="0" borderId="4" xfId="0" applyNumberFormat="1" applyFont="1" applyBorder="1" applyAlignment="1">
      <alignment horizontal="center" vertical="center" wrapText="1"/>
    </xf>
    <xf numFmtId="0" fontId="115" fillId="0" borderId="4" xfId="8" applyFont="1" applyBorder="1" applyAlignment="1">
      <alignment horizontal="center" vertical="center" wrapText="1"/>
    </xf>
    <xf numFmtId="0" fontId="114" fillId="0" borderId="4" xfId="1" applyFont="1" applyBorder="1" applyAlignment="1">
      <alignment horizontal="left" vertical="center" wrapText="1"/>
    </xf>
    <xf numFmtId="4" fontId="114" fillId="0" borderId="4" xfId="1" applyNumberFormat="1" applyFont="1" applyBorder="1" applyAlignment="1">
      <alignment horizontal="right" vertical="center" wrapText="1"/>
    </xf>
    <xf numFmtId="4" fontId="18" fillId="0" borderId="4" xfId="3" applyNumberFormat="1" applyFont="1" applyBorder="1" applyAlignment="1">
      <alignment horizontal="center" vertical="center" wrapText="1"/>
    </xf>
    <xf numFmtId="4" fontId="18" fillId="0" borderId="4" xfId="7" applyNumberFormat="1" applyFont="1" applyFill="1" applyBorder="1" applyAlignment="1">
      <alignment horizontal="center" vertical="center" wrapText="1"/>
    </xf>
    <xf numFmtId="4" fontId="18" fillId="0" borderId="4" xfId="7" applyNumberFormat="1" applyFont="1" applyFill="1" applyBorder="1" applyAlignment="1">
      <alignment vertical="center" wrapText="1"/>
    </xf>
    <xf numFmtId="1" fontId="115" fillId="0" borderId="4" xfId="7" applyNumberFormat="1" applyFont="1" applyFill="1" applyBorder="1" applyAlignment="1">
      <alignment horizontal="center" vertical="center" wrapText="1"/>
    </xf>
    <xf numFmtId="2" fontId="115" fillId="0" borderId="4" xfId="7" applyNumberFormat="1" applyFont="1" applyFill="1" applyBorder="1" applyAlignment="1">
      <alignment horizontal="center" vertical="center" wrapText="1"/>
    </xf>
    <xf numFmtId="1" fontId="122" fillId="0" borderId="4" xfId="1" applyNumberFormat="1" applyFont="1" applyBorder="1" applyAlignment="1">
      <alignment horizontal="center" vertical="center" wrapText="1"/>
    </xf>
    <xf numFmtId="0" fontId="18" fillId="0" borderId="4" xfId="7" applyFont="1" applyFill="1" applyBorder="1" applyAlignment="1">
      <alignment horizontal="center" vertical="center" wrapText="1"/>
    </xf>
    <xf numFmtId="169" fontId="18" fillId="0" borderId="4" xfId="1" applyNumberFormat="1" applyFont="1" applyBorder="1" applyAlignment="1">
      <alignment vertical="center" wrapText="1"/>
    </xf>
    <xf numFmtId="0" fontId="18" fillId="0" borderId="4" xfId="6" applyFont="1" applyBorder="1" applyAlignment="1">
      <alignment vertical="center"/>
    </xf>
    <xf numFmtId="4" fontId="18" fillId="0" borderId="4" xfId="1" applyNumberFormat="1" applyFont="1" applyBorder="1" applyAlignment="1">
      <alignment horizontal="right" vertical="center"/>
    </xf>
    <xf numFmtId="0" fontId="18" fillId="0" borderId="4" xfId="3" applyFont="1" applyBorder="1" applyAlignment="1">
      <alignment horizontal="center" vertical="center" wrapText="1"/>
    </xf>
    <xf numFmtId="1" fontId="114" fillId="0" borderId="4" xfId="1" applyNumberFormat="1" applyFont="1" applyBorder="1" applyAlignment="1">
      <alignment horizontal="center" vertical="center" wrapText="1"/>
    </xf>
    <xf numFmtId="4" fontId="115" fillId="0" borderId="4" xfId="7" applyNumberFormat="1" applyFont="1" applyFill="1" applyBorder="1" applyAlignment="1">
      <alignment horizontal="right" vertical="center" wrapText="1"/>
    </xf>
    <xf numFmtId="2" fontId="115" fillId="0" borderId="4" xfId="7" applyNumberFormat="1" applyFont="1" applyFill="1" applyBorder="1" applyAlignment="1">
      <alignment horizontal="left" vertical="center" wrapText="1"/>
    </xf>
    <xf numFmtId="4" fontId="120" fillId="0" borderId="4" xfId="1" applyNumberFormat="1" applyFont="1" applyBorder="1" applyAlignment="1">
      <alignment horizontal="right" vertical="center" wrapText="1"/>
    </xf>
    <xf numFmtId="169" fontId="120" fillId="0" borderId="4" xfId="1" applyNumberFormat="1" applyFont="1" applyBorder="1" applyAlignment="1">
      <alignment horizontal="center" vertical="center" wrapText="1"/>
    </xf>
    <xf numFmtId="1" fontId="120" fillId="0" borderId="4" xfId="1" applyNumberFormat="1" applyFont="1" applyBorder="1" applyAlignment="1">
      <alignment horizontal="center" vertical="center" wrapText="1"/>
    </xf>
    <xf numFmtId="1" fontId="123" fillId="0" borderId="4" xfId="1" applyNumberFormat="1" applyFont="1" applyBorder="1" applyAlignment="1">
      <alignment horizontal="center" vertical="center" wrapText="1"/>
    </xf>
    <xf numFmtId="1" fontId="115" fillId="0" borderId="4" xfId="9" applyNumberFormat="1" applyFont="1" applyBorder="1" applyAlignment="1">
      <alignment vertical="center" wrapText="1"/>
    </xf>
    <xf numFmtId="4" fontId="121" fillId="0" borderId="4" xfId="3" applyNumberFormat="1" applyFont="1" applyBorder="1" applyAlignment="1">
      <alignment horizontal="right" vertical="center" wrapText="1"/>
    </xf>
    <xf numFmtId="4" fontId="18" fillId="0" borderId="4" xfId="0" applyNumberFormat="1" applyFont="1" applyBorder="1" applyAlignment="1">
      <alignment horizontal="right" vertical="center" wrapText="1" shrinkToFit="1"/>
    </xf>
    <xf numFmtId="2" fontId="18" fillId="0" borderId="4" xfId="4" applyNumberFormat="1" applyFont="1" applyBorder="1" applyAlignment="1">
      <alignment vertical="center" wrapText="1"/>
    </xf>
    <xf numFmtId="0" fontId="119" fillId="0" borderId="4" xfId="1" applyFont="1" applyBorder="1" applyAlignment="1">
      <alignment horizontal="center" vertical="center" wrapText="1"/>
    </xf>
    <xf numFmtId="169" fontId="115" fillId="0" borderId="4" xfId="1" applyNumberFormat="1" applyFont="1" applyBorder="1" applyAlignment="1">
      <alignment vertical="center" wrapText="1"/>
    </xf>
    <xf numFmtId="1" fontId="114" fillId="0" borderId="0" xfId="7" applyNumberFormat="1" applyFont="1" applyFill="1" applyBorder="1" applyAlignment="1">
      <alignment horizontal="center" vertical="center" wrapText="1"/>
    </xf>
    <xf numFmtId="4" fontId="117" fillId="0" borderId="0" xfId="1" applyNumberFormat="1" applyFont="1" applyAlignment="1">
      <alignment horizontal="right" vertical="center" wrapText="1"/>
    </xf>
    <xf numFmtId="4" fontId="114" fillId="0" borderId="0" xfId="7" applyNumberFormat="1" applyFont="1" applyFill="1" applyBorder="1" applyAlignment="1">
      <alignment horizontal="right" vertical="center" wrapText="1"/>
    </xf>
    <xf numFmtId="169" fontId="114" fillId="0" borderId="0" xfId="1" applyNumberFormat="1" applyFont="1" applyAlignment="1">
      <alignment horizontal="center" vertical="center" wrapText="1"/>
    </xf>
    <xf numFmtId="167" fontId="114" fillId="0" borderId="0" xfId="1" applyNumberFormat="1" applyFont="1" applyAlignment="1">
      <alignment vertical="center" wrapText="1"/>
    </xf>
    <xf numFmtId="1" fontId="114" fillId="0" borderId="0" xfId="1" applyNumberFormat="1" applyFont="1" applyAlignment="1">
      <alignment horizontal="center" vertical="center" wrapText="1"/>
    </xf>
    <xf numFmtId="4" fontId="114" fillId="0" borderId="0" xfId="1" applyNumberFormat="1" applyFont="1" applyAlignment="1">
      <alignment horizontal="right" vertical="center" wrapText="1"/>
    </xf>
    <xf numFmtId="1" fontId="18" fillId="39" borderId="4" xfId="1" applyNumberFormat="1" applyFont="1" applyFill="1" applyBorder="1" applyAlignment="1">
      <alignment horizontal="center" vertical="center" wrapText="1"/>
    </xf>
    <xf numFmtId="0" fontId="18" fillId="39" borderId="4" xfId="0" applyFont="1" applyFill="1" applyBorder="1" applyAlignment="1">
      <alignment vertical="center" wrapText="1"/>
    </xf>
    <xf numFmtId="4" fontId="18" fillId="39" borderId="4" xfId="0" applyNumberFormat="1" applyFont="1" applyFill="1" applyBorder="1" applyAlignment="1">
      <alignment horizontal="right" vertical="center" wrapText="1"/>
    </xf>
    <xf numFmtId="4" fontId="18" fillId="39" borderId="4" xfId="1" applyNumberFormat="1" applyFont="1" applyFill="1" applyBorder="1" applyAlignment="1">
      <alignment horizontal="right" vertical="center" wrapText="1"/>
    </xf>
    <xf numFmtId="0" fontId="117" fillId="39" borderId="0" xfId="1" applyFont="1" applyFill="1" applyAlignment="1">
      <alignment horizontal="center" vertical="center" wrapText="1"/>
    </xf>
    <xf numFmtId="0" fontId="117" fillId="40" borderId="0" xfId="1" applyFont="1" applyFill="1" applyAlignment="1">
      <alignment horizontal="center" vertical="center" wrapText="1"/>
    </xf>
    <xf numFmtId="0" fontId="18" fillId="40" borderId="4" xfId="0" applyFont="1" applyFill="1" applyBorder="1" applyAlignment="1">
      <alignment horizontal="center" vertical="center" wrapText="1"/>
    </xf>
    <xf numFmtId="0" fontId="18" fillId="40" borderId="4" xfId="1" applyFont="1" applyFill="1" applyBorder="1" applyAlignment="1">
      <alignment horizontal="left" vertical="center" wrapText="1"/>
    </xf>
    <xf numFmtId="1" fontId="122" fillId="40" borderId="4" xfId="1" applyNumberFormat="1" applyFont="1" applyFill="1" applyBorder="1" applyAlignment="1">
      <alignment horizontal="center" vertical="center" wrapText="1"/>
    </xf>
    <xf numFmtId="1" fontId="122" fillId="39" borderId="4" xfId="1" applyNumberFormat="1" applyFont="1" applyFill="1" applyBorder="1" applyAlignment="1">
      <alignment horizontal="center" vertical="center" wrapText="1"/>
    </xf>
    <xf numFmtId="169" fontId="18" fillId="39" borderId="4" xfId="1" applyNumberFormat="1" applyFont="1" applyFill="1" applyBorder="1" applyAlignment="1">
      <alignment horizontal="center" vertical="center" wrapText="1"/>
    </xf>
    <xf numFmtId="1" fontId="18" fillId="39" borderId="4" xfId="7" applyNumberFormat="1" applyFont="1" applyFill="1" applyBorder="1" applyAlignment="1">
      <alignment horizontal="center" vertical="center" wrapText="1"/>
    </xf>
    <xf numFmtId="0" fontId="18" fillId="39" borderId="4" xfId="1" applyFont="1" applyFill="1" applyBorder="1" applyAlignment="1">
      <alignment vertical="center" wrapText="1"/>
    </xf>
    <xf numFmtId="1" fontId="18" fillId="39" borderId="4" xfId="0" applyNumberFormat="1" applyFont="1" applyFill="1" applyBorder="1" applyAlignment="1">
      <alignment horizontal="center" vertical="center" wrapText="1"/>
    </xf>
    <xf numFmtId="0" fontId="119" fillId="39" borderId="0" xfId="1" applyFont="1" applyFill="1" applyAlignment="1">
      <alignment horizontal="center" vertical="center" wrapText="1"/>
    </xf>
    <xf numFmtId="1" fontId="115" fillId="39" borderId="4" xfId="1" applyNumberFormat="1" applyFont="1" applyFill="1" applyBorder="1" applyAlignment="1">
      <alignment horizontal="center" vertical="center" wrapText="1"/>
    </xf>
    <xf numFmtId="0" fontId="18" fillId="39" borderId="4" xfId="1" applyFont="1" applyFill="1" applyBorder="1" applyAlignment="1">
      <alignment horizontal="left" vertical="center" wrapText="1"/>
    </xf>
    <xf numFmtId="4" fontId="18" fillId="39" borderId="4" xfId="0" applyNumberFormat="1" applyFont="1" applyFill="1" applyBorder="1" applyAlignment="1">
      <alignment vertical="center" wrapText="1"/>
    </xf>
    <xf numFmtId="0" fontId="18" fillId="39" borderId="4" xfId="0" applyFont="1" applyFill="1" applyBorder="1" applyAlignment="1">
      <alignment horizontal="center" vertical="center" wrapText="1"/>
    </xf>
    <xf numFmtId="0" fontId="18" fillId="39" borderId="4" xfId="6" applyFont="1" applyFill="1" applyBorder="1" applyAlignment="1">
      <alignment vertical="center" wrapText="1"/>
    </xf>
    <xf numFmtId="0" fontId="118" fillId="39" borderId="0" xfId="1" applyFont="1" applyFill="1" applyAlignment="1">
      <alignment horizontal="center" vertical="center" wrapText="1"/>
    </xf>
    <xf numFmtId="0" fontId="116" fillId="39" borderId="0" xfId="1" applyFont="1" applyFill="1" applyAlignment="1">
      <alignment horizontal="center" vertical="center" wrapText="1"/>
    </xf>
    <xf numFmtId="2" fontId="18" fillId="39" borderId="4" xfId="7" applyNumberFormat="1" applyFont="1" applyFill="1" applyBorder="1" applyAlignment="1">
      <alignment horizontal="left" vertical="center" wrapText="1"/>
    </xf>
    <xf numFmtId="4" fontId="18" fillId="39" borderId="4" xfId="7" applyNumberFormat="1" applyFont="1" applyFill="1" applyBorder="1" applyAlignment="1">
      <alignment horizontal="right" vertical="center" wrapText="1"/>
    </xf>
    <xf numFmtId="4" fontId="18" fillId="39" borderId="4" xfId="3" applyNumberFormat="1" applyFont="1" applyFill="1" applyBorder="1" applyAlignment="1">
      <alignment horizontal="left" vertical="center" wrapText="1"/>
    </xf>
    <xf numFmtId="169" fontId="18" fillId="39" borderId="4" xfId="1" applyNumberFormat="1" applyFont="1" applyFill="1" applyBorder="1" applyAlignment="1">
      <alignment vertical="center" wrapText="1"/>
    </xf>
    <xf numFmtId="4" fontId="18" fillId="39" borderId="4" xfId="3" applyNumberFormat="1" applyFont="1" applyFill="1" applyBorder="1" applyAlignment="1">
      <alignment horizontal="right" vertical="center" wrapText="1"/>
    </xf>
    <xf numFmtId="0" fontId="18" fillId="39" borderId="4" xfId="1" applyFont="1" applyFill="1" applyBorder="1" applyAlignment="1">
      <alignment horizontal="center" vertical="center" wrapText="1"/>
    </xf>
    <xf numFmtId="4" fontId="18" fillId="39" borderId="4" xfId="1" applyNumberFormat="1" applyFont="1" applyFill="1" applyBorder="1" applyAlignment="1">
      <alignment horizontal="right" vertical="center"/>
    </xf>
    <xf numFmtId="0" fontId="18" fillId="39" borderId="4" xfId="3" applyFont="1" applyFill="1" applyBorder="1" applyAlignment="1">
      <alignment horizontal="center" vertical="center" wrapText="1"/>
    </xf>
    <xf numFmtId="0" fontId="16" fillId="39" borderId="4" xfId="839" applyFont="1" applyFill="1" applyBorder="1" applyAlignment="1">
      <alignment vertical="center" wrapText="1"/>
    </xf>
    <xf numFmtId="4" fontId="16" fillId="39" borderId="4" xfId="839" applyNumberFormat="1" applyFont="1" applyFill="1" applyBorder="1" applyAlignment="1">
      <alignment vertical="center" wrapText="1"/>
    </xf>
    <xf numFmtId="2" fontId="16" fillId="0" borderId="4" xfId="7" applyNumberFormat="1" applyFont="1" applyFill="1" applyBorder="1" applyAlignment="1">
      <alignment horizontal="left" vertical="center" wrapText="1"/>
    </xf>
    <xf numFmtId="4" fontId="16" fillId="0" borderId="4" xfId="2362" applyNumberFormat="1" applyFont="1" applyBorder="1" applyAlignment="1">
      <alignment horizontal="right" vertical="center" wrapText="1"/>
    </xf>
    <xf numFmtId="2" fontId="16" fillId="0" borderId="4" xfId="7" applyNumberFormat="1" applyFont="1" applyFill="1" applyBorder="1" applyAlignment="1">
      <alignment horizontal="center" vertical="center" wrapText="1"/>
    </xf>
    <xf numFmtId="169" fontId="16" fillId="0" borderId="4" xfId="1" applyNumberFormat="1" applyFont="1" applyBorder="1" applyAlignment="1">
      <alignment horizontal="center" vertical="center" wrapText="1"/>
    </xf>
    <xf numFmtId="1" fontId="18" fillId="39" borderId="4" xfId="9" applyNumberFormat="1" applyFont="1" applyFill="1" applyBorder="1" applyAlignment="1">
      <alignment vertical="center" wrapText="1"/>
    </xf>
    <xf numFmtId="4" fontId="16" fillId="0" borderId="4" xfId="1" applyNumberFormat="1" applyFont="1" applyBorder="1" applyAlignment="1">
      <alignment horizontal="right" vertical="center" wrapText="1"/>
    </xf>
    <xf numFmtId="0" fontId="16" fillId="0" borderId="4" xfId="7" applyFont="1" applyFill="1" applyBorder="1" applyAlignment="1">
      <alignment vertical="center" wrapText="1"/>
    </xf>
    <xf numFmtId="4" fontId="18" fillId="39" borderId="4" xfId="1" applyNumberFormat="1" applyFont="1" applyFill="1" applyBorder="1" applyAlignment="1">
      <alignment horizontal="center" vertical="center" wrapText="1"/>
    </xf>
    <xf numFmtId="4" fontId="16" fillId="39" borderId="4" xfId="839" applyNumberFormat="1" applyFont="1" applyFill="1" applyBorder="1" applyAlignment="1">
      <alignment horizontal="right" vertical="center" wrapText="1"/>
    </xf>
    <xf numFmtId="4" fontId="16" fillId="39" borderId="4" xfId="1" applyNumberFormat="1" applyFont="1" applyFill="1" applyBorder="1" applyAlignment="1">
      <alignment horizontal="right" vertical="center" wrapText="1"/>
    </xf>
    <xf numFmtId="4" fontId="18" fillId="39" borderId="4" xfId="8" applyNumberFormat="1" applyFont="1" applyFill="1" applyBorder="1" applyAlignment="1">
      <alignment horizontal="right" vertical="center" wrapText="1"/>
    </xf>
    <xf numFmtId="4" fontId="16" fillId="39" borderId="4" xfId="2362" applyNumberFormat="1" applyFont="1" applyFill="1" applyBorder="1" applyAlignment="1">
      <alignment horizontal="right" vertical="center" wrapText="1"/>
    </xf>
    <xf numFmtId="4" fontId="121" fillId="39" borderId="4" xfId="1" applyNumberFormat="1" applyFont="1" applyFill="1" applyBorder="1" applyAlignment="1">
      <alignment horizontal="right" vertical="center" wrapText="1"/>
    </xf>
    <xf numFmtId="1" fontId="121" fillId="39" borderId="4" xfId="0" applyNumberFormat="1" applyFont="1" applyFill="1" applyBorder="1" applyAlignment="1">
      <alignment horizontal="center" vertical="center" wrapText="1"/>
    </xf>
    <xf numFmtId="0" fontId="121" fillId="39" borderId="4" xfId="0" applyFont="1" applyFill="1" applyBorder="1" applyAlignment="1">
      <alignment vertical="center" wrapText="1"/>
    </xf>
    <xf numFmtId="4" fontId="115" fillId="39" borderId="4" xfId="1" applyNumberFormat="1" applyFont="1" applyFill="1" applyBorder="1" applyAlignment="1">
      <alignment horizontal="right" vertical="center" wrapText="1"/>
    </xf>
    <xf numFmtId="4" fontId="16" fillId="39" borderId="4" xfId="839" applyNumberFormat="1" applyFont="1" applyFill="1" applyBorder="1" applyAlignment="1">
      <alignment horizontal="right" vertical="center" wrapText="1" shrinkToFit="1"/>
    </xf>
    <xf numFmtId="0" fontId="16" fillId="39" borderId="4" xfId="1" applyFont="1" applyFill="1" applyBorder="1" applyAlignment="1">
      <alignment horizontal="center" vertical="center" wrapText="1"/>
    </xf>
    <xf numFmtId="1" fontId="115" fillId="39" borderId="4" xfId="0" applyNumberFormat="1" applyFont="1" applyFill="1" applyBorder="1" applyAlignment="1">
      <alignment horizontal="center" vertical="center" wrapText="1"/>
    </xf>
    <xf numFmtId="0" fontId="115" fillId="39" borderId="4" xfId="0" applyFont="1" applyFill="1" applyBorder="1" applyAlignment="1">
      <alignment vertical="center" wrapText="1"/>
    </xf>
    <xf numFmtId="169" fontId="18" fillId="39" borderId="4" xfId="6" applyNumberFormat="1" applyFont="1" applyFill="1" applyBorder="1" applyAlignment="1">
      <alignment vertical="center" wrapText="1"/>
    </xf>
    <xf numFmtId="0" fontId="18" fillId="39" borderId="4" xfId="7" applyFont="1" applyFill="1" applyBorder="1" applyAlignment="1">
      <alignment horizontal="center" vertical="center" wrapText="1"/>
    </xf>
    <xf numFmtId="169" fontId="16" fillId="39" borderId="4" xfId="1" applyNumberFormat="1" applyFont="1" applyFill="1" applyBorder="1" applyAlignment="1">
      <alignment horizontal="center" vertical="center" wrapText="1"/>
    </xf>
    <xf numFmtId="0" fontId="115" fillId="0" borderId="4" xfId="3" applyFont="1" applyBorder="1" applyAlignment="1">
      <alignment horizontal="center" vertical="center" wrapText="1"/>
    </xf>
    <xf numFmtId="4" fontId="16" fillId="0" borderId="4" xfId="839" applyNumberFormat="1" applyFont="1" applyBorder="1" applyAlignment="1">
      <alignment horizontal="right" vertical="center" wrapText="1" shrinkToFit="1"/>
    </xf>
    <xf numFmtId="0" fontId="18" fillId="39" borderId="4" xfId="5" applyFont="1" applyFill="1" applyBorder="1" applyAlignment="1">
      <alignment horizontal="left" vertical="center"/>
    </xf>
    <xf numFmtId="167" fontId="125" fillId="0" borderId="27" xfId="1" applyNumberFormat="1" applyFont="1" applyBorder="1" applyAlignment="1">
      <alignment horizontal="center" vertical="center" wrapText="1"/>
    </xf>
    <xf numFmtId="4" fontId="126" fillId="0" borderId="4" xfId="2364" applyNumberFormat="1" applyFont="1" applyBorder="1" applyAlignment="1">
      <alignment horizontal="center" vertical="center"/>
    </xf>
    <xf numFmtId="39" fontId="127" fillId="0" borderId="4" xfId="0" applyNumberFormat="1" applyFont="1" applyBorder="1" applyAlignment="1">
      <alignment horizontal="center" vertical="center"/>
    </xf>
    <xf numFmtId="0" fontId="128" fillId="0" borderId="4" xfId="0" applyFont="1" applyBorder="1" applyAlignment="1">
      <alignment horizontal="center" vertical="center"/>
    </xf>
    <xf numFmtId="4" fontId="128" fillId="0" borderId="4" xfId="2364" applyNumberFormat="1" applyFont="1" applyBorder="1" applyAlignment="1">
      <alignment horizontal="center" vertical="center"/>
    </xf>
    <xf numFmtId="4" fontId="127" fillId="0" borderId="4" xfId="2364" applyNumberFormat="1" applyFont="1" applyBorder="1" applyAlignment="1">
      <alignment horizontal="center" vertical="center"/>
    </xf>
    <xf numFmtId="0" fontId="127" fillId="0" borderId="4" xfId="0" applyFont="1" applyBorder="1" applyAlignment="1">
      <alignment horizontal="center" vertical="center"/>
    </xf>
    <xf numFmtId="4" fontId="127" fillId="41" borderId="4" xfId="2364" applyNumberFormat="1" applyFont="1" applyFill="1" applyBorder="1" applyAlignment="1">
      <alignment horizontal="center" vertical="center"/>
    </xf>
    <xf numFmtId="2" fontId="126" fillId="0" borderId="4" xfId="0" applyNumberFormat="1" applyFont="1" applyBorder="1" applyAlignment="1">
      <alignment horizontal="center" vertical="center"/>
    </xf>
    <xf numFmtId="2" fontId="127" fillId="0" borderId="4" xfId="0" applyNumberFormat="1" applyFont="1" applyBorder="1" applyAlignment="1">
      <alignment horizontal="center" vertical="center"/>
    </xf>
    <xf numFmtId="0" fontId="129" fillId="0" borderId="4" xfId="0" applyFont="1" applyBorder="1" applyAlignment="1">
      <alignment horizontal="center" vertical="center"/>
    </xf>
    <xf numFmtId="0" fontId="130" fillId="0" borderId="4" xfId="0" applyFont="1" applyBorder="1" applyAlignment="1">
      <alignment horizontal="center" vertical="center"/>
    </xf>
    <xf numFmtId="0" fontId="15" fillId="0" borderId="4" xfId="1221" applyFont="1" applyBorder="1" applyAlignment="1">
      <alignment horizontal="center" vertical="center" wrapText="1"/>
    </xf>
    <xf numFmtId="0" fontId="17" fillId="0" borderId="4" xfId="0" applyFont="1" applyBorder="1" applyAlignment="1">
      <alignment horizontal="center" vertical="center"/>
    </xf>
    <xf numFmtId="2" fontId="15" fillId="0" borderId="4" xfId="1815" applyNumberFormat="1" applyFont="1" applyBorder="1" applyAlignment="1">
      <alignment horizontal="center" vertical="center" wrapText="1"/>
    </xf>
    <xf numFmtId="2" fontId="17" fillId="0" borderId="4" xfId="0" applyNumberFormat="1" applyFont="1" applyBorder="1" applyAlignment="1">
      <alignment horizontal="center" vertical="center"/>
    </xf>
    <xf numFmtId="2" fontId="17" fillId="0" borderId="4" xfId="0" applyNumberFormat="1" applyFont="1" applyBorder="1" applyAlignment="1">
      <alignment horizontal="center" vertical="center" wrapText="1"/>
    </xf>
    <xf numFmtId="0" fontId="17" fillId="0" borderId="4" xfId="0" applyFont="1" applyBorder="1" applyAlignment="1">
      <alignment horizontal="center" vertical="center" wrapText="1"/>
    </xf>
    <xf numFmtId="4" fontId="15" fillId="0" borderId="4" xfId="1866" applyNumberFormat="1" applyFont="1" applyBorder="1" applyAlignment="1">
      <alignment horizontal="center" vertical="center" wrapText="1"/>
    </xf>
    <xf numFmtId="0" fontId="17" fillId="0" borderId="4" xfId="0" applyFont="1" applyBorder="1" applyAlignment="1">
      <alignment vertical="center"/>
    </xf>
    <xf numFmtId="232" fontId="131" fillId="0" borderId="4" xfId="2364" applyNumberFormat="1" applyFont="1" applyBorder="1" applyAlignment="1">
      <alignment horizontal="center" vertical="center" wrapText="1"/>
    </xf>
    <xf numFmtId="12" fontId="18" fillId="0" borderId="4" xfId="1" applyNumberFormat="1" applyFont="1" applyBorder="1" applyAlignment="1">
      <alignment horizontal="center" vertical="center" wrapText="1"/>
    </xf>
    <xf numFmtId="0" fontId="113" fillId="0" borderId="4" xfId="2" applyFont="1" applyBorder="1" applyAlignment="1">
      <alignment vertical="center"/>
    </xf>
    <xf numFmtId="0" fontId="115" fillId="0" borderId="4" xfId="1" applyFont="1" applyBorder="1" applyAlignment="1">
      <alignment vertical="center"/>
    </xf>
    <xf numFmtId="169" fontId="115" fillId="0" borderId="4" xfId="1" applyNumberFormat="1" applyFont="1" applyBorder="1" applyAlignment="1">
      <alignment horizontal="center" vertical="center"/>
    </xf>
    <xf numFmtId="0" fontId="18" fillId="0" borderId="4" xfId="0" applyFont="1" applyBorder="1" applyAlignment="1">
      <alignment vertical="center"/>
    </xf>
    <xf numFmtId="169" fontId="18" fillId="0" borderId="4" xfId="1" applyNumberFormat="1" applyFont="1" applyBorder="1" applyAlignment="1">
      <alignment horizontal="center" vertical="center"/>
    </xf>
    <xf numFmtId="0" fontId="16" fillId="39" borderId="4" xfId="839" applyFont="1" applyFill="1" applyBorder="1" applyAlignment="1">
      <alignment vertical="center"/>
    </xf>
    <xf numFmtId="0" fontId="18" fillId="39" borderId="4" xfId="0" applyFont="1" applyFill="1" applyBorder="1" applyAlignment="1">
      <alignment vertical="center"/>
    </xf>
    <xf numFmtId="0" fontId="16" fillId="0" borderId="4" xfId="839" applyFont="1" applyBorder="1" applyAlignment="1">
      <alignment vertical="center"/>
    </xf>
    <xf numFmtId="169" fontId="18" fillId="39" borderId="4" xfId="1" applyNumberFormat="1" applyFont="1" applyFill="1" applyBorder="1" applyAlignment="1">
      <alignment horizontal="center" vertical="center"/>
    </xf>
    <xf numFmtId="0" fontId="18" fillId="39" borderId="4" xfId="0" applyFont="1" applyFill="1" applyBorder="1" applyAlignment="1">
      <alignment horizontal="center" vertical="center"/>
    </xf>
    <xf numFmtId="4" fontId="16" fillId="0" borderId="4" xfId="2366" applyNumberFormat="1" applyFont="1" applyBorder="1" applyAlignment="1">
      <alignment horizontal="center" vertical="center"/>
    </xf>
    <xf numFmtId="0" fontId="16" fillId="39" borderId="4" xfId="839" applyFont="1" applyFill="1" applyBorder="1" applyAlignment="1">
      <alignment horizontal="center" vertical="center"/>
    </xf>
    <xf numFmtId="0" fontId="18" fillId="0" borderId="4" xfId="0" applyFont="1" applyBorder="1" applyAlignment="1">
      <alignment horizontal="center" vertical="center"/>
    </xf>
    <xf numFmtId="0" fontId="16" fillId="0" borderId="4" xfId="2362" applyFont="1" applyBorder="1" applyAlignment="1">
      <alignment horizontal="left" vertical="center"/>
    </xf>
    <xf numFmtId="0" fontId="16" fillId="0" borderId="4" xfId="2362" applyFont="1" applyBorder="1" applyAlignment="1">
      <alignment horizontal="center" vertical="center"/>
    </xf>
    <xf numFmtId="2" fontId="16" fillId="0" borderId="4" xfId="7" applyNumberFormat="1" applyFont="1" applyFill="1" applyBorder="1" applyAlignment="1">
      <alignment horizontal="left" vertical="center"/>
    </xf>
    <xf numFmtId="2" fontId="16" fillId="0" borderId="4" xfId="7" applyNumberFormat="1" applyFont="1" applyFill="1" applyBorder="1" applyAlignment="1">
      <alignment horizontal="center" vertical="center"/>
    </xf>
    <xf numFmtId="0" fontId="115" fillId="0" borderId="4" xfId="0" applyFont="1" applyBorder="1" applyAlignment="1">
      <alignment vertical="center"/>
    </xf>
    <xf numFmtId="0" fontId="115" fillId="0" borderId="4" xfId="0" applyFont="1" applyBorder="1" applyAlignment="1">
      <alignment horizontal="center" vertical="center"/>
    </xf>
    <xf numFmtId="0" fontId="18" fillId="39" borderId="4" xfId="7" applyFont="1" applyFill="1" applyBorder="1" applyAlignment="1">
      <alignment vertical="center"/>
    </xf>
    <xf numFmtId="2" fontId="18" fillId="39" borderId="4" xfId="7" applyNumberFormat="1" applyFont="1" applyFill="1" applyBorder="1" applyAlignment="1">
      <alignment vertical="center"/>
    </xf>
    <xf numFmtId="4" fontId="18" fillId="39" borderId="4" xfId="1" applyNumberFormat="1" applyFont="1" applyFill="1" applyBorder="1" applyAlignment="1">
      <alignment horizontal="center" vertical="center"/>
    </xf>
    <xf numFmtId="2" fontId="18" fillId="39" borderId="4" xfId="7" applyNumberFormat="1" applyFont="1" applyFill="1" applyBorder="1" applyAlignment="1">
      <alignment horizontal="left" vertical="center"/>
    </xf>
    <xf numFmtId="2" fontId="18" fillId="0" borderId="4" xfId="7" applyNumberFormat="1" applyFont="1" applyFill="1" applyBorder="1" applyAlignment="1">
      <alignment horizontal="left" vertical="center"/>
    </xf>
    <xf numFmtId="2" fontId="18" fillId="0" borderId="4" xfId="7" applyNumberFormat="1" applyFont="1" applyFill="1" applyBorder="1" applyAlignment="1">
      <alignment vertical="center"/>
    </xf>
    <xf numFmtId="0" fontId="18" fillId="0" borderId="4" xfId="3" applyFont="1" applyBorder="1" applyAlignment="1">
      <alignment horizontal="left" vertical="center"/>
    </xf>
    <xf numFmtId="4" fontId="18" fillId="0" borderId="4" xfId="1" applyNumberFormat="1" applyFont="1" applyBorder="1" applyAlignment="1">
      <alignment vertical="center"/>
    </xf>
    <xf numFmtId="0" fontId="18" fillId="0" borderId="4" xfId="1" applyFont="1" applyBorder="1" applyAlignment="1">
      <alignment vertical="center"/>
    </xf>
    <xf numFmtId="0" fontId="16" fillId="39" borderId="4" xfId="2362" applyFont="1" applyFill="1" applyBorder="1" applyAlignment="1">
      <alignment horizontal="left" vertical="center"/>
    </xf>
    <xf numFmtId="0" fontId="18" fillId="0" borderId="4" xfId="3" applyFont="1" applyBorder="1" applyAlignment="1">
      <alignment vertical="center"/>
    </xf>
    <xf numFmtId="0" fontId="18" fillId="39" borderId="4" xfId="3" applyFont="1" applyFill="1" applyBorder="1" applyAlignment="1">
      <alignment horizontal="left" vertical="center"/>
    </xf>
    <xf numFmtId="0" fontId="18" fillId="0" borderId="4" xfId="1" applyFont="1" applyBorder="1" applyAlignment="1">
      <alignment horizontal="left" vertical="center"/>
    </xf>
    <xf numFmtId="170" fontId="18" fillId="0" borderId="4" xfId="6" applyNumberFormat="1" applyFont="1" applyBorder="1" applyAlignment="1">
      <alignment vertical="center"/>
    </xf>
    <xf numFmtId="0" fontId="18" fillId="39" borderId="4" xfId="3" applyFont="1" applyFill="1" applyBorder="1" applyAlignment="1">
      <alignment vertical="center"/>
    </xf>
    <xf numFmtId="0" fontId="115" fillId="0" borderId="4" xfId="3" applyFont="1" applyBorder="1" applyAlignment="1">
      <alignment vertical="center"/>
    </xf>
    <xf numFmtId="0" fontId="115" fillId="0" borderId="4" xfId="3" applyFont="1" applyBorder="1" applyAlignment="1">
      <alignment horizontal="center" vertical="center"/>
    </xf>
    <xf numFmtId="4" fontId="18" fillId="39" borderId="4" xfId="1" applyNumberFormat="1" applyFont="1" applyFill="1" applyBorder="1" applyAlignment="1">
      <alignment vertical="center"/>
    </xf>
    <xf numFmtId="0" fontId="18" fillId="39" borderId="4" xfId="1" applyFont="1" applyFill="1" applyBorder="1" applyAlignment="1">
      <alignment vertical="center"/>
    </xf>
    <xf numFmtId="0" fontId="121" fillId="0" borderId="4" xfId="0" applyFont="1" applyBorder="1" applyAlignment="1">
      <alignment vertical="center"/>
    </xf>
    <xf numFmtId="1" fontId="16" fillId="39" borderId="4" xfId="2363" applyNumberFormat="1" applyFont="1" applyFill="1" applyBorder="1" applyAlignment="1">
      <alignment vertical="center" shrinkToFit="1"/>
    </xf>
    <xf numFmtId="169" fontId="16" fillId="39" borderId="4" xfId="1" applyNumberFormat="1" applyFont="1" applyFill="1" applyBorder="1" applyAlignment="1">
      <alignment horizontal="center" vertical="center"/>
    </xf>
    <xf numFmtId="4" fontId="16" fillId="39" borderId="4" xfId="1" applyNumberFormat="1" applyFont="1" applyFill="1" applyBorder="1" applyAlignment="1">
      <alignment vertical="center"/>
    </xf>
    <xf numFmtId="0" fontId="16" fillId="39" borderId="4" xfId="1" applyFont="1" applyFill="1" applyBorder="1" applyAlignment="1">
      <alignment horizontal="center" vertical="center"/>
    </xf>
    <xf numFmtId="0" fontId="18" fillId="0" borderId="4" xfId="3" applyFont="1" applyBorder="1" applyAlignment="1">
      <alignment horizontal="center" vertical="center"/>
    </xf>
    <xf numFmtId="0" fontId="115" fillId="0" borderId="4" xfId="8" applyFont="1" applyBorder="1" applyAlignment="1">
      <alignment horizontal="center" vertical="center"/>
    </xf>
    <xf numFmtId="0" fontId="16" fillId="0" borderId="4" xfId="7" applyFont="1" applyFill="1" applyBorder="1" applyAlignment="1">
      <alignment vertical="center"/>
    </xf>
    <xf numFmtId="4" fontId="18" fillId="39" borderId="4" xfId="3" applyNumberFormat="1" applyFont="1" applyFill="1" applyBorder="1" applyAlignment="1">
      <alignment horizontal="left" vertical="center"/>
    </xf>
    <xf numFmtId="0" fontId="114" fillId="0" borderId="4" xfId="1" applyFont="1" applyBorder="1" applyAlignment="1">
      <alignment horizontal="left" vertical="center"/>
    </xf>
    <xf numFmtId="167" fontId="114" fillId="0" borderId="4" xfId="1" applyNumberFormat="1" applyFont="1" applyBorder="1" applyAlignment="1">
      <alignment vertical="center"/>
    </xf>
    <xf numFmtId="4" fontId="18" fillId="0" borderId="4" xfId="3" applyNumberFormat="1" applyFont="1" applyBorder="1" applyAlignment="1">
      <alignment horizontal="left" vertical="center"/>
    </xf>
    <xf numFmtId="4" fontId="18" fillId="0" borderId="4" xfId="7" applyNumberFormat="1" applyFont="1" applyFill="1" applyBorder="1" applyAlignment="1">
      <alignment vertical="center"/>
    </xf>
    <xf numFmtId="4" fontId="18" fillId="39" borderId="4" xfId="7" applyNumberFormat="1" applyFont="1" applyFill="1" applyBorder="1" applyAlignment="1">
      <alignment vertical="center"/>
    </xf>
    <xf numFmtId="2" fontId="18" fillId="0" borderId="4" xfId="1" applyNumberFormat="1" applyFont="1" applyBorder="1" applyAlignment="1">
      <alignment vertical="center"/>
    </xf>
    <xf numFmtId="4" fontId="16" fillId="39" borderId="4" xfId="2362" applyNumberFormat="1" applyFont="1" applyFill="1" applyBorder="1" applyAlignment="1">
      <alignment horizontal="center" vertical="center"/>
    </xf>
    <xf numFmtId="3" fontId="18" fillId="0" borderId="4" xfId="7" applyNumberFormat="1" applyFont="1" applyFill="1" applyBorder="1" applyAlignment="1">
      <alignment horizontal="left" vertical="center"/>
    </xf>
    <xf numFmtId="3" fontId="18" fillId="39" borderId="4" xfId="7" applyNumberFormat="1" applyFont="1" applyFill="1" applyBorder="1" applyAlignment="1">
      <alignment horizontal="left" vertical="center"/>
    </xf>
    <xf numFmtId="170" fontId="18" fillId="39" borderId="4" xfId="6" applyNumberFormat="1" applyFont="1" applyFill="1" applyBorder="1" applyAlignment="1">
      <alignment vertical="center"/>
    </xf>
    <xf numFmtId="4" fontId="18" fillId="39" borderId="4" xfId="1" applyNumberFormat="1" applyFont="1" applyFill="1" applyBorder="1" applyAlignment="1">
      <alignment horizontal="left" vertical="center"/>
    </xf>
    <xf numFmtId="1" fontId="18" fillId="0" borderId="4" xfId="7" applyNumberFormat="1" applyFont="1" applyFill="1" applyBorder="1" applyAlignment="1">
      <alignment horizontal="center" vertical="center"/>
    </xf>
    <xf numFmtId="169" fontId="18" fillId="39" borderId="4" xfId="6" applyNumberFormat="1" applyFont="1" applyFill="1" applyBorder="1" applyAlignment="1">
      <alignment vertical="center"/>
    </xf>
    <xf numFmtId="1" fontId="18" fillId="39" borderId="4" xfId="7" applyNumberFormat="1" applyFont="1" applyFill="1" applyBorder="1" applyAlignment="1">
      <alignment horizontal="center" vertical="center"/>
    </xf>
    <xf numFmtId="0" fontId="18" fillId="39" borderId="4" xfId="6" applyFont="1" applyFill="1" applyBorder="1" applyAlignment="1">
      <alignment vertical="center"/>
    </xf>
    <xf numFmtId="0" fontId="16" fillId="0" borderId="4" xfId="1" applyFont="1" applyBorder="1" applyAlignment="1">
      <alignment horizontal="center" vertical="center"/>
    </xf>
    <xf numFmtId="2" fontId="18" fillId="0" borderId="4" xfId="7" applyNumberFormat="1" applyFont="1" applyFill="1" applyBorder="1" applyAlignment="1">
      <alignment horizontal="center" vertical="center"/>
    </xf>
    <xf numFmtId="2" fontId="115" fillId="0" borderId="4" xfId="7" applyNumberFormat="1" applyFont="1" applyFill="1" applyBorder="1" applyAlignment="1">
      <alignment vertical="center"/>
    </xf>
    <xf numFmtId="2" fontId="115" fillId="0" borderId="4" xfId="7" applyNumberFormat="1" applyFont="1" applyFill="1" applyBorder="1" applyAlignment="1">
      <alignment horizontal="center" vertical="center"/>
    </xf>
    <xf numFmtId="0" fontId="18" fillId="0" borderId="4" xfId="7" applyFont="1" applyFill="1" applyBorder="1" applyAlignment="1">
      <alignment vertical="center"/>
    </xf>
    <xf numFmtId="167" fontId="120" fillId="0" borderId="4" xfId="1" applyNumberFormat="1" applyFont="1" applyBorder="1" applyAlignment="1">
      <alignment vertical="center"/>
    </xf>
    <xf numFmtId="169" fontId="120" fillId="0" borderId="4" xfId="1" applyNumberFormat="1" applyFont="1" applyBorder="1" applyAlignment="1">
      <alignment horizontal="center" vertical="center"/>
    </xf>
    <xf numFmtId="0" fontId="16" fillId="0" borderId="4" xfId="839" applyFont="1" applyBorder="1" applyAlignment="1">
      <alignment horizontal="center" vertical="center"/>
    </xf>
    <xf numFmtId="4" fontId="18" fillId="0" borderId="4" xfId="1" applyNumberFormat="1" applyFont="1" applyBorder="1" applyAlignment="1">
      <alignment horizontal="center" vertical="center"/>
    </xf>
    <xf numFmtId="0" fontId="16" fillId="39" borderId="4" xfId="7" applyFont="1" applyFill="1" applyBorder="1" applyAlignment="1">
      <alignment vertical="center"/>
    </xf>
    <xf numFmtId="4" fontId="115" fillId="0" borderId="4" xfId="1" applyNumberFormat="1" applyFont="1" applyBorder="1" applyAlignment="1">
      <alignment horizontal="center" vertical="center"/>
    </xf>
    <xf numFmtId="0" fontId="18" fillId="40" borderId="4" xfId="0" applyFont="1" applyFill="1" applyBorder="1" applyAlignment="1">
      <alignment horizontal="center" vertical="center"/>
    </xf>
    <xf numFmtId="0" fontId="124" fillId="0" borderId="4" xfId="2" applyFont="1" applyBorder="1" applyAlignment="1">
      <alignment vertical="center"/>
    </xf>
    <xf numFmtId="0" fontId="113" fillId="0" borderId="4" xfId="2" applyFont="1" applyBorder="1"/>
    <xf numFmtId="4" fontId="18" fillId="0" borderId="4" xfId="3" applyNumberFormat="1" applyFont="1" applyBorder="1" applyAlignment="1">
      <alignment horizontal="center" vertical="center"/>
    </xf>
    <xf numFmtId="0" fontId="16" fillId="39" borderId="4" xfId="1" applyFont="1" applyFill="1" applyBorder="1" applyAlignment="1">
      <alignment vertical="center"/>
    </xf>
    <xf numFmtId="1" fontId="18" fillId="0" borderId="4" xfId="8" applyNumberFormat="1" applyFont="1" applyBorder="1" applyAlignment="1">
      <alignment vertical="center" shrinkToFit="1"/>
    </xf>
    <xf numFmtId="169" fontId="18" fillId="0" borderId="4" xfId="1" applyNumberFormat="1" applyFont="1" applyBorder="1" applyAlignment="1">
      <alignment vertical="center"/>
    </xf>
    <xf numFmtId="1" fontId="16" fillId="0" borderId="4" xfId="2363" applyNumberFormat="1" applyFont="1" applyBorder="1" applyAlignment="1">
      <alignment vertical="center" shrinkToFit="1"/>
    </xf>
    <xf numFmtId="169" fontId="16" fillId="0" borderId="4" xfId="1" applyNumberFormat="1" applyFont="1" applyBorder="1" applyAlignment="1">
      <alignment horizontal="center" vertical="center"/>
    </xf>
    <xf numFmtId="0" fontId="18" fillId="0" borderId="4" xfId="0" applyFont="1" applyBorder="1" applyAlignment="1">
      <alignment horizontal="left" vertical="center"/>
    </xf>
    <xf numFmtId="2" fontId="18" fillId="0" borderId="4" xfId="0" applyNumberFormat="1" applyFont="1" applyBorder="1" applyAlignment="1">
      <alignment vertical="center"/>
    </xf>
    <xf numFmtId="0" fontId="119" fillId="0" borderId="4" xfId="1" applyFont="1" applyBorder="1" applyAlignment="1">
      <alignment horizontal="center" vertical="center"/>
    </xf>
    <xf numFmtId="0" fontId="18" fillId="39" borderId="4" xfId="1" applyFont="1" applyFill="1" applyBorder="1" applyAlignment="1">
      <alignment horizontal="left" vertical="center"/>
    </xf>
    <xf numFmtId="0" fontId="115" fillId="0" borderId="4" xfId="3" applyFont="1" applyBorder="1" applyAlignment="1">
      <alignment horizontal="left" vertical="center"/>
    </xf>
    <xf numFmtId="0" fontId="18" fillId="39" borderId="4" xfId="3" applyFont="1" applyFill="1" applyBorder="1" applyAlignment="1">
      <alignment horizontal="center" vertical="center"/>
    </xf>
    <xf numFmtId="0" fontId="115" fillId="0" borderId="4" xfId="6" applyFont="1" applyBorder="1" applyAlignment="1">
      <alignment vertical="center"/>
    </xf>
    <xf numFmtId="0" fontId="18" fillId="0" borderId="4" xfId="8" applyFont="1" applyBorder="1" applyAlignment="1">
      <alignment horizontal="center" vertical="center"/>
    </xf>
    <xf numFmtId="0" fontId="117" fillId="0" borderId="0" xfId="1" applyFont="1" applyAlignment="1">
      <alignment horizontal="center" vertical="center"/>
    </xf>
    <xf numFmtId="167" fontId="114" fillId="0" borderId="0" xfId="1" applyNumberFormat="1" applyFont="1" applyAlignment="1">
      <alignment vertical="center"/>
    </xf>
    <xf numFmtId="169" fontId="114" fillId="0" borderId="0" xfId="1" applyNumberFormat="1" applyFont="1" applyAlignment="1">
      <alignment horizontal="center" vertical="center"/>
    </xf>
    <xf numFmtId="0" fontId="114" fillId="0" borderId="0" xfId="1" applyFont="1" applyAlignment="1">
      <alignment horizontal="left" vertical="center"/>
    </xf>
    <xf numFmtId="0" fontId="17" fillId="0" borderId="28" xfId="0" applyFont="1" applyBorder="1" applyAlignment="1">
      <alignment horizontal="center" vertical="center"/>
    </xf>
    <xf numFmtId="0" fontId="17" fillId="0" borderId="4" xfId="2365" applyFont="1" applyBorder="1" applyAlignment="1">
      <alignment horizontal="center" vertical="center"/>
    </xf>
    <xf numFmtId="167" fontId="125" fillId="0" borderId="4" xfId="1" applyNumberFormat="1" applyFont="1" applyBorder="1" applyAlignment="1">
      <alignment horizontal="center" vertical="center" wrapText="1"/>
    </xf>
    <xf numFmtId="0" fontId="16" fillId="0" borderId="4" xfId="839" applyFont="1" applyBorder="1" applyAlignment="1">
      <alignment vertical="center" wrapText="1"/>
    </xf>
    <xf numFmtId="4" fontId="16" fillId="0" borderId="4" xfId="839" applyNumberFormat="1" applyFont="1" applyBorder="1" applyAlignment="1">
      <alignment vertical="center" wrapText="1"/>
    </xf>
    <xf numFmtId="0" fontId="16" fillId="0" borderId="4" xfId="839" applyFont="1" applyBorder="1" applyAlignment="1">
      <alignment horizontal="center" vertical="center" wrapText="1"/>
    </xf>
    <xf numFmtId="0" fontId="16" fillId="0" borderId="4" xfId="2362" applyFont="1" applyBorder="1" applyAlignment="1">
      <alignment horizontal="left" vertical="center" wrapText="1"/>
    </xf>
    <xf numFmtId="0" fontId="16" fillId="0" borderId="4" xfId="2362" applyFont="1" applyBorder="1" applyAlignment="1">
      <alignment horizontal="center" vertical="center" wrapText="1"/>
    </xf>
    <xf numFmtId="1" fontId="16" fillId="0" borderId="4" xfId="2363" applyNumberFormat="1" applyFont="1" applyBorder="1" applyAlignment="1">
      <alignment vertical="center" wrapText="1" shrinkToFit="1"/>
    </xf>
    <xf numFmtId="4" fontId="16" fillId="0" borderId="4" xfId="1" applyNumberFormat="1" applyFont="1" applyBorder="1" applyAlignment="1">
      <alignment vertical="center" wrapText="1"/>
    </xf>
    <xf numFmtId="0" fontId="16" fillId="0" borderId="4" xfId="2363" applyFont="1" applyBorder="1" applyAlignment="1">
      <alignment horizontal="center" vertical="center" wrapText="1"/>
    </xf>
    <xf numFmtId="4" fontId="16" fillId="0" borderId="4" xfId="2362" applyNumberFormat="1" applyFont="1" applyBorder="1" applyAlignment="1">
      <alignment horizontal="center" vertical="center" wrapText="1"/>
    </xf>
    <xf numFmtId="4" fontId="16" fillId="0" borderId="4" xfId="1" applyNumberFormat="1" applyFont="1" applyBorder="1" applyAlignment="1">
      <alignment horizontal="center" vertical="center" wrapText="1"/>
    </xf>
    <xf numFmtId="4" fontId="16" fillId="0" borderId="4" xfId="839" applyNumberFormat="1" applyFont="1" applyBorder="1" applyAlignment="1">
      <alignment horizontal="right" vertical="center" wrapText="1"/>
    </xf>
    <xf numFmtId="0" fontId="16" fillId="0" borderId="4" xfId="1" applyFont="1" applyBorder="1" applyAlignment="1">
      <alignment vertical="center" wrapText="1"/>
    </xf>
    <xf numFmtId="0" fontId="136" fillId="0" borderId="0" xfId="1" applyFont="1" applyAlignment="1">
      <alignment vertical="center" wrapText="1"/>
    </xf>
    <xf numFmtId="0" fontId="137" fillId="0" borderId="0" xfId="1" applyFont="1" applyAlignment="1">
      <alignment horizontal="center" vertical="center" wrapText="1"/>
    </xf>
    <xf numFmtId="0" fontId="15" fillId="0" borderId="1" xfId="1" applyFont="1" applyBorder="1" applyAlignment="1">
      <alignment vertical="center" wrapText="1"/>
    </xf>
    <xf numFmtId="1" fontId="125" fillId="0" borderId="4" xfId="1" applyNumberFormat="1" applyFont="1" applyBorder="1" applyAlignment="1">
      <alignment horizontal="center" vertical="center" wrapText="1"/>
    </xf>
    <xf numFmtId="0" fontId="125" fillId="0" borderId="4" xfId="1" applyFont="1" applyBorder="1" applyAlignment="1">
      <alignment horizontal="center" vertical="center" wrapText="1"/>
    </xf>
    <xf numFmtId="4" fontId="125" fillId="0" borderId="4" xfId="1" applyNumberFormat="1" applyFont="1" applyBorder="1" applyAlignment="1">
      <alignment horizontal="center" vertical="center" wrapText="1"/>
    </xf>
    <xf numFmtId="0" fontId="16" fillId="0" borderId="0" xfId="1" applyFont="1" applyAlignment="1">
      <alignment horizontal="center" vertical="center" wrapText="1"/>
    </xf>
    <xf numFmtId="169" fontId="125" fillId="0" borderId="4" xfId="1" applyNumberFormat="1" applyFont="1" applyBorder="1" applyAlignment="1">
      <alignment horizontal="center" vertical="center" wrapText="1"/>
    </xf>
    <xf numFmtId="0" fontId="15" fillId="0" borderId="4" xfId="2" applyFont="1" applyBorder="1" applyAlignment="1">
      <alignment vertical="center" wrapText="1"/>
    </xf>
    <xf numFmtId="4" fontId="125" fillId="0" borderId="4" xfId="1" applyNumberFormat="1" applyFont="1" applyBorder="1" applyAlignment="1">
      <alignment horizontal="right" vertical="center" wrapText="1"/>
    </xf>
    <xf numFmtId="0" fontId="125" fillId="0" borderId="4" xfId="1" applyFont="1" applyBorder="1" applyAlignment="1">
      <alignment vertical="center" wrapText="1"/>
    </xf>
    <xf numFmtId="2" fontId="125" fillId="0" borderId="4" xfId="1" applyNumberFormat="1" applyFont="1" applyBorder="1" applyAlignment="1">
      <alignment vertical="center" wrapText="1"/>
    </xf>
    <xf numFmtId="0" fontId="138" fillId="0" borderId="0" xfId="1" applyFont="1" applyAlignment="1">
      <alignment horizontal="center" vertical="center" wrapText="1"/>
    </xf>
    <xf numFmtId="1" fontId="16" fillId="0" borderId="4" xfId="1" applyNumberFormat="1" applyFont="1" applyBorder="1" applyAlignment="1">
      <alignment horizontal="center" vertical="center" wrapText="1"/>
    </xf>
    <xf numFmtId="0" fontId="16" fillId="0" borderId="4" xfId="0" applyFont="1" applyBorder="1" applyAlignment="1">
      <alignment vertical="center" wrapText="1"/>
    </xf>
    <xf numFmtId="1" fontId="16" fillId="0" borderId="4" xfId="0" applyNumberFormat="1" applyFont="1" applyBorder="1" applyAlignment="1">
      <alignment horizontal="center" vertical="center" wrapText="1"/>
    </xf>
    <xf numFmtId="0" fontId="139" fillId="0" borderId="0" xfId="1" applyFont="1" applyAlignment="1">
      <alignment horizontal="center" vertical="center" wrapText="1"/>
    </xf>
    <xf numFmtId="4" fontId="16" fillId="0" borderId="4" xfId="0" applyNumberFormat="1" applyFont="1" applyBorder="1" applyAlignment="1">
      <alignment horizontal="right" vertical="center" wrapText="1"/>
    </xf>
    <xf numFmtId="0" fontId="16" fillId="0" borderId="4" xfId="0" applyFont="1" applyBorder="1" applyAlignment="1">
      <alignment horizontal="center" vertical="center" wrapText="1"/>
    </xf>
    <xf numFmtId="4" fontId="16" fillId="0" borderId="4" xfId="0" applyNumberFormat="1" applyFont="1" applyBorder="1" applyAlignment="1">
      <alignment vertical="center" wrapText="1"/>
    </xf>
    <xf numFmtId="0" fontId="140" fillId="0" borderId="0" xfId="1" applyFont="1" applyAlignment="1">
      <alignment horizontal="center" vertical="center" wrapText="1"/>
    </xf>
    <xf numFmtId="0" fontId="16" fillId="0" borderId="4" xfId="5" applyFont="1" applyBorder="1" applyAlignment="1">
      <alignment horizontal="left" vertical="center"/>
    </xf>
    <xf numFmtId="0" fontId="141" fillId="0" borderId="0" xfId="1" applyFont="1" applyAlignment="1">
      <alignment horizontal="center" vertical="center" wrapText="1"/>
    </xf>
    <xf numFmtId="0" fontId="16" fillId="0" borderId="4" xfId="6" applyFont="1" applyBorder="1" applyAlignment="1">
      <alignment vertical="center" wrapText="1"/>
    </xf>
    <xf numFmtId="0" fontId="125" fillId="0" borderId="4" xfId="0" applyFont="1" applyBorder="1" applyAlignment="1">
      <alignment horizontal="center" vertical="center" wrapText="1"/>
    </xf>
    <xf numFmtId="0" fontId="125" fillId="0" borderId="4" xfId="0" applyFont="1" applyBorder="1" applyAlignment="1">
      <alignment vertical="center" wrapText="1"/>
    </xf>
    <xf numFmtId="4" fontId="16" fillId="0" borderId="4" xfId="8" applyNumberFormat="1" applyFont="1" applyBorder="1" applyAlignment="1">
      <alignment horizontal="right" vertical="center" wrapText="1"/>
    </xf>
    <xf numFmtId="2" fontId="16" fillId="0" borderId="4" xfId="7" applyNumberFormat="1" applyFont="1" applyFill="1" applyBorder="1" applyAlignment="1">
      <alignment vertical="center" wrapText="1"/>
    </xf>
    <xf numFmtId="1" fontId="16" fillId="0" borderId="4" xfId="7" applyNumberFormat="1" applyFont="1" applyFill="1" applyBorder="1" applyAlignment="1">
      <alignment horizontal="center" vertical="center" wrapText="1"/>
    </xf>
    <xf numFmtId="1" fontId="16" fillId="0" borderId="4" xfId="9" applyNumberFormat="1" applyFont="1" applyBorder="1" applyAlignment="1">
      <alignment vertical="center" wrapText="1"/>
    </xf>
    <xf numFmtId="1" fontId="125" fillId="0" borderId="4" xfId="0" applyNumberFormat="1" applyFont="1" applyBorder="1" applyAlignment="1">
      <alignment horizontal="center" vertical="center" wrapText="1"/>
    </xf>
    <xf numFmtId="4" fontId="125" fillId="0" borderId="4" xfId="0" applyNumberFormat="1" applyFont="1" applyBorder="1" applyAlignment="1">
      <alignment vertical="center" wrapText="1"/>
    </xf>
    <xf numFmtId="4" fontId="16" fillId="0" borderId="4" xfId="7" applyNumberFormat="1" applyFont="1" applyFill="1" applyBorder="1" applyAlignment="1">
      <alignment horizontal="right" vertical="center" wrapText="1"/>
    </xf>
    <xf numFmtId="0" fontId="16" fillId="0" borderId="4" xfId="3" applyFont="1" applyBorder="1" applyAlignment="1">
      <alignment horizontal="left" vertical="center" wrapText="1"/>
    </xf>
    <xf numFmtId="4" fontId="16" fillId="0" borderId="4" xfId="3" applyNumberFormat="1" applyFont="1" applyBorder="1" applyAlignment="1">
      <alignment horizontal="right" vertical="center" wrapText="1"/>
    </xf>
    <xf numFmtId="0" fontId="16" fillId="0" borderId="4" xfId="1" applyFont="1" applyBorder="1" applyAlignment="1">
      <alignment horizontal="left" vertical="center" wrapText="1"/>
    </xf>
    <xf numFmtId="0" fontId="16" fillId="0" borderId="4" xfId="8" applyFont="1" applyBorder="1" applyAlignment="1">
      <alignment horizontal="center" vertical="center" wrapText="1"/>
    </xf>
    <xf numFmtId="0" fontId="16" fillId="0" borderId="4" xfId="3" applyFont="1" applyBorder="1" applyAlignment="1">
      <alignment vertical="center" wrapText="1"/>
    </xf>
    <xf numFmtId="0" fontId="16" fillId="0" borderId="4" xfId="2" applyFont="1" applyBorder="1" applyAlignment="1">
      <alignment horizontal="center" vertical="center" wrapText="1"/>
    </xf>
    <xf numFmtId="170" fontId="16" fillId="0" borderId="4" xfId="6" applyNumberFormat="1" applyFont="1" applyBorder="1" applyAlignment="1">
      <alignment vertical="center" wrapText="1"/>
    </xf>
    <xf numFmtId="169" fontId="142" fillId="0" borderId="0" xfId="1" applyNumberFormat="1" applyFont="1" applyAlignment="1">
      <alignment horizontal="right" vertical="center" wrapText="1"/>
    </xf>
    <xf numFmtId="0" fontId="125" fillId="0" borderId="4" xfId="3" applyFont="1" applyBorder="1" applyAlignment="1">
      <alignment horizontal="center" vertical="center" wrapText="1"/>
    </xf>
    <xf numFmtId="4" fontId="125" fillId="0" borderId="4" xfId="3" applyNumberFormat="1" applyFont="1" applyBorder="1" applyAlignment="1">
      <alignment horizontal="right" vertical="center" wrapText="1"/>
    </xf>
    <xf numFmtId="0" fontId="125" fillId="0" borderId="4" xfId="3" applyFont="1" applyBorder="1" applyAlignment="1">
      <alignment vertical="center" wrapText="1"/>
    </xf>
    <xf numFmtId="0" fontId="125" fillId="0" borderId="4" xfId="1" applyFont="1" applyBorder="1" applyAlignment="1">
      <alignment horizontal="left" vertical="center" wrapText="1"/>
    </xf>
    <xf numFmtId="0" fontId="16" fillId="0" borderId="4" xfId="3" applyFont="1" applyBorder="1" applyAlignment="1">
      <alignment horizontal="center" vertical="center" wrapText="1"/>
    </xf>
    <xf numFmtId="0" fontId="125" fillId="0" borderId="4" xfId="8" applyFont="1" applyBorder="1" applyAlignment="1">
      <alignment horizontal="center" vertical="center" wrapText="1"/>
    </xf>
    <xf numFmtId="0" fontId="142" fillId="0" borderId="4" xfId="1" applyFont="1" applyBorder="1" applyAlignment="1">
      <alignment horizontal="left" vertical="center" wrapText="1"/>
    </xf>
    <xf numFmtId="4" fontId="142" fillId="0" borderId="4" xfId="1" applyNumberFormat="1" applyFont="1" applyBorder="1" applyAlignment="1">
      <alignment horizontal="right" vertical="center" wrapText="1"/>
    </xf>
    <xf numFmtId="169" fontId="142" fillId="0" borderId="4" xfId="1" applyNumberFormat="1" applyFont="1" applyBorder="1" applyAlignment="1">
      <alignment horizontal="center" vertical="center" wrapText="1"/>
    </xf>
    <xf numFmtId="0" fontId="16" fillId="0" borderId="4" xfId="0" applyFont="1" applyBorder="1" applyAlignment="1">
      <alignment horizontal="left" vertical="center" wrapText="1"/>
    </xf>
    <xf numFmtId="4" fontId="16" fillId="0" borderId="4" xfId="3" applyNumberFormat="1" applyFont="1" applyBorder="1" applyAlignment="1">
      <alignment horizontal="left" vertical="center" wrapText="1"/>
    </xf>
    <xf numFmtId="4" fontId="16" fillId="0" borderId="4" xfId="3" applyNumberFormat="1" applyFont="1" applyBorder="1" applyAlignment="1">
      <alignment horizontal="center" vertical="center" wrapText="1"/>
    </xf>
    <xf numFmtId="167" fontId="142" fillId="0" borderId="4" xfId="1" applyNumberFormat="1" applyFont="1" applyBorder="1" applyAlignment="1">
      <alignment vertical="center" wrapText="1"/>
    </xf>
    <xf numFmtId="4" fontId="16" fillId="0" borderId="4" xfId="7" applyNumberFormat="1" applyFont="1" applyFill="1" applyBorder="1" applyAlignment="1">
      <alignment horizontal="center" vertical="center" wrapText="1"/>
    </xf>
    <xf numFmtId="4" fontId="16" fillId="0" borderId="4" xfId="7" applyNumberFormat="1" applyFont="1" applyFill="1" applyBorder="1" applyAlignment="1">
      <alignment vertical="center" wrapText="1"/>
    </xf>
    <xf numFmtId="1" fontId="125" fillId="0" borderId="4" xfId="7" applyNumberFormat="1" applyFont="1" applyFill="1" applyBorder="1" applyAlignment="1">
      <alignment horizontal="center" vertical="center" wrapText="1"/>
    </xf>
    <xf numFmtId="2" fontId="125" fillId="0" borderId="4" xfId="7" applyNumberFormat="1" applyFont="1" applyFill="1" applyBorder="1" applyAlignment="1">
      <alignment horizontal="center" vertical="center" wrapText="1"/>
    </xf>
    <xf numFmtId="1" fontId="131" fillId="0" borderId="4" xfId="1" applyNumberFormat="1" applyFont="1" applyBorder="1" applyAlignment="1">
      <alignment horizontal="center" vertical="center" wrapText="1"/>
    </xf>
    <xf numFmtId="0" fontId="16" fillId="0" borderId="4" xfId="7" applyFont="1" applyFill="1" applyBorder="1" applyAlignment="1">
      <alignment horizontal="left" vertical="center" wrapText="1"/>
    </xf>
    <xf numFmtId="2" fontId="16" fillId="0" borderId="4" xfId="1" applyNumberFormat="1" applyFont="1" applyBorder="1" applyAlignment="1">
      <alignment vertical="center" wrapText="1"/>
    </xf>
    <xf numFmtId="3" fontId="16" fillId="0" borderId="4" xfId="7" applyNumberFormat="1" applyFont="1" applyFill="1" applyBorder="1" applyAlignment="1">
      <alignment horizontal="left" vertical="center" wrapText="1"/>
    </xf>
    <xf numFmtId="0" fontId="16" fillId="0" borderId="4" xfId="7" applyFont="1" applyFill="1" applyBorder="1" applyAlignment="1">
      <alignment horizontal="center" vertical="center" wrapText="1"/>
    </xf>
    <xf numFmtId="0" fontId="17" fillId="0" borderId="4" xfId="2" applyFont="1" applyBorder="1" applyAlignment="1">
      <alignment vertical="center" wrapText="1"/>
    </xf>
    <xf numFmtId="4" fontId="16" fillId="0" borderId="4" xfId="1" applyNumberFormat="1" applyFont="1" applyBorder="1" applyAlignment="1">
      <alignment horizontal="left" vertical="center" wrapText="1"/>
    </xf>
    <xf numFmtId="169" fontId="16" fillId="0" borderId="4" xfId="6" applyNumberFormat="1" applyFont="1" applyBorder="1" applyAlignment="1">
      <alignment vertical="center" wrapText="1"/>
    </xf>
    <xf numFmtId="169" fontId="16" fillId="0" borderId="4" xfId="1" applyNumberFormat="1" applyFont="1" applyBorder="1" applyAlignment="1">
      <alignment vertical="center" wrapText="1"/>
    </xf>
    <xf numFmtId="0" fontId="16" fillId="0" borderId="4" xfId="6" applyFont="1" applyBorder="1" applyAlignment="1">
      <alignment vertical="center"/>
    </xf>
    <xf numFmtId="4" fontId="16" fillId="0" borderId="4" xfId="1" applyNumberFormat="1" applyFont="1" applyBorder="1" applyAlignment="1">
      <alignment horizontal="right" vertical="center"/>
    </xf>
    <xf numFmtId="1" fontId="142" fillId="0" borderId="4" xfId="1" applyNumberFormat="1" applyFont="1" applyBorder="1" applyAlignment="1">
      <alignment horizontal="center" vertical="center" wrapText="1"/>
    </xf>
    <xf numFmtId="4" fontId="125" fillId="0" borderId="4" xfId="7" applyNumberFormat="1" applyFont="1" applyFill="1" applyBorder="1" applyAlignment="1">
      <alignment horizontal="right" vertical="center" wrapText="1"/>
    </xf>
    <xf numFmtId="2" fontId="125" fillId="0" borderId="4" xfId="7" applyNumberFormat="1" applyFont="1" applyFill="1" applyBorder="1" applyAlignment="1">
      <alignment vertical="center" wrapText="1"/>
    </xf>
    <xf numFmtId="2" fontId="125" fillId="0" borderId="4" xfId="7" applyNumberFormat="1" applyFont="1" applyFill="1" applyBorder="1" applyAlignment="1">
      <alignment horizontal="left" vertical="center" wrapText="1"/>
    </xf>
    <xf numFmtId="169" fontId="133" fillId="0" borderId="4" xfId="1" applyNumberFormat="1" applyFont="1" applyBorder="1" applyAlignment="1">
      <alignment horizontal="center" vertical="center" wrapText="1"/>
    </xf>
    <xf numFmtId="4" fontId="133" fillId="0" borderId="4" xfId="1" applyNumberFormat="1" applyFont="1" applyBorder="1" applyAlignment="1">
      <alignment horizontal="right" vertical="center" wrapText="1"/>
    </xf>
    <xf numFmtId="167" fontId="133" fillId="0" borderId="4" xfId="1" applyNumberFormat="1" applyFont="1" applyBorder="1" applyAlignment="1">
      <alignment vertical="center" wrapText="1"/>
    </xf>
    <xf numFmtId="1" fontId="143" fillId="0" borderId="4" xfId="1" applyNumberFormat="1" applyFont="1" applyBorder="1" applyAlignment="1">
      <alignment horizontal="center" vertical="center" wrapText="1"/>
    </xf>
    <xf numFmtId="1" fontId="125" fillId="0" borderId="4" xfId="9" applyNumberFormat="1" applyFont="1" applyBorder="1" applyAlignment="1">
      <alignment vertical="center" wrapText="1"/>
    </xf>
    <xf numFmtId="0" fontId="15" fillId="0" borderId="4" xfId="2" applyFont="1" applyBorder="1" applyAlignment="1">
      <alignment wrapText="1"/>
    </xf>
    <xf numFmtId="1" fontId="16" fillId="0" borderId="4" xfId="8" applyNumberFormat="1" applyFont="1" applyBorder="1" applyAlignment="1">
      <alignment vertical="center" wrapText="1" shrinkToFit="1"/>
    </xf>
    <xf numFmtId="0" fontId="16" fillId="0" borderId="4" xfId="0" applyFont="1" applyBorder="1" applyAlignment="1">
      <alignment horizontal="center" vertical="center" wrapText="1" shrinkToFit="1"/>
    </xf>
    <xf numFmtId="4" fontId="16" fillId="0" borderId="4" xfId="0" applyNumberFormat="1" applyFont="1" applyBorder="1" applyAlignment="1">
      <alignment horizontal="right" vertical="center" wrapText="1" shrinkToFit="1"/>
    </xf>
    <xf numFmtId="2" fontId="16" fillId="0" borderId="4" xfId="0" applyNumberFormat="1" applyFont="1" applyBorder="1" applyAlignment="1">
      <alignment vertical="center" wrapText="1"/>
    </xf>
    <xf numFmtId="2" fontId="16" fillId="0" borderId="4" xfId="4" applyNumberFormat="1" applyFont="1" applyBorder="1" applyAlignment="1">
      <alignment vertical="center" wrapText="1"/>
    </xf>
    <xf numFmtId="0" fontId="141" fillId="0" borderId="4" xfId="1" applyFont="1" applyBorder="1" applyAlignment="1">
      <alignment horizontal="center" vertical="center" wrapText="1"/>
    </xf>
    <xf numFmtId="169" fontId="125" fillId="0" borderId="4" xfId="1" applyNumberFormat="1" applyFont="1" applyBorder="1" applyAlignment="1">
      <alignment vertical="center" wrapText="1"/>
    </xf>
    <xf numFmtId="0" fontId="125" fillId="0" borderId="4" xfId="3" applyFont="1" applyBorder="1" applyAlignment="1">
      <alignment horizontal="left" vertical="center" wrapText="1"/>
    </xf>
    <xf numFmtId="0" fontId="125" fillId="0" borderId="4" xfId="6" applyFont="1" applyBorder="1" applyAlignment="1">
      <alignment vertical="center" wrapText="1"/>
    </xf>
    <xf numFmtId="1" fontId="142" fillId="0" borderId="0" xfId="7" applyNumberFormat="1" applyFont="1" applyFill="1" applyBorder="1" applyAlignment="1">
      <alignment horizontal="center" vertical="center" wrapText="1"/>
    </xf>
    <xf numFmtId="169" fontId="142" fillId="0" borderId="0" xfId="1" applyNumberFormat="1" applyFont="1" applyAlignment="1">
      <alignment horizontal="center" vertical="center" wrapText="1"/>
    </xf>
    <xf numFmtId="4" fontId="140" fillId="0" borderId="0" xfId="1" applyNumberFormat="1" applyFont="1" applyAlignment="1">
      <alignment horizontal="right" vertical="center" wrapText="1"/>
    </xf>
    <xf numFmtId="4" fontId="142" fillId="0" borderId="0" xfId="7" applyNumberFormat="1" applyFont="1" applyFill="1" applyBorder="1" applyAlignment="1">
      <alignment horizontal="right" vertical="center" wrapText="1"/>
    </xf>
    <xf numFmtId="167" fontId="142" fillId="0" borderId="0" xfId="1" applyNumberFormat="1" applyFont="1" applyAlignment="1">
      <alignment vertical="center" wrapText="1"/>
    </xf>
    <xf numFmtId="1" fontId="142" fillId="0" borderId="0" xfId="1" applyNumberFormat="1" applyFont="1" applyAlignment="1">
      <alignment horizontal="center" vertical="center" wrapText="1"/>
    </xf>
    <xf numFmtId="0" fontId="142" fillId="0" borderId="0" xfId="1" applyFont="1" applyAlignment="1">
      <alignment horizontal="left" vertical="center" wrapText="1"/>
    </xf>
    <xf numFmtId="4" fontId="142" fillId="0" borderId="0" xfId="1" applyNumberFormat="1" applyFont="1" applyAlignment="1">
      <alignment horizontal="right" vertical="center" wrapText="1"/>
    </xf>
    <xf numFmtId="232" fontId="125" fillId="0" borderId="4" xfId="406" applyNumberFormat="1" applyFont="1" applyFill="1" applyBorder="1" applyAlignment="1">
      <alignment horizontal="center" vertical="center" wrapText="1"/>
    </xf>
    <xf numFmtId="232" fontId="143" fillId="0" borderId="4" xfId="406" applyNumberFormat="1" applyFont="1" applyFill="1" applyBorder="1" applyAlignment="1">
      <alignment horizontal="center" vertical="center" wrapText="1"/>
    </xf>
    <xf numFmtId="232" fontId="16" fillId="0" borderId="4" xfId="406" applyNumberFormat="1" applyFont="1" applyFill="1" applyBorder="1" applyAlignment="1">
      <alignment horizontal="center" vertical="center" wrapText="1"/>
    </xf>
    <xf numFmtId="232" fontId="16" fillId="0" borderId="4" xfId="406" applyNumberFormat="1" applyFont="1" applyFill="1" applyBorder="1" applyAlignment="1">
      <alignment horizontal="center" vertical="center"/>
    </xf>
    <xf numFmtId="232" fontId="131" fillId="0" borderId="4" xfId="406" applyNumberFormat="1" applyFont="1" applyFill="1" applyBorder="1" applyAlignment="1">
      <alignment horizontal="center" vertical="center" wrapText="1"/>
    </xf>
    <xf numFmtId="3" fontId="16" fillId="0" borderId="4" xfId="406" applyNumberFormat="1" applyFont="1" applyFill="1" applyBorder="1" applyAlignment="1">
      <alignment horizontal="center" vertical="center" wrapText="1"/>
    </xf>
    <xf numFmtId="3" fontId="131" fillId="0" borderId="4" xfId="406" applyNumberFormat="1" applyFont="1" applyFill="1" applyBorder="1" applyAlignment="1">
      <alignment horizontal="center" vertical="center" wrapText="1"/>
    </xf>
    <xf numFmtId="232" fontId="131" fillId="0" borderId="4" xfId="406" applyNumberFormat="1" applyFont="1" applyFill="1" applyBorder="1" applyAlignment="1">
      <alignment horizontal="center" vertical="center"/>
    </xf>
    <xf numFmtId="0" fontId="140" fillId="42" borderId="0" xfId="1" applyFont="1" applyFill="1" applyAlignment="1">
      <alignment horizontal="center" vertical="center" wrapText="1"/>
    </xf>
    <xf numFmtId="0" fontId="112" fillId="0" borderId="0" xfId="1" applyFont="1" applyAlignment="1">
      <alignment horizontal="center" vertical="center" wrapText="1"/>
    </xf>
    <xf numFmtId="0" fontId="111" fillId="0" borderId="0" xfId="1" applyFont="1" applyAlignment="1">
      <alignment vertical="center" wrapText="1"/>
    </xf>
    <xf numFmtId="0" fontId="18" fillId="0" borderId="4" xfId="2" applyFont="1" applyBorder="1" applyAlignment="1">
      <alignment horizontal="center" vertical="center" wrapText="1"/>
    </xf>
    <xf numFmtId="170" fontId="18" fillId="0" borderId="4" xfId="6" applyNumberFormat="1" applyFont="1" applyBorder="1" applyAlignment="1">
      <alignment vertical="center" wrapText="1"/>
    </xf>
    <xf numFmtId="0" fontId="124" fillId="0" borderId="4" xfId="2" applyFont="1" applyBorder="1" applyAlignment="1">
      <alignment vertical="center" wrapText="1"/>
    </xf>
    <xf numFmtId="2" fontId="16" fillId="0" borderId="4" xfId="1" applyNumberFormat="1" applyFont="1" applyBorder="1" applyAlignment="1">
      <alignment horizontal="center" vertical="center" wrapText="1"/>
    </xf>
    <xf numFmtId="0" fontId="143" fillId="0" borderId="0" xfId="2369" applyFont="1" applyAlignment="1">
      <alignment vertical="center"/>
    </xf>
    <xf numFmtId="0" fontId="16" fillId="0" borderId="0" xfId="2369" applyFont="1" applyAlignment="1">
      <alignment horizontal="justify" vertical="center" wrapText="1"/>
    </xf>
    <xf numFmtId="0" fontId="16" fillId="0" borderId="0" xfId="2369" applyFont="1" applyAlignment="1">
      <alignment horizontal="center" vertical="center" wrapText="1"/>
    </xf>
    <xf numFmtId="232" fontId="16" fillId="0" borderId="0" xfId="2369" applyNumberFormat="1" applyFont="1" applyAlignment="1">
      <alignment horizontal="center" vertical="center" wrapText="1"/>
    </xf>
    <xf numFmtId="0" fontId="125" fillId="0" borderId="0" xfId="2369" applyFont="1" applyAlignment="1">
      <alignment vertical="center"/>
    </xf>
    <xf numFmtId="0" fontId="125" fillId="0" borderId="0" xfId="2369" applyFont="1" applyAlignment="1">
      <alignment horizontal="center" vertical="center" wrapText="1"/>
    </xf>
    <xf numFmtId="4" fontId="125" fillId="0" borderId="0" xfId="2369" applyNumberFormat="1" applyFont="1" applyAlignment="1">
      <alignment horizontal="center" vertical="center" wrapText="1"/>
    </xf>
    <xf numFmtId="0" fontId="125" fillId="0" borderId="4" xfId="2369" applyFont="1" applyBorder="1" applyAlignment="1">
      <alignment horizontal="center" vertical="center" wrapText="1"/>
    </xf>
    <xf numFmtId="4" fontId="16" fillId="0" borderId="4" xfId="2366" applyNumberFormat="1" applyFont="1" applyBorder="1" applyAlignment="1">
      <alignment horizontal="center" vertical="center" wrapText="1"/>
    </xf>
    <xf numFmtId="233" fontId="16" fillId="0" borderId="4" xfId="2369" applyNumberFormat="1" applyFont="1" applyBorder="1" applyAlignment="1">
      <alignment horizontal="center" vertical="center" wrapText="1"/>
    </xf>
    <xf numFmtId="233" fontId="16" fillId="0" borderId="4" xfId="2369" applyNumberFormat="1" applyFont="1" applyBorder="1" applyAlignment="1">
      <alignment horizontal="center" vertical="center" shrinkToFit="1"/>
    </xf>
    <xf numFmtId="2" fontId="125" fillId="0" borderId="4" xfId="2369" applyNumberFormat="1" applyFont="1" applyBorder="1" applyAlignment="1">
      <alignment horizontal="justify" vertical="center" wrapText="1"/>
    </xf>
    <xf numFmtId="2" fontId="125" fillId="0" borderId="4" xfId="2369" applyNumberFormat="1" applyFont="1" applyBorder="1" applyAlignment="1">
      <alignment horizontal="center" vertical="center" wrapText="1"/>
    </xf>
    <xf numFmtId="234" fontId="125" fillId="0" borderId="4" xfId="2369" applyNumberFormat="1" applyFont="1" applyBorder="1" applyAlignment="1">
      <alignment horizontal="center" vertical="center" wrapText="1"/>
    </xf>
    <xf numFmtId="3" fontId="125" fillId="0" borderId="4" xfId="2369" applyNumberFormat="1" applyFont="1" applyBorder="1" applyAlignment="1">
      <alignment horizontal="center" vertical="center" wrapText="1"/>
    </xf>
    <xf numFmtId="234" fontId="131" fillId="0" borderId="4" xfId="2369" applyNumberFormat="1" applyFont="1" applyBorder="1" applyAlignment="1">
      <alignment horizontal="center" vertical="center" wrapText="1"/>
    </xf>
    <xf numFmtId="234" fontId="131" fillId="0" borderId="4" xfId="2369" applyNumberFormat="1" applyFont="1" applyBorder="1" applyAlignment="1">
      <alignment vertical="center" wrapText="1"/>
    </xf>
    <xf numFmtId="0" fontId="125" fillId="0" borderId="0" xfId="2369" applyFont="1" applyAlignment="1">
      <alignment horizontal="justify" vertical="center" wrapText="1"/>
    </xf>
    <xf numFmtId="4" fontId="125" fillId="0" borderId="4" xfId="2369" applyNumberFormat="1" applyFont="1" applyBorder="1" applyAlignment="1">
      <alignment horizontal="center" vertical="center" wrapText="1"/>
    </xf>
    <xf numFmtId="4" fontId="125" fillId="0" borderId="4" xfId="2369" applyNumberFormat="1" applyFont="1" applyBorder="1" applyAlignment="1">
      <alignment horizontal="left" vertical="center" wrapText="1"/>
    </xf>
    <xf numFmtId="232" fontId="125" fillId="0" borderId="4" xfId="2369" applyNumberFormat="1" applyFont="1" applyBorder="1" applyAlignment="1">
      <alignment horizontal="center" vertical="center" wrapText="1"/>
    </xf>
    <xf numFmtId="4" fontId="143" fillId="0" borderId="4" xfId="2369" applyNumberFormat="1" applyFont="1" applyBorder="1" applyAlignment="1">
      <alignment horizontal="center" vertical="center" wrapText="1"/>
    </xf>
    <xf numFmtId="4" fontId="143" fillId="0" borderId="4" xfId="2369" applyNumberFormat="1" applyFont="1" applyBorder="1" applyAlignment="1">
      <alignment horizontal="left" vertical="center" wrapText="1"/>
    </xf>
    <xf numFmtId="232" fontId="143" fillId="0" borderId="4" xfId="2369" applyNumberFormat="1" applyFont="1" applyBorder="1" applyAlignment="1">
      <alignment horizontal="center" vertical="center" wrapText="1"/>
    </xf>
    <xf numFmtId="3" fontId="143" fillId="0" borderId="4" xfId="2369" applyNumberFormat="1" applyFont="1" applyBorder="1" applyAlignment="1">
      <alignment horizontal="center" vertical="center" wrapText="1"/>
    </xf>
    <xf numFmtId="0" fontId="143" fillId="0" borderId="0" xfId="2369" applyFont="1" applyAlignment="1">
      <alignment horizontal="justify" vertical="center" wrapText="1"/>
    </xf>
    <xf numFmtId="39" fontId="16" fillId="0" borderId="4" xfId="2369" applyNumberFormat="1" applyFont="1" applyBorder="1" applyAlignment="1">
      <alignment horizontal="center" vertical="center" wrapText="1"/>
    </xf>
    <xf numFmtId="39" fontId="16" fillId="0" borderId="4" xfId="2369" applyNumberFormat="1" applyFont="1" applyBorder="1" applyAlignment="1">
      <alignment horizontal="left" vertical="center" wrapText="1"/>
    </xf>
    <xf numFmtId="232" fontId="16" fillId="0" borderId="4" xfId="2369" applyNumberFormat="1" applyFont="1" applyBorder="1" applyAlignment="1">
      <alignment horizontal="center" vertical="center" wrapText="1"/>
    </xf>
    <xf numFmtId="3" fontId="16" fillId="0" borderId="4" xfId="2369" applyNumberFormat="1" applyFont="1" applyBorder="1" applyAlignment="1">
      <alignment horizontal="center" vertical="center" wrapText="1"/>
    </xf>
    <xf numFmtId="0" fontId="131" fillId="0" borderId="0" xfId="2369" applyFont="1" applyAlignment="1">
      <alignment horizontal="justify" vertical="center" wrapText="1"/>
    </xf>
    <xf numFmtId="234" fontId="16" fillId="0" borderId="4" xfId="2364" applyNumberFormat="1" applyFont="1" applyBorder="1" applyAlignment="1">
      <alignment horizontal="center" vertical="center"/>
    </xf>
    <xf numFmtId="4" fontId="16" fillId="0" borderId="4" xfId="2364" applyNumberFormat="1" applyFont="1" applyBorder="1" applyAlignment="1">
      <alignment horizontal="left" vertical="center" wrapText="1"/>
    </xf>
    <xf numFmtId="0" fontId="16" fillId="0" borderId="4" xfId="2369" applyFont="1" applyBorder="1" applyAlignment="1">
      <alignment horizontal="center" vertical="center"/>
    </xf>
    <xf numFmtId="232" fontId="16" fillId="0" borderId="4" xfId="2369" applyNumberFormat="1" applyFont="1" applyBorder="1" applyAlignment="1">
      <alignment horizontal="center" vertical="center"/>
    </xf>
    <xf numFmtId="3" fontId="16" fillId="0" borderId="4" xfId="2364" applyNumberFormat="1" applyFont="1" applyBorder="1" applyAlignment="1">
      <alignment horizontal="center" vertical="center" wrapText="1"/>
    </xf>
    <xf numFmtId="4" fontId="16" fillId="0" borderId="4" xfId="2364" applyNumberFormat="1" applyFont="1" applyBorder="1" applyAlignment="1">
      <alignment horizontal="center" vertical="center" wrapText="1"/>
    </xf>
    <xf numFmtId="232" fontId="16" fillId="0" borderId="4" xfId="2364" applyNumberFormat="1" applyFont="1" applyBorder="1" applyAlignment="1">
      <alignment horizontal="center" vertical="center" wrapText="1"/>
    </xf>
    <xf numFmtId="4" fontId="16" fillId="0" borderId="4" xfId="2364" applyNumberFormat="1" applyFont="1" applyBorder="1" applyAlignment="1">
      <alignment vertical="center" wrapText="1"/>
    </xf>
    <xf numFmtId="3" fontId="16" fillId="0" borderId="4" xfId="2369" applyNumberFormat="1" applyFont="1" applyBorder="1" applyAlignment="1">
      <alignment horizontal="center" vertical="center"/>
    </xf>
    <xf numFmtId="4" fontId="131" fillId="0" borderId="4" xfId="2364" applyNumberFormat="1" applyFont="1" applyBorder="1" applyAlignment="1">
      <alignment vertical="center" wrapText="1"/>
    </xf>
    <xf numFmtId="4" fontId="131" fillId="0" borderId="4" xfId="2364" applyNumberFormat="1" applyFont="1" applyBorder="1" applyAlignment="1">
      <alignment horizontal="center" vertical="center" wrapText="1"/>
    </xf>
    <xf numFmtId="3" fontId="131" fillId="0" borderId="4" xfId="2364" applyNumberFormat="1" applyFont="1" applyBorder="1" applyAlignment="1">
      <alignment horizontal="center" vertical="center" wrapText="1"/>
    </xf>
    <xf numFmtId="2" fontId="131" fillId="0" borderId="0" xfId="2369" applyNumberFormat="1" applyFont="1" applyAlignment="1">
      <alignment horizontal="justify" vertical="center" wrapText="1"/>
    </xf>
    <xf numFmtId="0" fontId="143" fillId="0" borderId="4" xfId="2369" applyFont="1" applyBorder="1" applyAlignment="1">
      <alignment horizontal="center" vertical="center" wrapText="1"/>
    </xf>
    <xf numFmtId="2" fontId="143" fillId="0" borderId="4" xfId="2369" applyNumberFormat="1" applyFont="1" applyBorder="1" applyAlignment="1">
      <alignment horizontal="justify" vertical="center" wrapText="1"/>
    </xf>
    <xf numFmtId="2" fontId="143" fillId="0" borderId="4" xfId="2369" applyNumberFormat="1" applyFont="1" applyBorder="1" applyAlignment="1">
      <alignment horizontal="center" vertical="center" wrapText="1"/>
    </xf>
    <xf numFmtId="0" fontId="16" fillId="0" borderId="4" xfId="2369" applyFont="1" applyBorder="1" applyAlignment="1">
      <alignment horizontal="center" vertical="center" wrapText="1"/>
    </xf>
    <xf numFmtId="2" fontId="16" fillId="0" borderId="4" xfId="2369" applyNumberFormat="1" applyFont="1" applyBorder="1" applyAlignment="1">
      <alignment horizontal="justify" vertical="center" wrapText="1"/>
    </xf>
    <xf numFmtId="0" fontId="16" fillId="0" borderId="4" xfId="2369" applyFont="1" applyBorder="1" applyAlignment="1">
      <alignment vertical="center" wrapText="1"/>
    </xf>
    <xf numFmtId="2" fontId="16" fillId="0" borderId="4" xfId="2369" applyNumberFormat="1" applyFont="1" applyBorder="1" applyAlignment="1">
      <alignment horizontal="center" vertical="center" wrapText="1"/>
    </xf>
    <xf numFmtId="0" fontId="131" fillId="0" borderId="4" xfId="2369" applyFont="1" applyBorder="1" applyAlignment="1">
      <alignment horizontal="center" vertical="center" wrapText="1"/>
    </xf>
    <xf numFmtId="2" fontId="131" fillId="0" borderId="4" xfId="2369" applyNumberFormat="1" applyFont="1" applyBorder="1" applyAlignment="1">
      <alignment horizontal="justify" vertical="center" wrapText="1"/>
    </xf>
    <xf numFmtId="232" fontId="131" fillId="0" borderId="4" xfId="2369" applyNumberFormat="1" applyFont="1" applyBorder="1" applyAlignment="1">
      <alignment horizontal="center" vertical="center" wrapText="1"/>
    </xf>
    <xf numFmtId="3" fontId="131" fillId="0" borderId="4" xfId="2369" applyNumberFormat="1" applyFont="1" applyBorder="1" applyAlignment="1">
      <alignment horizontal="center" vertical="center" wrapText="1"/>
    </xf>
    <xf numFmtId="0" fontId="131" fillId="0" borderId="4" xfId="2369" applyFont="1" applyBorder="1" applyAlignment="1">
      <alignment vertical="center" wrapText="1"/>
    </xf>
    <xf numFmtId="0" fontId="131" fillId="0" borderId="4" xfId="2369" applyFont="1" applyBorder="1" applyAlignment="1">
      <alignment horizontal="center" vertical="center"/>
    </xf>
    <xf numFmtId="232" fontId="131" fillId="0" borderId="4" xfId="2369" applyNumberFormat="1" applyFont="1" applyBorder="1" applyAlignment="1">
      <alignment horizontal="center" vertical="center"/>
    </xf>
    <xf numFmtId="3" fontId="131" fillId="0" borderId="4" xfId="2369" applyNumberFormat="1" applyFont="1" applyBorder="1" applyAlignment="1">
      <alignment horizontal="center" vertical="center"/>
    </xf>
    <xf numFmtId="0" fontId="16" fillId="0" borderId="0" xfId="2369" applyFont="1" applyAlignment="1">
      <alignment horizontal="left" vertical="center" wrapText="1"/>
    </xf>
    <xf numFmtId="234" fontId="16" fillId="0" borderId="0" xfId="2369" applyNumberFormat="1" applyFont="1" applyAlignment="1">
      <alignment horizontal="center" vertical="center" wrapText="1"/>
    </xf>
    <xf numFmtId="0" fontId="15" fillId="0" borderId="0" xfId="2369" applyFont="1" applyAlignment="1">
      <alignment horizontal="center" vertical="center"/>
    </xf>
    <xf numFmtId="0" fontId="17" fillId="0" borderId="0" xfId="2366" applyFont="1" applyAlignment="1">
      <alignment vertical="center"/>
    </xf>
    <xf numFmtId="0" fontId="17" fillId="0" borderId="0" xfId="2366" applyFont="1" applyAlignment="1">
      <alignment horizontal="center" vertical="center"/>
    </xf>
    <xf numFmtId="0" fontId="15" fillId="34" borderId="1" xfId="2369" applyFont="1" applyFill="1" applyBorder="1" applyAlignment="1">
      <alignment horizontal="center" vertical="center"/>
    </xf>
    <xf numFmtId="0" fontId="15" fillId="0" borderId="0" xfId="2366" applyFont="1" applyAlignment="1">
      <alignment vertical="center" wrapText="1"/>
    </xf>
    <xf numFmtId="0" fontId="15" fillId="0" borderId="0" xfId="2366" applyFont="1" applyAlignment="1">
      <alignment horizontal="center" vertical="center" wrapText="1"/>
    </xf>
    <xf numFmtId="0" fontId="147" fillId="0" borderId="1" xfId="2366" applyFont="1" applyBorder="1" applyAlignment="1">
      <alignment horizontal="right" vertical="center" wrapText="1"/>
    </xf>
    <xf numFmtId="0" fontId="148" fillId="0" borderId="0" xfId="2366" applyFont="1" applyAlignment="1">
      <alignment vertical="center" wrapText="1"/>
    </xf>
    <xf numFmtId="0" fontId="149" fillId="0" borderId="0" xfId="2366" applyFont="1" applyAlignment="1">
      <alignment vertical="center" wrapText="1"/>
    </xf>
    <xf numFmtId="0" fontId="150" fillId="43" borderId="0" xfId="2366" applyFont="1" applyFill="1" applyAlignment="1">
      <alignment vertical="center" wrapText="1"/>
    </xf>
    <xf numFmtId="0" fontId="150" fillId="0" borderId="0" xfId="2366" applyFont="1" applyAlignment="1">
      <alignment vertical="center" wrapText="1"/>
    </xf>
    <xf numFmtId="0" fontId="147" fillId="0" borderId="0" xfId="2366" applyFont="1" applyAlignment="1">
      <alignment vertical="center" wrapText="1"/>
    </xf>
    <xf numFmtId="0" fontId="147" fillId="42" borderId="0" xfId="2366" applyFont="1" applyFill="1" applyAlignment="1">
      <alignment vertical="center" wrapText="1"/>
    </xf>
    <xf numFmtId="0" fontId="17" fillId="0" borderId="0" xfId="2366" applyFont="1" applyAlignment="1">
      <alignment vertical="center" wrapText="1"/>
    </xf>
    <xf numFmtId="0" fontId="15" fillId="0" borderId="0" xfId="2366" applyFont="1" applyAlignment="1">
      <alignment vertical="center"/>
    </xf>
    <xf numFmtId="0" fontId="147" fillId="0" borderId="0" xfId="2366" applyFont="1" applyAlignment="1">
      <alignment vertical="center"/>
    </xf>
    <xf numFmtId="0" fontId="147" fillId="42" borderId="0" xfId="2366" applyFont="1" applyFill="1" applyAlignment="1">
      <alignment vertical="center"/>
    </xf>
    <xf numFmtId="0" fontId="140" fillId="0" borderId="0" xfId="2366" applyFont="1" applyAlignment="1">
      <alignment horizontal="center" vertical="center"/>
    </xf>
    <xf numFmtId="4" fontId="125" fillId="0" borderId="0" xfId="2364" applyNumberFormat="1" applyFont="1" applyAlignment="1">
      <alignment vertical="center"/>
    </xf>
    <xf numFmtId="4" fontId="16" fillId="0" borderId="0" xfId="2364" applyNumberFormat="1" applyFont="1" applyAlignment="1">
      <alignment vertical="center"/>
    </xf>
    <xf numFmtId="4" fontId="16" fillId="0" borderId="0" xfId="2364" applyNumberFormat="1" applyFont="1" applyAlignment="1">
      <alignment horizontal="center" vertical="center"/>
    </xf>
    <xf numFmtId="4" fontId="125" fillId="0" borderId="0" xfId="2364" applyNumberFormat="1" applyFont="1" applyAlignment="1">
      <alignment horizontal="centerContinuous" vertical="center"/>
    </xf>
    <xf numFmtId="4" fontId="125" fillId="0" borderId="0" xfId="2364" applyNumberFormat="1" applyFont="1" applyAlignment="1">
      <alignment horizontal="left" vertical="center"/>
    </xf>
    <xf numFmtId="4" fontId="16" fillId="0" borderId="0" xfId="2364" applyNumberFormat="1" applyFont="1" applyAlignment="1">
      <alignment horizontal="centerContinuous" vertical="center"/>
    </xf>
    <xf numFmtId="4" fontId="16" fillId="0" borderId="0" xfId="2364" applyNumberFormat="1" applyFont="1" applyAlignment="1">
      <alignment horizontal="left" vertical="center"/>
    </xf>
    <xf numFmtId="4" fontId="125" fillId="0" borderId="4" xfId="2364" applyNumberFormat="1" applyFont="1" applyBorder="1" applyAlignment="1">
      <alignment horizontal="centerContinuous" vertical="center" wrapText="1"/>
    </xf>
    <xf numFmtId="4" fontId="125" fillId="0" borderId="4" xfId="2364" applyNumberFormat="1" applyFont="1" applyBorder="1" applyAlignment="1">
      <alignment horizontal="center" vertical="center" wrapText="1"/>
    </xf>
    <xf numFmtId="4" fontId="143" fillId="0" borderId="0" xfId="2364" applyNumberFormat="1" applyFont="1" applyAlignment="1">
      <alignment vertical="center"/>
    </xf>
    <xf numFmtId="4" fontId="131" fillId="0" borderId="0" xfId="2364" applyNumberFormat="1" applyFont="1" applyAlignment="1">
      <alignment vertical="center"/>
    </xf>
    <xf numFmtId="4" fontId="16" fillId="0" borderId="0" xfId="2364" applyNumberFormat="1" applyFont="1" applyAlignment="1">
      <alignment vertical="center" wrapText="1"/>
    </xf>
    <xf numFmtId="0" fontId="143" fillId="0" borderId="0" xfId="2369" applyFont="1" applyFill="1" applyAlignment="1">
      <alignment horizontal="center" vertical="center"/>
    </xf>
    <xf numFmtId="0" fontId="16" fillId="0" borderId="0" xfId="2369" applyFont="1" applyFill="1" applyAlignment="1">
      <alignment horizontal="justify" vertical="center" wrapText="1"/>
    </xf>
    <xf numFmtId="4" fontId="16" fillId="0" borderId="4" xfId="2366" applyNumberFormat="1" applyFont="1" applyFill="1" applyBorder="1" applyAlignment="1">
      <alignment horizontal="center" vertical="center" wrapText="1"/>
    </xf>
    <xf numFmtId="233" fontId="16" fillId="0" borderId="4" xfId="2369" applyNumberFormat="1" applyFont="1" applyFill="1" applyBorder="1" applyAlignment="1">
      <alignment horizontal="center" vertical="center" wrapText="1"/>
    </xf>
    <xf numFmtId="0" fontId="16" fillId="0" borderId="0" xfId="2369" applyFont="1" applyFill="1" applyAlignment="1">
      <alignment horizontal="center" vertical="center" wrapText="1"/>
    </xf>
    <xf numFmtId="4" fontId="125" fillId="0" borderId="4" xfId="2369" applyNumberFormat="1" applyFont="1" applyFill="1" applyBorder="1" applyAlignment="1">
      <alignment horizontal="center" vertical="center" wrapText="1"/>
    </xf>
    <xf numFmtId="4" fontId="125" fillId="0" borderId="4" xfId="2369" applyNumberFormat="1" applyFont="1" applyFill="1" applyBorder="1" applyAlignment="1">
      <alignment horizontal="left" vertical="center" wrapText="1"/>
    </xf>
    <xf numFmtId="232" fontId="125" fillId="0" borderId="4" xfId="2369" applyNumberFormat="1" applyFont="1" applyFill="1" applyBorder="1" applyAlignment="1">
      <alignment horizontal="center" vertical="center" wrapText="1"/>
    </xf>
    <xf numFmtId="4" fontId="16" fillId="0" borderId="0" xfId="2369" applyNumberFormat="1" applyFont="1" applyFill="1" applyAlignment="1">
      <alignment horizontal="justify" vertical="center" wrapText="1"/>
    </xf>
    <xf numFmtId="232" fontId="143" fillId="0" borderId="4" xfId="2369" applyNumberFormat="1" applyFont="1" applyFill="1" applyBorder="1" applyAlignment="1">
      <alignment horizontal="center" vertical="center" wrapText="1"/>
    </xf>
    <xf numFmtId="39" fontId="16" fillId="0" borderId="4" xfId="2369" applyNumberFormat="1" applyFont="1" applyFill="1" applyBorder="1" applyAlignment="1">
      <alignment horizontal="center" vertical="center" wrapText="1"/>
    </xf>
    <xf numFmtId="39" fontId="16" fillId="0" borderId="4" xfId="2369" applyNumberFormat="1" applyFont="1" applyFill="1" applyBorder="1" applyAlignment="1">
      <alignment horizontal="left" vertical="center" wrapText="1"/>
    </xf>
    <xf numFmtId="232" fontId="16" fillId="0" borderId="4" xfId="2369" applyNumberFormat="1" applyFont="1" applyFill="1" applyBorder="1" applyAlignment="1">
      <alignment horizontal="center" vertical="center" wrapText="1"/>
    </xf>
    <xf numFmtId="0" fontId="131" fillId="0" borderId="0" xfId="2369" applyFont="1" applyFill="1" applyAlignment="1">
      <alignment horizontal="justify" vertical="center" wrapText="1"/>
    </xf>
    <xf numFmtId="234" fontId="16" fillId="0" borderId="4" xfId="2364" applyNumberFormat="1" applyFont="1" applyFill="1" applyBorder="1" applyAlignment="1">
      <alignment horizontal="center" vertical="center"/>
    </xf>
    <xf numFmtId="4" fontId="16" fillId="0" borderId="4" xfId="2364" applyNumberFormat="1" applyFont="1" applyFill="1" applyBorder="1" applyAlignment="1">
      <alignment horizontal="left" vertical="center" wrapText="1"/>
    </xf>
    <xf numFmtId="0" fontId="16" fillId="0" borderId="4" xfId="2369" applyFont="1" applyFill="1" applyBorder="1" applyAlignment="1">
      <alignment horizontal="center" vertical="center"/>
    </xf>
    <xf numFmtId="232" fontId="16" fillId="0" borderId="4" xfId="2369" applyNumberFormat="1" applyFont="1" applyFill="1" applyBorder="1" applyAlignment="1">
      <alignment horizontal="center" vertical="center"/>
    </xf>
    <xf numFmtId="4" fontId="16" fillId="0" borderId="4" xfId="2364" applyNumberFormat="1" applyFont="1" applyFill="1" applyBorder="1" applyAlignment="1">
      <alignment horizontal="center" vertical="center" wrapText="1"/>
    </xf>
    <xf numFmtId="232" fontId="16" fillId="0" borderId="4" xfId="2364" applyNumberFormat="1" applyFont="1" applyFill="1" applyBorder="1" applyAlignment="1">
      <alignment horizontal="center" vertical="center" wrapText="1"/>
    </xf>
    <xf numFmtId="4" fontId="16" fillId="0" borderId="4" xfId="2364" applyNumberFormat="1" applyFont="1" applyFill="1" applyBorder="1" applyAlignment="1">
      <alignment vertical="center" wrapText="1"/>
    </xf>
    <xf numFmtId="4" fontId="131" fillId="0" borderId="4" xfId="2364" applyNumberFormat="1" applyFont="1" applyFill="1" applyBorder="1" applyAlignment="1">
      <alignment vertical="center" wrapText="1"/>
    </xf>
    <xf numFmtId="4" fontId="131" fillId="0" borderId="4" xfId="2364" applyNumberFormat="1" applyFont="1" applyFill="1" applyBorder="1" applyAlignment="1">
      <alignment horizontal="center" vertical="center" wrapText="1"/>
    </xf>
    <xf numFmtId="232" fontId="131" fillId="0" borderId="4" xfId="2364" applyNumberFormat="1" applyFont="1" applyFill="1" applyBorder="1" applyAlignment="1">
      <alignment horizontal="center" vertical="center" wrapText="1"/>
    </xf>
    <xf numFmtId="0" fontId="143" fillId="0" borderId="0" xfId="2369" applyFont="1" applyFill="1" applyAlignment="1">
      <alignment horizontal="justify" vertical="center" wrapText="1"/>
    </xf>
    <xf numFmtId="0" fontId="16" fillId="0" borderId="4" xfId="2369" applyFont="1" applyFill="1" applyBorder="1" applyAlignment="1">
      <alignment horizontal="center" vertical="center" wrapText="1"/>
    </xf>
    <xf numFmtId="2" fontId="16" fillId="0" borderId="4" xfId="2369" applyNumberFormat="1" applyFont="1" applyFill="1" applyBorder="1" applyAlignment="1">
      <alignment horizontal="justify" vertical="center" wrapText="1"/>
    </xf>
    <xf numFmtId="2" fontId="16" fillId="0" borderId="4" xfId="2369" applyNumberFormat="1" applyFont="1" applyFill="1" applyBorder="1" applyAlignment="1">
      <alignment horizontal="center" vertical="center" wrapText="1"/>
    </xf>
    <xf numFmtId="0" fontId="131" fillId="0" borderId="4" xfId="2369" applyFont="1" applyFill="1" applyBorder="1" applyAlignment="1">
      <alignment horizontal="center" vertical="center" wrapText="1"/>
    </xf>
    <xf numFmtId="2" fontId="131" fillId="0" borderId="4" xfId="2369" applyNumberFormat="1" applyFont="1" applyFill="1" applyBorder="1" applyAlignment="1">
      <alignment horizontal="justify" vertical="center" wrapText="1"/>
    </xf>
    <xf numFmtId="232" fontId="131" fillId="0" borderId="4" xfId="2369" applyNumberFormat="1" applyFont="1" applyFill="1" applyBorder="1" applyAlignment="1">
      <alignment horizontal="center" vertical="center" wrapText="1"/>
    </xf>
    <xf numFmtId="0" fontId="16" fillId="0" borderId="0" xfId="2369" applyFont="1" applyFill="1" applyAlignment="1">
      <alignment horizontal="left" vertical="center" wrapText="1"/>
    </xf>
    <xf numFmtId="0" fontId="16" fillId="0" borderId="4" xfId="2369" applyFont="1" applyFill="1" applyBorder="1" applyAlignment="1">
      <alignment vertical="center" wrapText="1"/>
    </xf>
    <xf numFmtId="0" fontId="131" fillId="0" borderId="4" xfId="2369" applyFont="1" applyFill="1" applyBorder="1" applyAlignment="1">
      <alignment vertical="center" wrapText="1"/>
    </xf>
    <xf numFmtId="0" fontId="131" fillId="0" borderId="4" xfId="2369" applyFont="1" applyFill="1" applyBorder="1" applyAlignment="1">
      <alignment horizontal="center" vertical="center"/>
    </xf>
    <xf numFmtId="232" fontId="131" fillId="0" borderId="4" xfId="2369" applyNumberFormat="1" applyFont="1" applyFill="1" applyBorder="1" applyAlignment="1">
      <alignment horizontal="center" vertical="center"/>
    </xf>
    <xf numFmtId="0" fontId="143" fillId="0" borderId="4" xfId="2369" applyFont="1" applyFill="1" applyBorder="1" applyAlignment="1">
      <alignment horizontal="center" vertical="center" wrapText="1"/>
    </xf>
    <xf numFmtId="2" fontId="143" fillId="0" borderId="4" xfId="2369" applyNumberFormat="1" applyFont="1" applyFill="1" applyBorder="1" applyAlignment="1">
      <alignment horizontal="justify" vertical="center" wrapText="1"/>
    </xf>
    <xf numFmtId="0" fontId="122" fillId="0" borderId="4" xfId="2369" applyFont="1" applyFill="1" applyBorder="1" applyAlignment="1">
      <alignment horizontal="center" vertical="center" wrapText="1"/>
    </xf>
    <xf numFmtId="0" fontId="122" fillId="0" borderId="4" xfId="2369" applyFont="1" applyFill="1" applyBorder="1" applyAlignment="1">
      <alignment vertical="center" wrapText="1"/>
    </xf>
    <xf numFmtId="0" fontId="122" fillId="0" borderId="4" xfId="2369" applyFont="1" applyFill="1" applyBorder="1" applyAlignment="1">
      <alignment horizontal="center" vertical="center"/>
    </xf>
    <xf numFmtId="4" fontId="143" fillId="0" borderId="4" xfId="2369" applyNumberFormat="1" applyFont="1" applyFill="1" applyBorder="1" applyAlignment="1">
      <alignment horizontal="center" vertical="center" wrapText="1"/>
    </xf>
    <xf numFmtId="4" fontId="143" fillId="0" borderId="4" xfId="2369" applyNumberFormat="1" applyFont="1" applyFill="1" applyBorder="1" applyAlignment="1">
      <alignment horizontal="left" vertical="center" wrapText="1"/>
    </xf>
    <xf numFmtId="4" fontId="143" fillId="0" borderId="0" xfId="2369" applyNumberFormat="1" applyFont="1" applyFill="1" applyAlignment="1">
      <alignment horizontal="justify" vertical="center" wrapText="1"/>
    </xf>
    <xf numFmtId="2" fontId="143" fillId="0" borderId="4" xfId="2369" applyNumberFormat="1" applyFont="1" applyFill="1" applyBorder="1" applyAlignment="1">
      <alignment horizontal="center" vertical="center" wrapText="1"/>
    </xf>
    <xf numFmtId="232" fontId="16" fillId="0" borderId="0" xfId="2369" applyNumberFormat="1" applyFont="1" applyFill="1" applyAlignment="1">
      <alignment horizontal="justify" vertical="center" wrapText="1"/>
    </xf>
    <xf numFmtId="0" fontId="145" fillId="0" borderId="0" xfId="2369" applyFont="1" applyFill="1" applyAlignment="1">
      <alignment vertical="center"/>
    </xf>
    <xf numFmtId="0" fontId="101" fillId="0" borderId="0" xfId="2369" applyFont="1" applyFill="1" applyAlignment="1">
      <alignment horizontal="justify" vertical="center" wrapText="1"/>
    </xf>
    <xf numFmtId="0" fontId="136" fillId="0" borderId="0" xfId="2369" applyFont="1" applyFill="1" applyAlignment="1">
      <alignment horizontal="justify" vertical="center" wrapText="1"/>
    </xf>
    <xf numFmtId="4" fontId="136" fillId="0" borderId="4" xfId="2369" applyNumberFormat="1" applyFont="1" applyFill="1" applyBorder="1" applyAlignment="1">
      <alignment horizontal="center" vertical="center" wrapText="1"/>
    </xf>
    <xf numFmtId="4" fontId="136" fillId="0" borderId="4" xfId="2369" applyNumberFormat="1" applyFont="1" applyFill="1" applyBorder="1" applyAlignment="1">
      <alignment horizontal="left" vertical="center" wrapText="1"/>
    </xf>
    <xf numFmtId="232" fontId="136" fillId="0" borderId="4" xfId="2369" applyNumberFormat="1" applyFont="1" applyFill="1" applyBorder="1" applyAlignment="1">
      <alignment horizontal="center" vertical="center" wrapText="1"/>
    </xf>
    <xf numFmtId="4" fontId="145" fillId="0" borderId="4" xfId="2369" applyNumberFormat="1" applyFont="1" applyFill="1" applyBorder="1" applyAlignment="1">
      <alignment horizontal="center" vertical="center" wrapText="1"/>
    </xf>
    <xf numFmtId="4" fontId="145" fillId="0" borderId="4" xfId="2369" applyNumberFormat="1" applyFont="1" applyFill="1" applyBorder="1" applyAlignment="1">
      <alignment horizontal="left" vertical="center" wrapText="1"/>
    </xf>
    <xf numFmtId="232" fontId="145" fillId="0" borderId="4" xfId="2369" applyNumberFormat="1" applyFont="1" applyFill="1" applyBorder="1" applyAlignment="1">
      <alignment horizontal="center" vertical="center" wrapText="1"/>
    </xf>
    <xf numFmtId="0" fontId="145" fillId="0" borderId="0" xfId="2369" applyFont="1" applyFill="1" applyAlignment="1">
      <alignment horizontal="justify" vertical="center" wrapText="1"/>
    </xf>
    <xf numFmtId="39" fontId="101" fillId="0" borderId="4" xfId="2369" applyNumberFormat="1" applyFont="1" applyFill="1" applyBorder="1" applyAlignment="1">
      <alignment horizontal="center" vertical="center" wrapText="1"/>
    </xf>
    <xf numFmtId="39" fontId="101" fillId="0" borderId="4" xfId="2369" applyNumberFormat="1" applyFont="1" applyFill="1" applyBorder="1" applyAlignment="1">
      <alignment horizontal="left" vertical="center" wrapText="1"/>
    </xf>
    <xf numFmtId="232" fontId="101" fillId="0" borderId="4" xfId="2369" applyNumberFormat="1" applyFont="1" applyFill="1" applyBorder="1" applyAlignment="1">
      <alignment horizontal="center" vertical="center" wrapText="1"/>
    </xf>
    <xf numFmtId="4" fontId="101" fillId="0" borderId="4" xfId="2369" applyNumberFormat="1" applyFont="1" applyFill="1" applyBorder="1" applyAlignment="1">
      <alignment horizontal="center" vertical="center" wrapText="1"/>
    </xf>
    <xf numFmtId="0" fontId="146" fillId="0" borderId="0" xfId="2369" applyFont="1" applyFill="1" applyAlignment="1">
      <alignment horizontal="justify" vertical="center" wrapText="1"/>
    </xf>
    <xf numFmtId="234" fontId="101" fillId="0" borderId="4" xfId="2364" applyNumberFormat="1" applyFont="1" applyFill="1" applyBorder="1" applyAlignment="1">
      <alignment horizontal="center" vertical="center"/>
    </xf>
    <xf numFmtId="4" fontId="101" fillId="0" borderId="4" xfId="2364" applyNumberFormat="1" applyFont="1" applyFill="1" applyBorder="1" applyAlignment="1">
      <alignment horizontal="left" vertical="center" wrapText="1"/>
    </xf>
    <xf numFmtId="0" fontId="101" fillId="0" borderId="4" xfId="2369" applyFont="1" applyFill="1" applyBorder="1" applyAlignment="1">
      <alignment horizontal="center" vertical="center"/>
    </xf>
    <xf numFmtId="232" fontId="101" fillId="0" borderId="4" xfId="2369" applyNumberFormat="1" applyFont="1" applyFill="1" applyBorder="1" applyAlignment="1">
      <alignment horizontal="center" vertical="center"/>
    </xf>
    <xf numFmtId="4" fontId="101" fillId="0" borderId="4" xfId="2369" applyNumberFormat="1" applyFont="1" applyFill="1" applyBorder="1" applyAlignment="1">
      <alignment horizontal="center" vertical="center"/>
    </xf>
    <xf numFmtId="4" fontId="101" fillId="0" borderId="4" xfId="2364" applyNumberFormat="1" applyFont="1" applyFill="1" applyBorder="1" applyAlignment="1">
      <alignment horizontal="center" vertical="center" wrapText="1"/>
    </xf>
    <xf numFmtId="232" fontId="101" fillId="0" borderId="4" xfId="2364" applyNumberFormat="1" applyFont="1" applyFill="1" applyBorder="1" applyAlignment="1">
      <alignment horizontal="center" vertical="center" wrapText="1"/>
    </xf>
    <xf numFmtId="4" fontId="101" fillId="0" borderId="4" xfId="2364" applyNumberFormat="1" applyFont="1" applyFill="1" applyBorder="1" applyAlignment="1">
      <alignment vertical="center" wrapText="1"/>
    </xf>
    <xf numFmtId="4" fontId="146" fillId="0" borderId="4" xfId="2364" applyNumberFormat="1" applyFont="1" applyFill="1" applyBorder="1" applyAlignment="1">
      <alignment vertical="center" wrapText="1"/>
    </xf>
    <xf numFmtId="4" fontId="146" fillId="0" borderId="4" xfId="2364" applyNumberFormat="1" applyFont="1" applyFill="1" applyBorder="1" applyAlignment="1">
      <alignment horizontal="center" vertical="center" wrapText="1"/>
    </xf>
    <xf numFmtId="232" fontId="146" fillId="0" borderId="4" xfId="2364" applyNumberFormat="1" applyFont="1" applyFill="1" applyBorder="1" applyAlignment="1">
      <alignment horizontal="center" vertical="center" wrapText="1"/>
    </xf>
    <xf numFmtId="0" fontId="145" fillId="0" borderId="4" xfId="2369" applyFont="1" applyFill="1" applyBorder="1" applyAlignment="1">
      <alignment horizontal="center" vertical="center" wrapText="1"/>
    </xf>
    <xf numFmtId="2" fontId="145" fillId="0" borderId="4" xfId="2369" applyNumberFormat="1" applyFont="1" applyFill="1" applyBorder="1" applyAlignment="1">
      <alignment horizontal="justify" vertical="center" wrapText="1"/>
    </xf>
    <xf numFmtId="2" fontId="145" fillId="0" borderId="4" xfId="2369" applyNumberFormat="1" applyFont="1" applyFill="1" applyBorder="1" applyAlignment="1">
      <alignment horizontal="center" vertical="center" wrapText="1"/>
    </xf>
    <xf numFmtId="0" fontId="101" fillId="0" borderId="4" xfId="2369" applyFont="1" applyFill="1" applyBorder="1" applyAlignment="1">
      <alignment horizontal="center" vertical="center" wrapText="1"/>
    </xf>
    <xf numFmtId="2" fontId="101" fillId="0" borderId="4" xfId="2369" applyNumberFormat="1" applyFont="1" applyFill="1" applyBorder="1" applyAlignment="1">
      <alignment horizontal="justify" vertical="center" wrapText="1"/>
    </xf>
    <xf numFmtId="0" fontId="101" fillId="0" borderId="4" xfId="2369" applyFont="1" applyFill="1" applyBorder="1" applyAlignment="1">
      <alignment vertical="center" wrapText="1"/>
    </xf>
    <xf numFmtId="2" fontId="101" fillId="0" borderId="4" xfId="2369" applyNumberFormat="1" applyFont="1" applyFill="1" applyBorder="1" applyAlignment="1">
      <alignment horizontal="center" vertical="center" wrapText="1"/>
    </xf>
    <xf numFmtId="0" fontId="146" fillId="0" borderId="4" xfId="2369" applyFont="1" applyFill="1" applyBorder="1" applyAlignment="1">
      <alignment horizontal="center" vertical="center" wrapText="1"/>
    </xf>
    <xf numFmtId="2" fontId="146" fillId="0" borderId="4" xfId="2369" applyNumberFormat="1" applyFont="1" applyFill="1" applyBorder="1" applyAlignment="1">
      <alignment horizontal="justify" vertical="center" wrapText="1"/>
    </xf>
    <xf numFmtId="232" fontId="146" fillId="0" borderId="4" xfId="2369" applyNumberFormat="1" applyFont="1" applyFill="1" applyBorder="1" applyAlignment="1">
      <alignment horizontal="center" vertical="center" wrapText="1"/>
    </xf>
    <xf numFmtId="4" fontId="146" fillId="0" borderId="4" xfId="2369" applyNumberFormat="1" applyFont="1" applyFill="1" applyBorder="1" applyAlignment="1">
      <alignment horizontal="center" vertical="center" wrapText="1"/>
    </xf>
    <xf numFmtId="0" fontId="146" fillId="0" borderId="4" xfId="2369" applyFont="1" applyFill="1" applyBorder="1" applyAlignment="1">
      <alignment vertical="center" wrapText="1"/>
    </xf>
    <xf numFmtId="0" fontId="146" fillId="0" borderId="4" xfId="2369" applyFont="1" applyFill="1" applyBorder="1" applyAlignment="1">
      <alignment horizontal="center" vertical="center"/>
    </xf>
    <xf numFmtId="232" fontId="146" fillId="0" borderId="4" xfId="2369" applyNumberFormat="1" applyFont="1" applyFill="1" applyBorder="1" applyAlignment="1">
      <alignment horizontal="center" vertical="center"/>
    </xf>
    <xf numFmtId="0" fontId="101" fillId="0" borderId="4" xfId="2366" applyFont="1" applyFill="1" applyBorder="1" applyAlignment="1">
      <alignment horizontal="center" vertical="center" wrapText="1"/>
    </xf>
    <xf numFmtId="233" fontId="101" fillId="0" borderId="4" xfId="2369" applyNumberFormat="1" applyFont="1" applyFill="1" applyBorder="1" applyAlignment="1">
      <alignment horizontal="center" vertical="center" wrapText="1"/>
    </xf>
    <xf numFmtId="49" fontId="16" fillId="0" borderId="4" xfId="2369" applyNumberFormat="1" applyFont="1" applyFill="1" applyBorder="1" applyAlignment="1">
      <alignment horizontal="center" vertical="center" wrapText="1"/>
    </xf>
    <xf numFmtId="234" fontId="101" fillId="0" borderId="0" xfId="2369" applyNumberFormat="1" applyFont="1" applyFill="1" applyAlignment="1">
      <alignment horizontal="justify" vertical="center" wrapText="1"/>
    </xf>
    <xf numFmtId="4" fontId="146" fillId="0" borderId="4" xfId="2369" applyNumberFormat="1" applyFont="1" applyFill="1" applyBorder="1" applyAlignment="1">
      <alignment horizontal="center" vertical="center"/>
    </xf>
    <xf numFmtId="0" fontId="115" fillId="0" borderId="0" xfId="2369" applyFont="1" applyFill="1" applyAlignment="1">
      <alignment horizontal="left"/>
    </xf>
    <xf numFmtId="0" fontId="18" fillId="0" borderId="0" xfId="2369" applyFont="1" applyFill="1"/>
    <xf numFmtId="0" fontId="18" fillId="0" borderId="0" xfId="2369" applyFont="1" applyFill="1" applyAlignment="1">
      <alignment horizontal="center"/>
    </xf>
    <xf numFmtId="0" fontId="8" fillId="0" borderId="0" xfId="2369" applyFont="1" applyFill="1"/>
    <xf numFmtId="0" fontId="115" fillId="0" borderId="1" xfId="2369" applyFont="1" applyFill="1" applyBorder="1" applyAlignment="1">
      <alignment horizontal="center" vertical="center"/>
    </xf>
    <xf numFmtId="0" fontId="122" fillId="0" borderId="1" xfId="2366" applyFont="1" applyFill="1" applyBorder="1" applyAlignment="1">
      <alignment horizontal="right" vertical="center" wrapText="1"/>
    </xf>
    <xf numFmtId="0" fontId="115" fillId="0" borderId="4" xfId="2369" applyFont="1" applyFill="1" applyBorder="1" applyAlignment="1">
      <alignment horizontal="centerContinuous" vertical="center" wrapText="1"/>
    </xf>
    <xf numFmtId="0" fontId="18" fillId="0" borderId="4" xfId="2369" applyFont="1" applyFill="1" applyBorder="1" applyAlignment="1">
      <alignment horizontal="center" vertical="center" wrapText="1"/>
    </xf>
    <xf numFmtId="4" fontId="123" fillId="0" borderId="4" xfId="2369" applyNumberFormat="1" applyFont="1" applyFill="1" applyBorder="1" applyAlignment="1">
      <alignment horizontal="center" vertical="center" wrapText="1"/>
    </xf>
    <xf numFmtId="4" fontId="123" fillId="0" borderId="4" xfId="2369" applyNumberFormat="1" applyFont="1" applyFill="1" applyBorder="1" applyAlignment="1">
      <alignment horizontal="left" vertical="center" wrapText="1"/>
    </xf>
    <xf numFmtId="232" fontId="123" fillId="0" borderId="4" xfId="2369" applyNumberFormat="1" applyFont="1" applyFill="1" applyBorder="1" applyAlignment="1">
      <alignment horizontal="center" vertical="center" wrapText="1"/>
    </xf>
    <xf numFmtId="0" fontId="115" fillId="0" borderId="0" xfId="2369" applyFont="1" applyFill="1"/>
    <xf numFmtId="39" fontId="18" fillId="0" borderId="4" xfId="2369" applyNumberFormat="1" applyFont="1" applyFill="1" applyBorder="1" applyAlignment="1">
      <alignment horizontal="center" vertical="center" wrapText="1"/>
    </xf>
    <xf numFmtId="39" fontId="18" fillId="0" borderId="4" xfId="2369" applyNumberFormat="1" applyFont="1" applyFill="1" applyBorder="1" applyAlignment="1">
      <alignment horizontal="left" vertical="center" wrapText="1"/>
    </xf>
    <xf numFmtId="232" fontId="18" fillId="0" borderId="4" xfId="2369" applyNumberFormat="1" applyFont="1" applyFill="1" applyBorder="1" applyAlignment="1">
      <alignment horizontal="center" vertical="center" wrapText="1"/>
    </xf>
    <xf numFmtId="234" fontId="18" fillId="0" borderId="4" xfId="2364" applyNumberFormat="1" applyFont="1" applyFill="1" applyBorder="1" applyAlignment="1">
      <alignment horizontal="center" vertical="center"/>
    </xf>
    <xf numFmtId="4" fontId="18" fillId="0" borderId="4" xfId="2364" applyNumberFormat="1" applyFont="1" applyFill="1" applyBorder="1" applyAlignment="1">
      <alignment horizontal="left" vertical="center" wrapText="1"/>
    </xf>
    <xf numFmtId="0" fontId="18" fillId="0" borderId="4" xfId="2369" applyFont="1" applyFill="1" applyBorder="1" applyAlignment="1">
      <alignment horizontal="center" vertical="center"/>
    </xf>
    <xf numFmtId="232" fontId="18" fillId="0" borderId="4" xfId="2369" applyNumberFormat="1" applyFont="1" applyFill="1" applyBorder="1" applyAlignment="1">
      <alignment horizontal="center" vertical="center"/>
    </xf>
    <xf numFmtId="4" fontId="18" fillId="0" borderId="4" xfId="2364" applyNumberFormat="1" applyFont="1" applyFill="1" applyBorder="1" applyAlignment="1">
      <alignment horizontal="center" vertical="center" wrapText="1"/>
    </xf>
    <xf numFmtId="232" fontId="18" fillId="0" borderId="4" xfId="2364" applyNumberFormat="1" applyFont="1" applyFill="1" applyBorder="1" applyAlignment="1">
      <alignment horizontal="center" vertical="center" wrapText="1"/>
    </xf>
    <xf numFmtId="4" fontId="18" fillId="0" borderId="4" xfId="2364" applyNumberFormat="1" applyFont="1" applyFill="1" applyBorder="1" applyAlignment="1">
      <alignment vertical="center" wrapText="1"/>
    </xf>
    <xf numFmtId="4" fontId="122" fillId="0" borderId="4" xfId="2364" applyNumberFormat="1" applyFont="1" applyFill="1" applyBorder="1" applyAlignment="1">
      <alignment vertical="center" wrapText="1"/>
    </xf>
    <xf numFmtId="4" fontId="122" fillId="0" borderId="4" xfId="2364" applyNumberFormat="1" applyFont="1" applyFill="1" applyBorder="1" applyAlignment="1">
      <alignment horizontal="center" vertical="center" wrapText="1"/>
    </xf>
    <xf numFmtId="232" fontId="122" fillId="0" borderId="4" xfId="2364" applyNumberFormat="1" applyFont="1" applyFill="1" applyBorder="1" applyAlignment="1">
      <alignment horizontal="center" vertical="center" wrapText="1"/>
    </xf>
    <xf numFmtId="0" fontId="123" fillId="0" borderId="0" xfId="2369" applyFont="1" applyFill="1"/>
    <xf numFmtId="0" fontId="122" fillId="0" borderId="0" xfId="2369" applyFont="1" applyFill="1"/>
    <xf numFmtId="0" fontId="123" fillId="0" borderId="4" xfId="2369" applyFont="1" applyFill="1" applyBorder="1" applyAlignment="1">
      <alignment horizontal="center" vertical="center" wrapText="1"/>
    </xf>
    <xf numFmtId="2" fontId="123" fillId="0" borderId="4" xfId="2369" applyNumberFormat="1" applyFont="1" applyFill="1" applyBorder="1" applyAlignment="1">
      <alignment horizontal="justify" vertical="center" wrapText="1"/>
    </xf>
    <xf numFmtId="2" fontId="123" fillId="0" borderId="4" xfId="2369" applyNumberFormat="1" applyFont="1" applyFill="1" applyBorder="1" applyAlignment="1">
      <alignment horizontal="center" vertical="center" wrapText="1"/>
    </xf>
    <xf numFmtId="2" fontId="18" fillId="0" borderId="4" xfId="2369" applyNumberFormat="1" applyFont="1" applyFill="1" applyBorder="1" applyAlignment="1">
      <alignment horizontal="justify" vertical="center" wrapText="1"/>
    </xf>
    <xf numFmtId="0" fontId="18" fillId="0" borderId="4" xfId="2369" applyFont="1" applyFill="1" applyBorder="1" applyAlignment="1">
      <alignment vertical="center" wrapText="1"/>
    </xf>
    <xf numFmtId="2" fontId="18" fillId="0" borderId="4" xfId="2369" applyNumberFormat="1" applyFont="1" applyFill="1" applyBorder="1" applyAlignment="1">
      <alignment horizontal="center" vertical="center" wrapText="1"/>
    </xf>
    <xf numFmtId="2" fontId="122" fillId="0" borderId="4" xfId="2369" applyNumberFormat="1" applyFont="1" applyFill="1" applyBorder="1" applyAlignment="1">
      <alignment horizontal="justify" vertical="center" wrapText="1"/>
    </xf>
    <xf numFmtId="232" fontId="122" fillId="0" borderId="4" xfId="2369" applyNumberFormat="1" applyFont="1" applyFill="1" applyBorder="1" applyAlignment="1">
      <alignment horizontal="center" vertical="center" wrapText="1"/>
    </xf>
    <xf numFmtId="232" fontId="122" fillId="0" borderId="4" xfId="2369" applyNumberFormat="1" applyFont="1" applyFill="1" applyBorder="1" applyAlignment="1">
      <alignment horizontal="center" vertical="center"/>
    </xf>
    <xf numFmtId="0" fontId="17" fillId="0" borderId="4" xfId="2366" applyFont="1" applyFill="1" applyBorder="1" applyAlignment="1">
      <alignment horizontal="center" vertical="center" wrapText="1"/>
    </xf>
    <xf numFmtId="0" fontId="15" fillId="0" borderId="4" xfId="2366" applyFont="1" applyFill="1" applyBorder="1" applyAlignment="1">
      <alignment horizontal="center" vertical="center" wrapText="1"/>
    </xf>
    <xf numFmtId="0" fontId="15" fillId="0" borderId="4" xfId="2366" applyFont="1" applyFill="1" applyBorder="1" applyAlignment="1">
      <alignment horizontal="left" vertical="center" wrapText="1"/>
    </xf>
    <xf numFmtId="4" fontId="15" fillId="0" borderId="4" xfId="2366" applyNumberFormat="1" applyFont="1" applyFill="1" applyBorder="1" applyAlignment="1">
      <alignment horizontal="center" vertical="center" wrapText="1"/>
    </xf>
    <xf numFmtId="0" fontId="147" fillId="0" borderId="4" xfId="2366" applyFont="1" applyFill="1" applyBorder="1" applyAlignment="1">
      <alignment horizontal="center" vertical="center" wrapText="1"/>
    </xf>
    <xf numFmtId="0" fontId="147" fillId="0" borderId="4" xfId="2366" applyFont="1" applyFill="1" applyBorder="1" applyAlignment="1">
      <alignment horizontal="left" vertical="center" wrapText="1"/>
    </xf>
    <xf numFmtId="4" fontId="147" fillId="0" borderId="4" xfId="2366" applyNumberFormat="1" applyFont="1" applyFill="1" applyBorder="1" applyAlignment="1">
      <alignment horizontal="center" vertical="center" wrapText="1"/>
    </xf>
    <xf numFmtId="0" fontId="17" fillId="0" borderId="4" xfId="2366" applyFont="1" applyFill="1" applyBorder="1" applyAlignment="1">
      <alignment horizontal="left" vertical="center" wrapText="1"/>
    </xf>
    <xf numFmtId="4" fontId="17" fillId="0" borderId="4" xfId="2366" applyNumberFormat="1" applyFont="1" applyFill="1" applyBorder="1" applyAlignment="1">
      <alignment horizontal="center" vertical="center" wrapText="1"/>
    </xf>
    <xf numFmtId="0" fontId="17" fillId="0" borderId="4" xfId="2369" applyFont="1" applyFill="1" applyBorder="1" applyAlignment="1">
      <alignment horizontal="justify" vertical="center" wrapText="1"/>
    </xf>
    <xf numFmtId="0" fontId="17" fillId="0" borderId="4" xfId="2369" applyFont="1" applyFill="1" applyBorder="1" applyAlignment="1">
      <alignment horizontal="center" vertical="center" wrapText="1"/>
    </xf>
    <xf numFmtId="4" fontId="17" fillId="0" borderId="4" xfId="2369" applyNumberFormat="1" applyFont="1" applyFill="1" applyBorder="1" applyAlignment="1">
      <alignment horizontal="center" vertical="center" wrapText="1"/>
    </xf>
    <xf numFmtId="0" fontId="17" fillId="0" borderId="4" xfId="2366" applyFont="1" applyFill="1" applyBorder="1" applyAlignment="1">
      <alignment horizontal="justify" vertical="center" wrapText="1"/>
    </xf>
    <xf numFmtId="0" fontId="15" fillId="0" borderId="4" xfId="2366" applyFont="1" applyFill="1" applyBorder="1" applyAlignment="1">
      <alignment horizontal="justify" vertical="center" wrapText="1"/>
    </xf>
    <xf numFmtId="2" fontId="17" fillId="0" borderId="4" xfId="2369" applyNumberFormat="1" applyFont="1" applyFill="1" applyBorder="1" applyAlignment="1">
      <alignment horizontal="center" vertical="center" wrapText="1"/>
    </xf>
    <xf numFmtId="0" fontId="17" fillId="0" borderId="4" xfId="2369" applyFont="1" applyFill="1" applyBorder="1" applyAlignment="1">
      <alignment horizontal="left" vertical="center" wrapText="1"/>
    </xf>
    <xf numFmtId="0" fontId="15" fillId="0" borderId="4" xfId="2369" applyFont="1" applyFill="1" applyBorder="1" applyAlignment="1">
      <alignment horizontal="left" vertical="center" wrapText="1"/>
    </xf>
    <xf numFmtId="2" fontId="15" fillId="0" borderId="4" xfId="2369" applyNumberFormat="1" applyFont="1" applyFill="1" applyBorder="1" applyAlignment="1">
      <alignment horizontal="center" vertical="center" wrapText="1"/>
    </xf>
    <xf numFmtId="4" fontId="15" fillId="0" borderId="4" xfId="2369" applyNumberFormat="1" applyFont="1" applyFill="1" applyBorder="1" applyAlignment="1">
      <alignment horizontal="center" vertical="center" wrapText="1"/>
    </xf>
    <xf numFmtId="2" fontId="151" fillId="0" borderId="4" xfId="2369" applyNumberFormat="1" applyFont="1" applyFill="1" applyBorder="1" applyAlignment="1">
      <alignment horizontal="center" vertical="center" wrapText="1"/>
    </xf>
    <xf numFmtId="4" fontId="151" fillId="0" borderId="4" xfId="2369" applyNumberFormat="1" applyFont="1" applyFill="1" applyBorder="1" applyAlignment="1">
      <alignment horizontal="center" vertical="center" wrapText="1"/>
    </xf>
    <xf numFmtId="2" fontId="147" fillId="0" borderId="4" xfId="2369" applyNumberFormat="1" applyFont="1" applyFill="1" applyBorder="1" applyAlignment="1">
      <alignment horizontal="center" vertical="center" wrapText="1"/>
    </xf>
    <xf numFmtId="4" fontId="147" fillId="0" borderId="4" xfId="2369" applyNumberFormat="1" applyFont="1" applyFill="1" applyBorder="1" applyAlignment="1">
      <alignment horizontal="center" vertical="center" wrapText="1"/>
    </xf>
    <xf numFmtId="4" fontId="131" fillId="0" borderId="0" xfId="2364" applyNumberFormat="1" applyFont="1" applyAlignment="1">
      <alignment horizontal="centerContinuous" vertical="center"/>
    </xf>
    <xf numFmtId="4" fontId="143" fillId="0" borderId="4" xfId="2364" applyNumberFormat="1" applyFont="1" applyBorder="1" applyAlignment="1">
      <alignment horizontal="centerContinuous" vertical="center" wrapText="1"/>
    </xf>
    <xf numFmtId="39" fontId="16" fillId="0" borderId="4" xfId="884" applyNumberFormat="1" applyFont="1" applyBorder="1" applyAlignment="1">
      <alignment horizontal="center" vertical="center" wrapText="1"/>
    </xf>
    <xf numFmtId="0" fontId="131" fillId="0" borderId="4" xfId="884" applyFont="1" applyBorder="1" applyAlignment="1">
      <alignment horizontal="center" vertical="center"/>
    </xf>
    <xf numFmtId="0" fontId="16" fillId="0" borderId="4" xfId="884" applyFont="1" applyBorder="1" applyAlignment="1">
      <alignment horizontal="center" vertical="center"/>
    </xf>
    <xf numFmtId="2" fontId="125" fillId="0" borderId="4" xfId="884" applyNumberFormat="1" applyFont="1" applyBorder="1" applyAlignment="1">
      <alignment horizontal="center" vertical="center" wrapText="1"/>
    </xf>
    <xf numFmtId="0" fontId="16" fillId="0" borderId="4" xfId="884" applyFont="1" applyBorder="1" applyAlignment="1">
      <alignment horizontal="center" vertical="center" wrapText="1"/>
    </xf>
    <xf numFmtId="2" fontId="16" fillId="0" borderId="4" xfId="884" applyNumberFormat="1" applyFont="1" applyBorder="1" applyAlignment="1">
      <alignment horizontal="center" vertical="center" wrapText="1"/>
    </xf>
    <xf numFmtId="0" fontId="131" fillId="0" borderId="4" xfId="884" applyFont="1" applyBorder="1" applyAlignment="1">
      <alignment horizontal="center" vertical="center" wrapText="1"/>
    </xf>
    <xf numFmtId="0" fontId="125" fillId="0" borderId="4" xfId="884" applyFont="1" applyBorder="1" applyAlignment="1">
      <alignment horizontal="center" vertical="center" wrapText="1"/>
    </xf>
    <xf numFmtId="4" fontId="125" fillId="0" borderId="4" xfId="884" applyNumberFormat="1" applyFont="1" applyBorder="1" applyAlignment="1">
      <alignment horizontal="center" vertical="center" wrapText="1"/>
    </xf>
    <xf numFmtId="4" fontId="125" fillId="0" borderId="4" xfId="884" applyNumberFormat="1" applyFont="1" applyBorder="1" applyAlignment="1">
      <alignment horizontal="left" vertical="center" wrapText="1"/>
    </xf>
    <xf numFmtId="234" fontId="125" fillId="0" borderId="4" xfId="884" applyNumberFormat="1" applyFont="1" applyBorder="1" applyAlignment="1">
      <alignment horizontal="center" vertical="center" wrapText="1"/>
    </xf>
    <xf numFmtId="234" fontId="125" fillId="0" borderId="4" xfId="406" applyNumberFormat="1" applyFont="1" applyFill="1" applyBorder="1" applyAlignment="1">
      <alignment horizontal="right" vertical="center"/>
    </xf>
    <xf numFmtId="234" fontId="16" fillId="0" borderId="4" xfId="2364" applyNumberFormat="1" applyFont="1" applyBorder="1" applyAlignment="1">
      <alignment horizontal="right" vertical="center"/>
    </xf>
    <xf numFmtId="234" fontId="131" fillId="0" borderId="4" xfId="2364" applyNumberFormat="1" applyFont="1" applyBorder="1" applyAlignment="1">
      <alignment vertical="center"/>
    </xf>
    <xf numFmtId="234" fontId="131" fillId="0" borderId="4" xfId="2364" applyNumberFormat="1" applyFont="1" applyBorder="1" applyAlignment="1">
      <alignment horizontal="right" vertical="center"/>
    </xf>
    <xf numFmtId="234" fontId="125" fillId="0" borderId="4" xfId="2364" applyNumberFormat="1" applyFont="1" applyBorder="1" applyAlignment="1">
      <alignment horizontal="right" vertical="center"/>
    </xf>
    <xf numFmtId="4" fontId="143" fillId="0" borderId="4" xfId="884" applyNumberFormat="1" applyFont="1" applyBorder="1" applyAlignment="1">
      <alignment horizontal="center" vertical="center" wrapText="1"/>
    </xf>
    <xf numFmtId="4" fontId="143" fillId="0" borderId="4" xfId="884" applyNumberFormat="1" applyFont="1" applyBorder="1" applyAlignment="1">
      <alignment horizontal="left" vertical="center" wrapText="1"/>
    </xf>
    <xf numFmtId="234" fontId="143" fillId="0" borderId="4" xfId="884" applyNumberFormat="1" applyFont="1" applyBorder="1" applyAlignment="1">
      <alignment horizontal="center" vertical="center" wrapText="1"/>
    </xf>
    <xf numFmtId="234" fontId="143" fillId="0" borderId="4" xfId="2364" applyNumberFormat="1" applyFont="1" applyBorder="1" applyAlignment="1">
      <alignment horizontal="right" vertical="center"/>
    </xf>
    <xf numFmtId="39" fontId="16" fillId="0" borderId="4" xfId="884" applyNumberFormat="1" applyFont="1" applyBorder="1" applyAlignment="1">
      <alignment horizontal="left" vertical="center" wrapText="1"/>
    </xf>
    <xf numFmtId="234" fontId="16" fillId="0" borderId="4" xfId="884" applyNumberFormat="1" applyFont="1" applyBorder="1" applyAlignment="1">
      <alignment horizontal="center" vertical="center" wrapText="1"/>
    </xf>
    <xf numFmtId="234" fontId="16" fillId="0" borderId="4" xfId="884" applyNumberFormat="1" applyFont="1" applyBorder="1" applyAlignment="1">
      <alignment horizontal="center" vertical="center"/>
    </xf>
    <xf numFmtId="234" fontId="16" fillId="0" borderId="4" xfId="2364" applyNumberFormat="1" applyFont="1" applyBorder="1" applyAlignment="1">
      <alignment horizontal="center" vertical="center" wrapText="1"/>
    </xf>
    <xf numFmtId="234" fontId="131" fillId="0" borderId="4" xfId="2364" applyNumberFormat="1" applyFont="1" applyBorder="1" applyAlignment="1">
      <alignment horizontal="center" vertical="center" wrapText="1"/>
    </xf>
    <xf numFmtId="0" fontId="143" fillId="0" borderId="4" xfId="884" applyFont="1" applyBorder="1" applyAlignment="1">
      <alignment horizontal="center" vertical="center" wrapText="1"/>
    </xf>
    <xf numFmtId="2" fontId="143" fillId="0" borderId="4" xfId="884" applyNumberFormat="1" applyFont="1" applyBorder="1" applyAlignment="1">
      <alignment horizontal="justify" vertical="center" wrapText="1"/>
    </xf>
    <xf numFmtId="2" fontId="143" fillId="0" borderId="4" xfId="884" applyNumberFormat="1" applyFont="1" applyBorder="1" applyAlignment="1">
      <alignment horizontal="center" vertical="center" wrapText="1"/>
    </xf>
    <xf numFmtId="2" fontId="16" fillId="0" borderId="4" xfId="884" applyNumberFormat="1" applyFont="1" applyBorder="1" applyAlignment="1">
      <alignment horizontal="justify" vertical="center" wrapText="1"/>
    </xf>
    <xf numFmtId="0" fontId="16" fillId="0" borderId="4" xfId="884" applyFont="1" applyBorder="1" applyAlignment="1">
      <alignment vertical="center" wrapText="1"/>
    </xf>
    <xf numFmtId="2" fontId="131" fillId="0" borderId="4" xfId="884" applyNumberFormat="1" applyFont="1" applyBorder="1" applyAlignment="1">
      <alignment horizontal="justify" vertical="center" wrapText="1"/>
    </xf>
    <xf numFmtId="234" fontId="131" fillId="0" borderId="4" xfId="884" applyNumberFormat="1" applyFont="1" applyBorder="1" applyAlignment="1">
      <alignment horizontal="center" vertical="center" wrapText="1"/>
    </xf>
    <xf numFmtId="234" fontId="131" fillId="0" borderId="4" xfId="2364" applyNumberFormat="1" applyFont="1" applyBorder="1" applyAlignment="1">
      <alignment horizontal="right" vertical="center" wrapText="1"/>
    </xf>
    <xf numFmtId="0" fontId="131" fillId="0" borderId="4" xfId="884" applyFont="1" applyBorder="1" applyAlignment="1">
      <alignment vertical="center" wrapText="1"/>
    </xf>
    <xf numFmtId="234" fontId="131" fillId="0" borderId="4" xfId="884" applyNumberFormat="1" applyFont="1" applyBorder="1" applyAlignment="1">
      <alignment horizontal="center" vertical="center"/>
    </xf>
    <xf numFmtId="0" fontId="125" fillId="0" borderId="4" xfId="884" applyFont="1" applyBorder="1" applyAlignment="1">
      <alignment horizontal="center" vertical="center"/>
    </xf>
    <xf numFmtId="234" fontId="125" fillId="0" borderId="4" xfId="884" applyNumberFormat="1" applyFont="1" applyBorder="1" applyAlignment="1">
      <alignment horizontal="center" vertical="center"/>
    </xf>
    <xf numFmtId="1" fontId="16" fillId="41" borderId="4" xfId="1" applyNumberFormat="1" applyFont="1" applyFill="1" applyBorder="1" applyAlignment="1">
      <alignment horizontal="center" vertical="center" wrapText="1"/>
    </xf>
    <xf numFmtId="1" fontId="125" fillId="41" borderId="4" xfId="1" applyNumberFormat="1" applyFont="1" applyFill="1" applyBorder="1" applyAlignment="1">
      <alignment horizontal="center" vertical="center" wrapText="1"/>
    </xf>
    <xf numFmtId="0" fontId="16" fillId="41" borderId="4" xfId="2362" applyFont="1" applyFill="1" applyBorder="1" applyAlignment="1">
      <alignment horizontal="left" vertical="center" wrapText="1"/>
    </xf>
    <xf numFmtId="169" fontId="16" fillId="41" borderId="4" xfId="1" applyNumberFormat="1" applyFont="1" applyFill="1" applyBorder="1" applyAlignment="1">
      <alignment horizontal="center" vertical="center" wrapText="1"/>
    </xf>
    <xf numFmtId="4" fontId="16" fillId="41" borderId="4" xfId="2362" applyNumberFormat="1" applyFont="1" applyFill="1" applyBorder="1" applyAlignment="1">
      <alignment horizontal="right" vertical="center" wrapText="1"/>
    </xf>
    <xf numFmtId="4" fontId="16" fillId="41" borderId="4" xfId="1" applyNumberFormat="1" applyFont="1" applyFill="1" applyBorder="1" applyAlignment="1">
      <alignment horizontal="right" vertical="center" wrapText="1"/>
    </xf>
    <xf numFmtId="0" fontId="16" fillId="41" borderId="4" xfId="0" applyFont="1" applyFill="1" applyBorder="1" applyAlignment="1">
      <alignment vertical="center" wrapText="1"/>
    </xf>
    <xf numFmtId="1" fontId="16" fillId="41" borderId="4" xfId="0" applyNumberFormat="1" applyFont="1" applyFill="1" applyBorder="1" applyAlignment="1">
      <alignment horizontal="center" vertical="center" wrapText="1"/>
    </xf>
    <xf numFmtId="0" fontId="140" fillId="41" borderId="0" xfId="1" applyFont="1" applyFill="1" applyAlignment="1">
      <alignment horizontal="center" vertical="center" wrapText="1"/>
    </xf>
    <xf numFmtId="0" fontId="16" fillId="41" borderId="4" xfId="0" applyFont="1" applyFill="1" applyBorder="1" applyAlignment="1">
      <alignment horizontal="center" vertical="center" wrapText="1"/>
    </xf>
    <xf numFmtId="4" fontId="16" fillId="41" borderId="4" xfId="0" applyNumberFormat="1" applyFont="1" applyFill="1" applyBorder="1" applyAlignment="1">
      <alignment vertical="center" wrapText="1"/>
    </xf>
    <xf numFmtId="4" fontId="16" fillId="41" borderId="4" xfId="2362" applyNumberFormat="1" applyFont="1" applyFill="1" applyBorder="1" applyAlignment="1">
      <alignment horizontal="center" vertical="center" wrapText="1"/>
    </xf>
    <xf numFmtId="4" fontId="16" fillId="41" borderId="4" xfId="1" applyNumberFormat="1" applyFont="1" applyFill="1" applyBorder="1" applyAlignment="1">
      <alignment vertical="center" wrapText="1"/>
    </xf>
    <xf numFmtId="0" fontId="16" fillId="41" borderId="4" xfId="8" applyFont="1" applyFill="1" applyBorder="1" applyAlignment="1">
      <alignment horizontal="center" vertical="center" wrapText="1"/>
    </xf>
    <xf numFmtId="0" fontId="16" fillId="41" borderId="4" xfId="1" applyFont="1" applyFill="1" applyBorder="1" applyAlignment="1">
      <alignment vertical="center" wrapText="1"/>
    </xf>
    <xf numFmtId="1" fontId="16" fillId="41" borderId="4" xfId="9" applyNumberFormat="1" applyFont="1" applyFill="1" applyBorder="1" applyAlignment="1">
      <alignment vertical="center" wrapText="1"/>
    </xf>
    <xf numFmtId="0" fontId="16" fillId="41" borderId="4" xfId="3" applyFont="1" applyFill="1" applyBorder="1" applyAlignment="1">
      <alignment horizontal="left" vertical="center" wrapText="1"/>
    </xf>
    <xf numFmtId="4" fontId="16" fillId="41" borderId="4" xfId="3" applyNumberFormat="1" applyFont="1" applyFill="1" applyBorder="1" applyAlignment="1">
      <alignment horizontal="right" vertical="center" wrapText="1"/>
    </xf>
    <xf numFmtId="0" fontId="16" fillId="41" borderId="4" xfId="3" applyFont="1" applyFill="1" applyBorder="1" applyAlignment="1">
      <alignment horizontal="center" vertical="center" wrapText="1"/>
    </xf>
    <xf numFmtId="0" fontId="16" fillId="41" borderId="4" xfId="3" applyFont="1" applyFill="1" applyBorder="1" applyAlignment="1">
      <alignment vertical="center" wrapText="1"/>
    </xf>
    <xf numFmtId="0" fontId="16" fillId="41" borderId="4" xfId="1" applyFont="1" applyFill="1" applyBorder="1" applyAlignment="1">
      <alignment horizontal="left" vertical="center" wrapText="1"/>
    </xf>
    <xf numFmtId="4" fontId="16" fillId="41" borderId="4" xfId="8" applyNumberFormat="1" applyFont="1" applyFill="1" applyBorder="1" applyAlignment="1">
      <alignment horizontal="right" vertical="center" wrapText="1"/>
    </xf>
    <xf numFmtId="0" fontId="16" fillId="41" borderId="4" xfId="2" applyFont="1" applyFill="1" applyBorder="1" applyAlignment="1">
      <alignment horizontal="center" vertical="center" wrapText="1"/>
    </xf>
    <xf numFmtId="0" fontId="125" fillId="0" borderId="4" xfId="1" applyFont="1" applyBorder="1" applyAlignment="1">
      <alignment horizontal="center" vertical="center" wrapText="1"/>
    </xf>
    <xf numFmtId="0" fontId="136" fillId="0" borderId="0" xfId="1" applyFont="1" applyAlignment="1">
      <alignment horizontal="center" vertical="center" wrapText="1"/>
    </xf>
    <xf numFmtId="0" fontId="15" fillId="0" borderId="1" xfId="1" applyFont="1" applyBorder="1" applyAlignment="1">
      <alignment horizontal="center" vertical="center" wrapText="1"/>
    </xf>
    <xf numFmtId="1" fontId="125" fillId="0" borderId="4" xfId="1" applyNumberFormat="1" applyFont="1" applyBorder="1" applyAlignment="1">
      <alignment horizontal="center" vertical="center" wrapText="1"/>
    </xf>
    <xf numFmtId="167" fontId="125" fillId="0" borderId="4" xfId="1" applyNumberFormat="1" applyFont="1" applyBorder="1" applyAlignment="1">
      <alignment horizontal="center" vertical="center" wrapText="1"/>
    </xf>
    <xf numFmtId="4" fontId="125" fillId="0" borderId="4" xfId="1" applyNumberFormat="1" applyFont="1" applyBorder="1" applyAlignment="1">
      <alignment horizontal="center" vertical="center" wrapText="1"/>
    </xf>
    <xf numFmtId="0" fontId="125" fillId="0" borderId="27" xfId="1" applyFont="1" applyBorder="1" applyAlignment="1">
      <alignment horizontal="center" vertical="center" wrapText="1"/>
    </xf>
    <xf numFmtId="0" fontId="125" fillId="0" borderId="10" xfId="1" applyFont="1" applyBorder="1" applyAlignment="1">
      <alignment horizontal="center" vertical="center" wrapText="1"/>
    </xf>
    <xf numFmtId="0" fontId="136" fillId="0" borderId="0" xfId="1" applyFont="1" applyAlignment="1">
      <alignment horizontal="left" vertical="center" wrapText="1"/>
    </xf>
    <xf numFmtId="0" fontId="115" fillId="0" borderId="4" xfId="1" applyFont="1" applyBorder="1" applyAlignment="1">
      <alignment horizontal="center" vertical="center" wrapText="1"/>
    </xf>
    <xf numFmtId="0" fontId="111" fillId="0" borderId="0" xfId="1" applyFont="1" applyAlignment="1">
      <alignment horizontal="left" vertical="center" wrapText="1"/>
    </xf>
    <xf numFmtId="1" fontId="115" fillId="0" borderId="4" xfId="1" applyNumberFormat="1" applyFont="1" applyBorder="1" applyAlignment="1">
      <alignment horizontal="center" vertical="center" wrapText="1"/>
    </xf>
    <xf numFmtId="4" fontId="115" fillId="0" borderId="4" xfId="1" applyNumberFormat="1" applyFont="1" applyBorder="1" applyAlignment="1">
      <alignment horizontal="center" vertical="center" wrapText="1"/>
    </xf>
    <xf numFmtId="0" fontId="113" fillId="0" borderId="1" xfId="1" applyFont="1" applyBorder="1" applyAlignment="1">
      <alignment horizontal="center" vertical="center" wrapText="1"/>
    </xf>
    <xf numFmtId="0" fontId="125" fillId="0" borderId="0" xfId="2369" applyFont="1" applyFill="1" applyAlignment="1">
      <alignment horizontal="center" vertical="center" wrapText="1"/>
    </xf>
    <xf numFmtId="0" fontId="131" fillId="0" borderId="1" xfId="2369" applyFont="1" applyFill="1" applyBorder="1" applyAlignment="1">
      <alignment horizontal="right" vertical="center" wrapText="1"/>
    </xf>
    <xf numFmtId="2" fontId="125" fillId="0" borderId="4" xfId="2369" applyNumberFormat="1" applyFont="1" applyFill="1" applyBorder="1" applyAlignment="1">
      <alignment horizontal="center" vertical="center" wrapText="1"/>
    </xf>
    <xf numFmtId="0" fontId="16" fillId="0" borderId="4" xfId="2369" applyFont="1" applyFill="1" applyBorder="1" applyAlignment="1">
      <alignment horizontal="center" vertical="center" wrapText="1"/>
    </xf>
    <xf numFmtId="0" fontId="125" fillId="0" borderId="4" xfId="2366" applyFont="1" applyFill="1" applyBorder="1" applyAlignment="1">
      <alignment horizontal="center" vertical="center" wrapText="1"/>
    </xf>
    <xf numFmtId="0" fontId="125" fillId="0" borderId="4" xfId="2366" applyFont="1" applyFill="1" applyBorder="1" applyAlignment="1">
      <alignment horizontal="center" vertical="center"/>
    </xf>
    <xf numFmtId="0" fontId="125" fillId="0" borderId="4" xfId="2369" applyFont="1" applyFill="1" applyBorder="1" applyAlignment="1">
      <alignment horizontal="center" vertical="center" wrapText="1"/>
    </xf>
    <xf numFmtId="0" fontId="136" fillId="0" borderId="0" xfId="2369" applyFont="1" applyFill="1" applyAlignment="1">
      <alignment horizontal="center" vertical="center" wrapText="1"/>
    </xf>
    <xf numFmtId="0" fontId="146" fillId="0" borderId="1" xfId="2369" applyFont="1" applyFill="1" applyBorder="1" applyAlignment="1">
      <alignment horizontal="right" vertical="center" wrapText="1"/>
    </xf>
    <xf numFmtId="2" fontId="136" fillId="0" borderId="4" xfId="2369" applyNumberFormat="1" applyFont="1" applyFill="1" applyBorder="1" applyAlignment="1">
      <alignment horizontal="center" vertical="center" wrapText="1"/>
    </xf>
    <xf numFmtId="0" fontId="136" fillId="0" borderId="4" xfId="2369" applyFont="1" applyFill="1" applyBorder="1" applyAlignment="1">
      <alignment horizontal="center" vertical="center" wrapText="1"/>
    </xf>
    <xf numFmtId="0" fontId="136" fillId="0" borderId="4" xfId="2366" applyFont="1" applyFill="1" applyBorder="1" applyAlignment="1">
      <alignment horizontal="center" vertical="center" wrapText="1"/>
    </xf>
    <xf numFmtId="0" fontId="136" fillId="0" borderId="4" xfId="2366" applyFont="1" applyFill="1" applyBorder="1" applyAlignment="1">
      <alignment horizontal="center" vertical="center"/>
    </xf>
    <xf numFmtId="0" fontId="101" fillId="0" borderId="4" xfId="2366" applyFont="1" applyFill="1" applyBorder="1" applyAlignment="1">
      <alignment horizontal="center" vertical="center" wrapText="1"/>
    </xf>
    <xf numFmtId="0" fontId="125" fillId="0" borderId="0" xfId="2369" applyFont="1" applyAlignment="1">
      <alignment horizontal="center" vertical="center"/>
    </xf>
    <xf numFmtId="0" fontId="131" fillId="0" borderId="1" xfId="2369" applyFont="1" applyBorder="1" applyAlignment="1">
      <alignment horizontal="right" vertical="center" wrapText="1"/>
    </xf>
    <xf numFmtId="0" fontId="125" fillId="0" borderId="4" xfId="2369" applyFont="1" applyBorder="1" applyAlignment="1">
      <alignment horizontal="center" vertical="center"/>
    </xf>
    <xf numFmtId="0" fontId="141" fillId="0" borderId="4" xfId="2366" applyFont="1" applyBorder="1" applyAlignment="1">
      <alignment horizontal="center" vertical="center" wrapText="1"/>
    </xf>
    <xf numFmtId="0" fontId="125" fillId="0" borderId="4" xfId="2366" applyFont="1" applyBorder="1" applyAlignment="1">
      <alignment horizontal="center" vertical="center" wrapText="1"/>
    </xf>
    <xf numFmtId="0" fontId="125" fillId="0" borderId="4" xfId="2369" applyFont="1" applyBorder="1" applyAlignment="1">
      <alignment horizontal="center" vertical="center" wrapText="1"/>
    </xf>
    <xf numFmtId="0" fontId="115" fillId="0" borderId="0" xfId="2369" applyFont="1" applyFill="1" applyAlignment="1">
      <alignment horizontal="center" vertical="center" wrapText="1"/>
    </xf>
    <xf numFmtId="0" fontId="6" fillId="0" borderId="0" xfId="2369" applyFont="1" applyFill="1" applyAlignment="1">
      <alignment horizontal="center" vertical="center" wrapText="1"/>
    </xf>
    <xf numFmtId="0" fontId="115" fillId="0" borderId="0" xfId="2369" applyFont="1" applyFill="1" applyAlignment="1">
      <alignment horizontal="center" vertical="center"/>
    </xf>
    <xf numFmtId="2" fontId="115" fillId="0" borderId="4" xfId="2369" applyNumberFormat="1" applyFont="1" applyFill="1" applyBorder="1" applyAlignment="1">
      <alignment horizontal="center" vertical="center" wrapText="1"/>
    </xf>
    <xf numFmtId="0" fontId="15" fillId="0" borderId="0" xfId="2366" applyFont="1" applyAlignment="1">
      <alignment horizontal="center" vertical="center" wrapText="1"/>
    </xf>
    <xf numFmtId="2" fontId="15" fillId="0" borderId="4" xfId="2381" applyNumberFormat="1" applyFont="1" applyFill="1" applyBorder="1" applyAlignment="1">
      <alignment horizontal="center" vertical="center" wrapText="1"/>
    </xf>
    <xf numFmtId="0" fontId="17" fillId="0" borderId="4" xfId="2381" applyFont="1" applyFill="1" applyBorder="1" applyAlignment="1">
      <alignment horizontal="center" vertical="center" wrapText="1"/>
    </xf>
    <xf numFmtId="0" fontId="15" fillId="0" borderId="4" xfId="2366" applyFont="1" applyFill="1" applyBorder="1" applyAlignment="1">
      <alignment horizontal="center" vertical="center" wrapText="1"/>
    </xf>
    <xf numFmtId="0" fontId="17" fillId="0" borderId="0" xfId="2366" applyFont="1" applyAlignment="1">
      <alignment horizontal="left" vertical="center"/>
    </xf>
    <xf numFmtId="0" fontId="17" fillId="0" borderId="0" xfId="2366" applyFont="1" applyAlignment="1">
      <alignment horizontal="left" vertical="center" wrapText="1"/>
    </xf>
    <xf numFmtId="0" fontId="146" fillId="0" borderId="0" xfId="2366" applyFont="1" applyAlignment="1">
      <alignment horizontal="justify" vertical="center"/>
    </xf>
    <xf numFmtId="0" fontId="146" fillId="0" borderId="0" xfId="2369" applyFont="1" applyAlignment="1">
      <alignment horizontal="justify" vertical="center"/>
    </xf>
    <xf numFmtId="4" fontId="125" fillId="0" borderId="27" xfId="2364" applyNumberFormat="1" applyFont="1" applyBorder="1" applyAlignment="1">
      <alignment horizontal="center" vertical="center" wrapText="1"/>
    </xf>
    <xf numFmtId="4" fontId="125" fillId="0" borderId="10" xfId="2364" applyNumberFormat="1" applyFont="1" applyBorder="1" applyAlignment="1">
      <alignment horizontal="center" vertical="center" wrapText="1"/>
    </xf>
    <xf numFmtId="4" fontId="15" fillId="0" borderId="0" xfId="2364" applyNumberFormat="1" applyFont="1" applyAlignment="1">
      <alignment horizontal="center" vertical="center"/>
    </xf>
    <xf numFmtId="4" fontId="125" fillId="0" borderId="27" xfId="2364" applyNumberFormat="1" applyFont="1" applyBorder="1" applyAlignment="1">
      <alignment horizontal="center" vertical="center"/>
    </xf>
    <xf numFmtId="4" fontId="125" fillId="0" borderId="10" xfId="2364" applyNumberFormat="1" applyFont="1" applyBorder="1" applyAlignment="1">
      <alignment horizontal="center" vertical="center"/>
    </xf>
    <xf numFmtId="0" fontId="15" fillId="0" borderId="4" xfId="1221" applyFont="1" applyBorder="1" applyAlignment="1">
      <alignment horizontal="center" vertical="center" wrapText="1"/>
    </xf>
    <xf numFmtId="0" fontId="115" fillId="0" borderId="27" xfId="1" applyFont="1" applyBorder="1" applyAlignment="1">
      <alignment horizontal="center" vertical="center" wrapText="1"/>
    </xf>
    <xf numFmtId="0" fontId="115" fillId="0" borderId="10" xfId="1" applyFont="1" applyBorder="1" applyAlignment="1">
      <alignment horizontal="center" vertical="center" wrapText="1"/>
    </xf>
    <xf numFmtId="4" fontId="115" fillId="0" borderId="22" xfId="1" applyNumberFormat="1" applyFont="1" applyBorder="1" applyAlignment="1">
      <alignment horizontal="center" vertical="center" wrapText="1"/>
    </xf>
    <xf numFmtId="4" fontId="115" fillId="0" borderId="15" xfId="1" applyNumberFormat="1" applyFont="1" applyBorder="1" applyAlignment="1">
      <alignment horizontal="center" vertical="center" wrapText="1"/>
    </xf>
    <xf numFmtId="4" fontId="115" fillId="0" borderId="28" xfId="1" applyNumberFormat="1" applyFont="1" applyBorder="1" applyAlignment="1">
      <alignment horizontal="center" vertical="center" wrapText="1"/>
    </xf>
  </cellXfs>
  <cellStyles count="2382">
    <cellStyle name="          _x000d__x000a_shell=progman.exe_x000d__x000a_m" xfId="10"/>
    <cellStyle name="%" xfId="11"/>
    <cellStyle name="%_Bieu Quy hoach ThuaThienHue2020(27.02.2012)" xfId="12"/>
    <cellStyle name="??" xfId="13"/>
    <cellStyle name="?? [0.00]_ Att. 1- Cover" xfId="14"/>
    <cellStyle name="?? [0]" xfId="15"/>
    <cellStyle name="?? [0] 2" xfId="16"/>
    <cellStyle name="?? 2" xfId="17"/>
    <cellStyle name="?? 3" xfId="18"/>
    <cellStyle name="?? 3 2" xfId="19"/>
    <cellStyle name="?? 3 2 2" xfId="20"/>
    <cellStyle name="?? 3 3" xfId="21"/>
    <cellStyle name="?? 4" xfId="22"/>
    <cellStyle name="?? 5" xfId="23"/>
    <cellStyle name="?? 6" xfId="24"/>
    <cellStyle name="?? 7" xfId="25"/>
    <cellStyle name="?? 8" xfId="26"/>
    <cellStyle name="?? 9" xfId="27"/>
    <cellStyle name="???? [0.00]_BE-BQ" xfId="28"/>
    <cellStyle name="????_BE-BQ" xfId="29"/>
    <cellStyle name="???[0]_?? DI" xfId="30"/>
    <cellStyle name="???_?? DI" xfId="31"/>
    <cellStyle name="??[0]_BRE" xfId="32"/>
    <cellStyle name="??_ 97? ????(?)" xfId="33"/>
    <cellStyle name="•W?_Format" xfId="34"/>
    <cellStyle name="•W€_Format" xfId="35"/>
    <cellStyle name="•W_Format" xfId="36"/>
    <cellStyle name="W_STDFOR" xfId="37"/>
    <cellStyle name="1" xfId="38"/>
    <cellStyle name="1 2" xfId="39"/>
    <cellStyle name="1 3" xfId="40"/>
    <cellStyle name="1 3 2" xfId="41"/>
    <cellStyle name="1 3 3" xfId="42"/>
    <cellStyle name="1 3 3 2" xfId="43"/>
    <cellStyle name="¹éºÐÀ²_±âÅ¸" xfId="44"/>
    <cellStyle name="2" xfId="45"/>
    <cellStyle name="20% - Accent1 2" xfId="46"/>
    <cellStyle name="20% - Accent1 2 2" xfId="47"/>
    <cellStyle name="20% - Accent1 2 3" xfId="48"/>
    <cellStyle name="20% - Accent1 3" xfId="49"/>
    <cellStyle name="20% - Accent1 4" xfId="50"/>
    <cellStyle name="20% - Accent2 2" xfId="51"/>
    <cellStyle name="20% - Accent2 2 2" xfId="52"/>
    <cellStyle name="20% - Accent2 2 3" xfId="53"/>
    <cellStyle name="20% - Accent2 3" xfId="54"/>
    <cellStyle name="20% - Accent2 4" xfId="55"/>
    <cellStyle name="20% - Accent3 2" xfId="56"/>
    <cellStyle name="20% - Accent3 2 2" xfId="57"/>
    <cellStyle name="20% - Accent3 2 3" xfId="58"/>
    <cellStyle name="20% - Accent3 3" xfId="59"/>
    <cellStyle name="20% - Accent3 4" xfId="60"/>
    <cellStyle name="20% - Accent4 2" xfId="61"/>
    <cellStyle name="20% - Accent4 2 2" xfId="62"/>
    <cellStyle name="20% - Accent4 2 3" xfId="63"/>
    <cellStyle name="20% - Accent4 3" xfId="64"/>
    <cellStyle name="20% - Accent4 4" xfId="65"/>
    <cellStyle name="20% - Accent5 2" xfId="66"/>
    <cellStyle name="20% - Accent5 2 2" xfId="67"/>
    <cellStyle name="20% - Accent5 2 3" xfId="68"/>
    <cellStyle name="20% - Accent5 3" xfId="7"/>
    <cellStyle name="20% - Accent5 4" xfId="69"/>
    <cellStyle name="20% - Accent6 2" xfId="70"/>
    <cellStyle name="20% - Accent6 2 2" xfId="71"/>
    <cellStyle name="20% - Accent6 2 3" xfId="72"/>
    <cellStyle name="20% - Accent6 3" xfId="73"/>
    <cellStyle name="20% - Accent6 4" xfId="74"/>
    <cellStyle name="3" xfId="75"/>
    <cellStyle name="4" xfId="76"/>
    <cellStyle name="40% - Accent1 2" xfId="77"/>
    <cellStyle name="40% - Accent1 2 2" xfId="78"/>
    <cellStyle name="40% - Accent1 2 3" xfId="79"/>
    <cellStyle name="40% - Accent1 3" xfId="80"/>
    <cellStyle name="40% - Accent1 4" xfId="81"/>
    <cellStyle name="40% - Accent2 2" xfId="82"/>
    <cellStyle name="40% - Accent2 2 2" xfId="83"/>
    <cellStyle name="40% - Accent2 2 3" xfId="84"/>
    <cellStyle name="40% - Accent2 3" xfId="85"/>
    <cellStyle name="40% - Accent2 4" xfId="86"/>
    <cellStyle name="40% - Accent3 2" xfId="87"/>
    <cellStyle name="40% - Accent3 2 2" xfId="88"/>
    <cellStyle name="40% - Accent3 2 3" xfId="89"/>
    <cellStyle name="40% - Accent3 3" xfId="90"/>
    <cellStyle name="40% - Accent3 4" xfId="91"/>
    <cellStyle name="40% - Accent4 2" xfId="92"/>
    <cellStyle name="40% - Accent4 2 2" xfId="93"/>
    <cellStyle name="40% - Accent4 2 3" xfId="94"/>
    <cellStyle name="40% - Accent4 3" xfId="95"/>
    <cellStyle name="40% - Accent4 4" xfId="96"/>
    <cellStyle name="40% - Accent5 2" xfId="97"/>
    <cellStyle name="40% - Accent5 2 2" xfId="98"/>
    <cellStyle name="40% - Accent5 2 3" xfId="99"/>
    <cellStyle name="40% - Accent5 3" xfId="100"/>
    <cellStyle name="40% - Accent5 4" xfId="101"/>
    <cellStyle name="40% - Accent6 2" xfId="102"/>
    <cellStyle name="40% - Accent6 2 2" xfId="103"/>
    <cellStyle name="40% - Accent6 2 3" xfId="104"/>
    <cellStyle name="40% - Accent6 3" xfId="105"/>
    <cellStyle name="40% - Accent6 4" xfId="106"/>
    <cellStyle name="52" xfId="107"/>
    <cellStyle name="52 2" xfId="108"/>
    <cellStyle name="52 2 2" xfId="109"/>
    <cellStyle name="52 3" xfId="110"/>
    <cellStyle name="6" xfId="111"/>
    <cellStyle name="60% - Accent1 2" xfId="112"/>
    <cellStyle name="60% - Accent1 2 2" xfId="113"/>
    <cellStyle name="60% - Accent1 2 3" xfId="114"/>
    <cellStyle name="60% - Accent1 3" xfId="115"/>
    <cellStyle name="60% - Accent1 4" xfId="116"/>
    <cellStyle name="60% - Accent2 2" xfId="117"/>
    <cellStyle name="60% - Accent2 2 2" xfId="118"/>
    <cellStyle name="60% - Accent2 2 3" xfId="119"/>
    <cellStyle name="60% - Accent2 3" xfId="120"/>
    <cellStyle name="60% - Accent2 4" xfId="121"/>
    <cellStyle name="60% - Accent3 2" xfId="122"/>
    <cellStyle name="60% - Accent3 2 2" xfId="123"/>
    <cellStyle name="60% - Accent3 2 3" xfId="124"/>
    <cellStyle name="60% - Accent3 3" xfId="125"/>
    <cellStyle name="60% - Accent3 4" xfId="126"/>
    <cellStyle name="60% - Accent4 2" xfId="127"/>
    <cellStyle name="60% - Accent4 2 2" xfId="128"/>
    <cellStyle name="60% - Accent4 2 3" xfId="129"/>
    <cellStyle name="60% - Accent4 3" xfId="130"/>
    <cellStyle name="60% - Accent4 4" xfId="131"/>
    <cellStyle name="60% - Accent5 2" xfId="132"/>
    <cellStyle name="60% - Accent5 2 2" xfId="133"/>
    <cellStyle name="60% - Accent5 2 3" xfId="134"/>
    <cellStyle name="60% - Accent5 3" xfId="135"/>
    <cellStyle name="60% - Accent5 4" xfId="136"/>
    <cellStyle name="60% - Accent6 2" xfId="137"/>
    <cellStyle name="60% - Accent6 2 2" xfId="138"/>
    <cellStyle name="60% - Accent6 2 3" xfId="139"/>
    <cellStyle name="60% - Accent6 3" xfId="140"/>
    <cellStyle name="60% - Accent6 4" xfId="141"/>
    <cellStyle name="a" xfId="142"/>
    <cellStyle name="Accent1 - 20%" xfId="143"/>
    <cellStyle name="Accent1 - 40%" xfId="144"/>
    <cellStyle name="Accent1 - 60%" xfId="145"/>
    <cellStyle name="Accent1 10" xfId="146"/>
    <cellStyle name="Accent1 11" xfId="147"/>
    <cellStyle name="Accent1 12" xfId="148"/>
    <cellStyle name="Accent1 13" xfId="149"/>
    <cellStyle name="Accent1 14" xfId="150"/>
    <cellStyle name="Accent1 15" xfId="151"/>
    <cellStyle name="Accent1 16" xfId="152"/>
    <cellStyle name="Accent1 2" xfId="153"/>
    <cellStyle name="Accent1 2 2" xfId="154"/>
    <cellStyle name="Accent1 2 3" xfId="155"/>
    <cellStyle name="Accent1 3" xfId="156"/>
    <cellStyle name="Accent1 4" xfId="157"/>
    <cellStyle name="Accent1 5" xfId="158"/>
    <cellStyle name="Accent1 6" xfId="159"/>
    <cellStyle name="Accent1 7" xfId="160"/>
    <cellStyle name="Accent1 8" xfId="161"/>
    <cellStyle name="Accent1 9" xfId="162"/>
    <cellStyle name="Accent2 - 20%" xfId="163"/>
    <cellStyle name="Accent2 - 40%" xfId="164"/>
    <cellStyle name="Accent2 - 60%" xfId="165"/>
    <cellStyle name="Accent2 10" xfId="166"/>
    <cellStyle name="Accent2 11" xfId="167"/>
    <cellStyle name="Accent2 12" xfId="168"/>
    <cellStyle name="Accent2 13" xfId="169"/>
    <cellStyle name="Accent2 14" xfId="170"/>
    <cellStyle name="Accent2 15" xfId="171"/>
    <cellStyle name="Accent2 16" xfId="172"/>
    <cellStyle name="Accent2 2" xfId="173"/>
    <cellStyle name="Accent2 2 2" xfId="174"/>
    <cellStyle name="Accent2 2 3" xfId="175"/>
    <cellStyle name="Accent2 3" xfId="176"/>
    <cellStyle name="Accent2 4" xfId="177"/>
    <cellStyle name="Accent2 5" xfId="178"/>
    <cellStyle name="Accent2 6" xfId="179"/>
    <cellStyle name="Accent2 7" xfId="180"/>
    <cellStyle name="Accent2 8" xfId="181"/>
    <cellStyle name="Accent2 9" xfId="182"/>
    <cellStyle name="Accent3 - 20%" xfId="183"/>
    <cellStyle name="Accent3 - 40%" xfId="184"/>
    <cellStyle name="Accent3 - 60%" xfId="185"/>
    <cellStyle name="Accent3 10" xfId="186"/>
    <cellStyle name="Accent3 11" xfId="187"/>
    <cellStyle name="Accent3 12" xfId="188"/>
    <cellStyle name="Accent3 13" xfId="189"/>
    <cellStyle name="Accent3 14" xfId="190"/>
    <cellStyle name="Accent3 15" xfId="191"/>
    <cellStyle name="Accent3 16" xfId="192"/>
    <cellStyle name="Accent3 2" xfId="193"/>
    <cellStyle name="Accent3 2 2" xfId="194"/>
    <cellStyle name="Accent3 2 3" xfId="195"/>
    <cellStyle name="Accent3 3" xfId="196"/>
    <cellStyle name="Accent3 4" xfId="197"/>
    <cellStyle name="Accent3 5" xfId="198"/>
    <cellStyle name="Accent3 6" xfId="199"/>
    <cellStyle name="Accent3 7" xfId="200"/>
    <cellStyle name="Accent3 8" xfId="201"/>
    <cellStyle name="Accent3 9" xfId="202"/>
    <cellStyle name="Accent4 - 20%" xfId="203"/>
    <cellStyle name="Accent4 - 40%" xfId="204"/>
    <cellStyle name="Accent4 - 60%" xfId="205"/>
    <cellStyle name="Accent4 10" xfId="206"/>
    <cellStyle name="Accent4 11" xfId="207"/>
    <cellStyle name="Accent4 12" xfId="208"/>
    <cellStyle name="Accent4 13" xfId="209"/>
    <cellStyle name="Accent4 14" xfId="210"/>
    <cellStyle name="Accent4 15" xfId="211"/>
    <cellStyle name="Accent4 16" xfId="212"/>
    <cellStyle name="Accent4 2" xfId="213"/>
    <cellStyle name="Accent4 2 2" xfId="214"/>
    <cellStyle name="Accent4 2 3" xfId="215"/>
    <cellStyle name="Accent4 3" xfId="216"/>
    <cellStyle name="Accent4 4" xfId="217"/>
    <cellStyle name="Accent4 5" xfId="218"/>
    <cellStyle name="Accent4 6" xfId="219"/>
    <cellStyle name="Accent4 7" xfId="220"/>
    <cellStyle name="Accent4 8" xfId="221"/>
    <cellStyle name="Accent4 9" xfId="222"/>
    <cellStyle name="Accent5 - 20%" xfId="223"/>
    <cellStyle name="Accent5 - 40%" xfId="224"/>
    <cellStyle name="Accent5 - 60%" xfId="225"/>
    <cellStyle name="Accent5 10" xfId="226"/>
    <cellStyle name="Accent5 11" xfId="227"/>
    <cellStyle name="Accent5 12" xfId="228"/>
    <cellStyle name="Accent5 13" xfId="229"/>
    <cellStyle name="Accent5 14" xfId="230"/>
    <cellStyle name="Accent5 15" xfId="231"/>
    <cellStyle name="Accent5 16" xfId="232"/>
    <cellStyle name="Accent5 2" xfId="233"/>
    <cellStyle name="Accent5 2 2" xfId="234"/>
    <cellStyle name="Accent5 2 3" xfId="235"/>
    <cellStyle name="Accent5 3" xfId="236"/>
    <cellStyle name="Accent5 4" xfId="237"/>
    <cellStyle name="Accent5 5" xfId="238"/>
    <cellStyle name="Accent5 6" xfId="239"/>
    <cellStyle name="Accent5 7" xfId="240"/>
    <cellStyle name="Accent5 8" xfId="241"/>
    <cellStyle name="Accent5 9" xfId="242"/>
    <cellStyle name="Accent6 - 20%" xfId="243"/>
    <cellStyle name="Accent6 - 40%" xfId="244"/>
    <cellStyle name="Accent6 - 60%" xfId="245"/>
    <cellStyle name="Accent6 10" xfId="246"/>
    <cellStyle name="Accent6 11" xfId="247"/>
    <cellStyle name="Accent6 12" xfId="248"/>
    <cellStyle name="Accent6 13" xfId="249"/>
    <cellStyle name="Accent6 14" xfId="250"/>
    <cellStyle name="Accent6 15" xfId="251"/>
    <cellStyle name="Accent6 16" xfId="252"/>
    <cellStyle name="Accent6 2" xfId="253"/>
    <cellStyle name="Accent6 2 2" xfId="254"/>
    <cellStyle name="Accent6 2 3" xfId="255"/>
    <cellStyle name="Accent6 3" xfId="256"/>
    <cellStyle name="Accent6 4" xfId="257"/>
    <cellStyle name="Accent6 5" xfId="258"/>
    <cellStyle name="Accent6 6" xfId="259"/>
    <cellStyle name="Accent6 7" xfId="260"/>
    <cellStyle name="Accent6 8" xfId="261"/>
    <cellStyle name="Accent6 9" xfId="262"/>
    <cellStyle name="ÅëÈ­ [0]_¿ì¹°Åë" xfId="263"/>
    <cellStyle name="AeE­ [0]_INQUIRY ¿µ¾÷AßAø " xfId="264"/>
    <cellStyle name="ÅëÈ­ [0]_Sheet1" xfId="265"/>
    <cellStyle name="ÅëÈ­_¿ì¹°Åë" xfId="266"/>
    <cellStyle name="AeE­_INQUIRY ¿µ¾÷AßAø " xfId="267"/>
    <cellStyle name="ÅëÈ­_Sheet1" xfId="268"/>
    <cellStyle name="ÄÞ¸¶ [0]_¿ì¹°Åë" xfId="269"/>
    <cellStyle name="AÞ¸¶ [0]_INQUIRY ¿?¾÷AßAø " xfId="270"/>
    <cellStyle name="ÄÞ¸¶ [0]_L601CPT" xfId="271"/>
    <cellStyle name="ÄÞ¸¶_¿ì¹°Åë" xfId="272"/>
    <cellStyle name="AÞ¸¶_INQUIRY ¿?¾÷AßAø " xfId="273"/>
    <cellStyle name="ÄÞ¸¶_L601CPT" xfId="274"/>
    <cellStyle name="Bad 2" xfId="275"/>
    <cellStyle name="Bad 2 2" xfId="276"/>
    <cellStyle name="Bad 2 3" xfId="277"/>
    <cellStyle name="Bad 3" xfId="278"/>
    <cellStyle name="Bad 4" xfId="279"/>
    <cellStyle name="Bình thường 3" xfId="2372"/>
    <cellStyle name="Body" xfId="280"/>
    <cellStyle name="C?AØ_¿?¾÷CoE² " xfId="281"/>
    <cellStyle name="Ç¥ÁØ_#2(M17)_1" xfId="282"/>
    <cellStyle name="C￥AØ_¿μ¾÷CoE² " xfId="283"/>
    <cellStyle name="Ç¥ÁØ_±³°¢¼ö·®" xfId="284"/>
    <cellStyle name="Calc Currency (0)" xfId="285"/>
    <cellStyle name="Calc Currency (0) 2" xfId="286"/>
    <cellStyle name="Calc Currency (0) 3" xfId="287"/>
    <cellStyle name="Calc Currency (2)" xfId="288"/>
    <cellStyle name="Calc Percent (0)" xfId="289"/>
    <cellStyle name="Calc Percent (1)" xfId="290"/>
    <cellStyle name="Calc Percent (2)" xfId="291"/>
    <cellStyle name="Calc Units (0)" xfId="292"/>
    <cellStyle name="Calc Units (1)" xfId="293"/>
    <cellStyle name="Calc Units (2)" xfId="294"/>
    <cellStyle name="Calculation 2" xfId="295"/>
    <cellStyle name="Calculation 2 2" xfId="296"/>
    <cellStyle name="Calculation 2 3" xfId="297"/>
    <cellStyle name="Calculation 3" xfId="298"/>
    <cellStyle name="Calculation 4" xfId="299"/>
    <cellStyle name="category" xfId="300"/>
    <cellStyle name="category 2" xfId="301"/>
    <cellStyle name="category 3" xfId="302"/>
    <cellStyle name="CC1" xfId="303"/>
    <cellStyle name="CC2" xfId="304"/>
    <cellStyle name="Comma [0] 2" xfId="313"/>
    <cellStyle name="Comma [00]" xfId="314"/>
    <cellStyle name="Comma 10" xfId="315"/>
    <cellStyle name="Comma 10 2" xfId="316"/>
    <cellStyle name="Comma 10 2 2" xfId="317"/>
    <cellStyle name="Comma 10 3" xfId="318"/>
    <cellStyle name="Comma 10 3 2" xfId="319"/>
    <cellStyle name="Comma 10 4" xfId="320"/>
    <cellStyle name="Comma 10 4 2" xfId="321"/>
    <cellStyle name="Comma 10 5" xfId="322"/>
    <cellStyle name="Comma 100" xfId="323"/>
    <cellStyle name="Comma 101" xfId="324"/>
    <cellStyle name="Comma 102" xfId="325"/>
    <cellStyle name="Comma 103" xfId="326"/>
    <cellStyle name="Comma 104" xfId="327"/>
    <cellStyle name="Comma 105" xfId="328"/>
    <cellStyle name="Comma 106" xfId="329"/>
    <cellStyle name="Comma 107" xfId="330"/>
    <cellStyle name="Comma 108" xfId="331"/>
    <cellStyle name="Comma 109" xfId="332"/>
    <cellStyle name="Comma 11" xfId="333"/>
    <cellStyle name="Comma 11 2" xfId="334"/>
    <cellStyle name="Comma 11 2 2" xfId="335"/>
    <cellStyle name="Comma 11 3" xfId="336"/>
    <cellStyle name="Comma 11 3 2" xfId="337"/>
    <cellStyle name="Comma 11 4" xfId="338"/>
    <cellStyle name="Comma 110" xfId="339"/>
    <cellStyle name="Comma 111" xfId="340"/>
    <cellStyle name="Comma 112" xfId="341"/>
    <cellStyle name="Comma 113" xfId="342"/>
    <cellStyle name="Comma 114" xfId="343"/>
    <cellStyle name="Comma 115" xfId="344"/>
    <cellStyle name="Comma 116" xfId="345"/>
    <cellStyle name="Comma 117" xfId="346"/>
    <cellStyle name="Comma 118" xfId="347"/>
    <cellStyle name="Comma 119" xfId="348"/>
    <cellStyle name="Comma 12" xfId="349"/>
    <cellStyle name="Comma 12 2" xfId="350"/>
    <cellStyle name="Comma 12 2 2" xfId="351"/>
    <cellStyle name="Comma 12 3" xfId="352"/>
    <cellStyle name="Comma 12 3 2" xfId="353"/>
    <cellStyle name="Comma 12 4" xfId="354"/>
    <cellStyle name="Comma 120" xfId="355"/>
    <cellStyle name="Comma 121" xfId="356"/>
    <cellStyle name="Comma 122" xfId="357"/>
    <cellStyle name="Comma 123" xfId="358"/>
    <cellStyle name="Comma 124" xfId="359"/>
    <cellStyle name="Comma 124 2" xfId="360"/>
    <cellStyle name="Comma 124 2 2" xfId="361"/>
    <cellStyle name="Comma 124 3" xfId="362"/>
    <cellStyle name="Comma 125" xfId="363"/>
    <cellStyle name="Comma 125 2" xfId="364"/>
    <cellStyle name="Comma 126" xfId="365"/>
    <cellStyle name="Comma 127" xfId="366"/>
    <cellStyle name="Comma 128" xfId="367"/>
    <cellStyle name="Comma 129" xfId="368"/>
    <cellStyle name="Comma 13" xfId="369"/>
    <cellStyle name="Comma 13 2" xfId="370"/>
    <cellStyle name="Comma 13 2 2" xfId="371"/>
    <cellStyle name="Comma 13 3" xfId="372"/>
    <cellStyle name="Comma 13 3 2" xfId="373"/>
    <cellStyle name="Comma 13 4" xfId="374"/>
    <cellStyle name="Comma 14" xfId="375"/>
    <cellStyle name="Comma 14 2" xfId="376"/>
    <cellStyle name="Comma 15" xfId="377"/>
    <cellStyle name="Comma 15 2" xfId="378"/>
    <cellStyle name="Comma 16" xfId="379"/>
    <cellStyle name="Comma 16 2" xfId="380"/>
    <cellStyle name="Comma 17" xfId="381"/>
    <cellStyle name="Comma 17 2" xfId="382"/>
    <cellStyle name="Comma 18" xfId="383"/>
    <cellStyle name="Comma 18 2" xfId="384"/>
    <cellStyle name="Comma 19" xfId="385"/>
    <cellStyle name="Comma 19 2" xfId="386"/>
    <cellStyle name="Comma 2" xfId="387"/>
    <cellStyle name="Comma 2 2" xfId="388"/>
    <cellStyle name="Comma 2 2 2" xfId="389"/>
    <cellStyle name="Comma 2 2 2 2" xfId="390"/>
    <cellStyle name="Comma 2 2 3" xfId="391"/>
    <cellStyle name="Comma 2 2 3 2" xfId="392"/>
    <cellStyle name="Comma 2 2 3 2 2" xfId="393"/>
    <cellStyle name="Comma 2 2 3 3" xfId="394"/>
    <cellStyle name="Comma 2 2 4" xfId="395"/>
    <cellStyle name="Comma 2 2 4 2" xfId="396"/>
    <cellStyle name="Comma 2 2 4 2 2" xfId="397"/>
    <cellStyle name="Comma 2 2 4 3" xfId="398"/>
    <cellStyle name="Comma 2 2 5" xfId="399"/>
    <cellStyle name="Comma 2 2 5 2" xfId="400"/>
    <cellStyle name="Comma 2 2 6" xfId="401"/>
    <cellStyle name="Comma 2 2 6 2" xfId="402"/>
    <cellStyle name="Comma 2 2 7" xfId="403"/>
    <cellStyle name="Comma 2 2 8" xfId="404"/>
    <cellStyle name="Comma 2 2 9" xfId="405"/>
    <cellStyle name="Comma 2 3" xfId="406"/>
    <cellStyle name="Comma 2 3 2" xfId="407"/>
    <cellStyle name="Comma 2 4" xfId="408"/>
    <cellStyle name="Comma 2 4 2" xfId="409"/>
    <cellStyle name="Comma 2 4 2 2" xfId="410"/>
    <cellStyle name="Comma 2 4 3" xfId="411"/>
    <cellStyle name="Comma 2 5" xfId="412"/>
    <cellStyle name="Comma 2 5 2" xfId="413"/>
    <cellStyle name="Comma 2 6" xfId="414"/>
    <cellStyle name="Comma 2 7" xfId="415"/>
    <cellStyle name="Comma 2 8" xfId="416"/>
    <cellStyle name="Comma 2 9" xfId="417"/>
    <cellStyle name="Comma 20" xfId="418"/>
    <cellStyle name="Comma 20 2" xfId="419"/>
    <cellStyle name="Comma 21" xfId="420"/>
    <cellStyle name="Comma 21 2" xfId="421"/>
    <cellStyle name="Comma 22" xfId="422"/>
    <cellStyle name="Comma 22 2" xfId="423"/>
    <cellStyle name="Comma 23" xfId="424"/>
    <cellStyle name="Comma 23 2" xfId="425"/>
    <cellStyle name="Comma 24" xfId="426"/>
    <cellStyle name="Comma 24 2" xfId="427"/>
    <cellStyle name="Comma 25" xfId="428"/>
    <cellStyle name="Comma 25 2" xfId="429"/>
    <cellStyle name="Comma 26" xfId="430"/>
    <cellStyle name="Comma 26 2" xfId="431"/>
    <cellStyle name="Comma 27" xfId="432"/>
    <cellStyle name="Comma 27 2" xfId="433"/>
    <cellStyle name="Comma 28" xfId="434"/>
    <cellStyle name="Comma 28 2" xfId="435"/>
    <cellStyle name="Comma 29" xfId="436"/>
    <cellStyle name="Comma 29 2" xfId="437"/>
    <cellStyle name="Comma 3" xfId="438"/>
    <cellStyle name="Comma 3 10" xfId="439"/>
    <cellStyle name="Comma 3 11" xfId="440"/>
    <cellStyle name="Comma 3 2" xfId="441"/>
    <cellStyle name="Comma 3 3" xfId="442"/>
    <cellStyle name="Comma 3 4" xfId="443"/>
    <cellStyle name="Comma 3 5" xfId="444"/>
    <cellStyle name="Comma 3 5 2" xfId="445"/>
    <cellStyle name="Comma 3 5 2 2" xfId="446"/>
    <cellStyle name="Comma 3 5 2 2 2" xfId="447"/>
    <cellStyle name="Comma 3 5 2 3" xfId="448"/>
    <cellStyle name="Comma 3 5 3" xfId="449"/>
    <cellStyle name="Comma 3 5 3 2" xfId="450"/>
    <cellStyle name="Comma 3 5 4" xfId="451"/>
    <cellStyle name="Comma 3 5 4 2" xfId="452"/>
    <cellStyle name="Comma 3 5 5" xfId="453"/>
    <cellStyle name="Comma 3 5 5 2" xfId="454"/>
    <cellStyle name="Comma 3 5 6" xfId="455"/>
    <cellStyle name="Comma 3 6" xfId="456"/>
    <cellStyle name="Comma 3 6 2" xfId="457"/>
    <cellStyle name="Comma 3 6 2 2" xfId="458"/>
    <cellStyle name="Comma 3 6 3" xfId="459"/>
    <cellStyle name="Comma 3 7" xfId="460"/>
    <cellStyle name="Comma 3 7 2" xfId="461"/>
    <cellStyle name="Comma 3 8" xfId="462"/>
    <cellStyle name="Comma 3 8 2" xfId="463"/>
    <cellStyle name="Comma 3 9" xfId="464"/>
    <cellStyle name="Comma 3 9 2" xfId="465"/>
    <cellStyle name="Comma 3_Bieu Quy hoach ThuaThienHue2020(27.02.2012)" xfId="466"/>
    <cellStyle name="Comma 30" xfId="467"/>
    <cellStyle name="Comma 30 2" xfId="468"/>
    <cellStyle name="Comma 31" xfId="469"/>
    <cellStyle name="Comma 31 2" xfId="470"/>
    <cellStyle name="Comma 32" xfId="471"/>
    <cellStyle name="Comma 32 2" xfId="472"/>
    <cellStyle name="Comma 33" xfId="473"/>
    <cellStyle name="Comma 33 2" xfId="474"/>
    <cellStyle name="Comma 34" xfId="475"/>
    <cellStyle name="Comma 34 2" xfId="476"/>
    <cellStyle name="Comma 35" xfId="477"/>
    <cellStyle name="Comma 35 2" xfId="478"/>
    <cellStyle name="Comma 36" xfId="479"/>
    <cellStyle name="Comma 36 2" xfId="480"/>
    <cellStyle name="Comma 37" xfId="481"/>
    <cellStyle name="Comma 37 2" xfId="482"/>
    <cellStyle name="Comma 38" xfId="483"/>
    <cellStyle name="Comma 38 2" xfId="484"/>
    <cellStyle name="Comma 39" xfId="485"/>
    <cellStyle name="Comma 39 2" xfId="486"/>
    <cellStyle name="Comma 4" xfId="487"/>
    <cellStyle name="Comma 4 2" xfId="488"/>
    <cellStyle name="Comma 4 2 2" xfId="489"/>
    <cellStyle name="Comma 4 3" xfId="490"/>
    <cellStyle name="Comma 4 3 2" xfId="491"/>
    <cellStyle name="Comma 4 4" xfId="492"/>
    <cellStyle name="Comma 4 4 2" xfId="493"/>
    <cellStyle name="Comma 4 5" xfId="494"/>
    <cellStyle name="Comma 4 6" xfId="495"/>
    <cellStyle name="Comma 40" xfId="496"/>
    <cellStyle name="Comma 40 2" xfId="497"/>
    <cellStyle name="Comma 41" xfId="498"/>
    <cellStyle name="Comma 41 2" xfId="499"/>
    <cellStyle name="Comma 42" xfId="500"/>
    <cellStyle name="Comma 42 2" xfId="501"/>
    <cellStyle name="Comma 43" xfId="502"/>
    <cellStyle name="Comma 43 2" xfId="503"/>
    <cellStyle name="Comma 44" xfId="504"/>
    <cellStyle name="Comma 44 2" xfId="505"/>
    <cellStyle name="Comma 45" xfId="506"/>
    <cellStyle name="Comma 45 2" xfId="507"/>
    <cellStyle name="Comma 46" xfId="508"/>
    <cellStyle name="Comma 46 2" xfId="509"/>
    <cellStyle name="Comma 47" xfId="510"/>
    <cellStyle name="Comma 47 2" xfId="511"/>
    <cellStyle name="Comma 48" xfId="512"/>
    <cellStyle name="Comma 48 2" xfId="513"/>
    <cellStyle name="Comma 49" xfId="514"/>
    <cellStyle name="Comma 49 2" xfId="515"/>
    <cellStyle name="Comma 5" xfId="516"/>
    <cellStyle name="Comma 5 2" xfId="517"/>
    <cellStyle name="Comma 5 2 2" xfId="518"/>
    <cellStyle name="Comma 5 3" xfId="519"/>
    <cellStyle name="Comma 5 3 2" xfId="520"/>
    <cellStyle name="Comma 5 4" xfId="521"/>
    <cellStyle name="Comma 5 4 2" xfId="522"/>
    <cellStyle name="Comma 5 5" xfId="523"/>
    <cellStyle name="Comma 5 6" xfId="524"/>
    <cellStyle name="Comma 50" xfId="525"/>
    <cellStyle name="Comma 50 2" xfId="526"/>
    <cellStyle name="Comma 51" xfId="527"/>
    <cellStyle name="Comma 51 2" xfId="528"/>
    <cellStyle name="Comma 52" xfId="529"/>
    <cellStyle name="Comma 52 2" xfId="530"/>
    <cellStyle name="Comma 53" xfId="531"/>
    <cellStyle name="Comma 53 2" xfId="532"/>
    <cellStyle name="Comma 54" xfId="533"/>
    <cellStyle name="Comma 54 2" xfId="534"/>
    <cellStyle name="Comma 54 2 2" xfId="535"/>
    <cellStyle name="Comma 54 3" xfId="536"/>
    <cellStyle name="Comma 55" xfId="537"/>
    <cellStyle name="Comma 55 2" xfId="538"/>
    <cellStyle name="Comma 55 2 2" xfId="539"/>
    <cellStyle name="Comma 55 3" xfId="540"/>
    <cellStyle name="Comma 56" xfId="541"/>
    <cellStyle name="Comma 56 2" xfId="542"/>
    <cellStyle name="Comma 56 2 2" xfId="543"/>
    <cellStyle name="Comma 56 3" xfId="544"/>
    <cellStyle name="Comma 57" xfId="545"/>
    <cellStyle name="Comma 57 2" xfId="546"/>
    <cellStyle name="Comma 57 2 2" xfId="547"/>
    <cellStyle name="Comma 57 3" xfId="548"/>
    <cellStyle name="Comma 58" xfId="549"/>
    <cellStyle name="Comma 58 2" xfId="550"/>
    <cellStyle name="Comma 58 2 2" xfId="551"/>
    <cellStyle name="Comma 58 3" xfId="552"/>
    <cellStyle name="Comma 59" xfId="553"/>
    <cellStyle name="Comma 59 2" xfId="554"/>
    <cellStyle name="Comma 59 2 2" xfId="555"/>
    <cellStyle name="Comma 59 3" xfId="556"/>
    <cellStyle name="Comma 6" xfId="557"/>
    <cellStyle name="Comma 6 2" xfId="558"/>
    <cellStyle name="Comma 6 2 2" xfId="559"/>
    <cellStyle name="Comma 6 3" xfId="560"/>
    <cellStyle name="Comma 6 3 2" xfId="561"/>
    <cellStyle name="Comma 6 4" xfId="562"/>
    <cellStyle name="Comma 6 5" xfId="563"/>
    <cellStyle name="Comma 60" xfId="564"/>
    <cellStyle name="Comma 60 2" xfId="565"/>
    <cellStyle name="Comma 61" xfId="566"/>
    <cellStyle name="Comma 61 2" xfId="567"/>
    <cellStyle name="Comma 62" xfId="568"/>
    <cellStyle name="Comma 62 2" xfId="569"/>
    <cellStyle name="Comma 63" xfId="570"/>
    <cellStyle name="Comma 63 2" xfId="571"/>
    <cellStyle name="Comma 64" xfId="572"/>
    <cellStyle name="Comma 64 2" xfId="573"/>
    <cellStyle name="Comma 65" xfId="574"/>
    <cellStyle name="Comma 65 2" xfId="575"/>
    <cellStyle name="Comma 66" xfId="576"/>
    <cellStyle name="Comma 66 2" xfId="577"/>
    <cellStyle name="Comma 67" xfId="578"/>
    <cellStyle name="Comma 67 2" xfId="579"/>
    <cellStyle name="Comma 68" xfId="580"/>
    <cellStyle name="Comma 68 2" xfId="581"/>
    <cellStyle name="Comma 69" xfId="582"/>
    <cellStyle name="Comma 69 2" xfId="583"/>
    <cellStyle name="Comma 7" xfId="584"/>
    <cellStyle name="Comma 7 2" xfId="585"/>
    <cellStyle name="Comma 7 2 2" xfId="586"/>
    <cellStyle name="Comma 7 3" xfId="587"/>
    <cellStyle name="Comma 7 3 2" xfId="588"/>
    <cellStyle name="Comma 7 4" xfId="589"/>
    <cellStyle name="Comma 70" xfId="590"/>
    <cellStyle name="Comma 70 2" xfId="591"/>
    <cellStyle name="Comma 71" xfId="592"/>
    <cellStyle name="Comma 71 2" xfId="593"/>
    <cellStyle name="Comma 72" xfId="594"/>
    <cellStyle name="Comma 72 2" xfId="595"/>
    <cellStyle name="Comma 73" xfId="596"/>
    <cellStyle name="Comma 73 2" xfId="597"/>
    <cellStyle name="Comma 74" xfId="598"/>
    <cellStyle name="Comma 74 2" xfId="599"/>
    <cellStyle name="Comma 75" xfId="600"/>
    <cellStyle name="Comma 75 2" xfId="601"/>
    <cellStyle name="Comma 76" xfId="602"/>
    <cellStyle name="Comma 76 2" xfId="603"/>
    <cellStyle name="Comma 77" xfId="604"/>
    <cellStyle name="Comma 77 2" xfId="605"/>
    <cellStyle name="Comma 78" xfId="606"/>
    <cellStyle name="Comma 78 2" xfId="607"/>
    <cellStyle name="Comma 79" xfId="608"/>
    <cellStyle name="Comma 79 2" xfId="609"/>
    <cellStyle name="Comma 8" xfId="610"/>
    <cellStyle name="Comma 8 2" xfId="611"/>
    <cellStyle name="Comma 8 2 2" xfId="612"/>
    <cellStyle name="Comma 8 3" xfId="613"/>
    <cellStyle name="Comma 8 3 2" xfId="614"/>
    <cellStyle name="Comma 8 4" xfId="615"/>
    <cellStyle name="Comma 80" xfId="616"/>
    <cellStyle name="Comma 80 2" xfId="617"/>
    <cellStyle name="Comma 81" xfId="618"/>
    <cellStyle name="Comma 81 2" xfId="619"/>
    <cellStyle name="Comma 82" xfId="620"/>
    <cellStyle name="Comma 82 2" xfId="621"/>
    <cellStyle name="Comma 83" xfId="622"/>
    <cellStyle name="Comma 83 2" xfId="623"/>
    <cellStyle name="Comma 84" xfId="624"/>
    <cellStyle name="Comma 84 2" xfId="625"/>
    <cellStyle name="Comma 85" xfId="626"/>
    <cellStyle name="Comma 85 2" xfId="627"/>
    <cellStyle name="Comma 86" xfId="628"/>
    <cellStyle name="Comma 86 2" xfId="629"/>
    <cellStyle name="Comma 87" xfId="630"/>
    <cellStyle name="Comma 87 2" xfId="631"/>
    <cellStyle name="Comma 88" xfId="632"/>
    <cellStyle name="Comma 88 2" xfId="633"/>
    <cellStyle name="Comma 89" xfId="634"/>
    <cellStyle name="Comma 89 2" xfId="635"/>
    <cellStyle name="Comma 9" xfId="636"/>
    <cellStyle name="Comma 9 2" xfId="637"/>
    <cellStyle name="Comma 9 2 2" xfId="638"/>
    <cellStyle name="Comma 9 3" xfId="639"/>
    <cellStyle name="Comma 9 3 2" xfId="640"/>
    <cellStyle name="Comma 9 4" xfId="641"/>
    <cellStyle name="Comma 90" xfId="642"/>
    <cellStyle name="Comma 90 2" xfId="643"/>
    <cellStyle name="Comma 91" xfId="644"/>
    <cellStyle name="Comma 91 2" xfId="645"/>
    <cellStyle name="Comma 92" xfId="646"/>
    <cellStyle name="Comma 92 2" xfId="647"/>
    <cellStyle name="Comma 93" xfId="648"/>
    <cellStyle name="Comma 94" xfId="649"/>
    <cellStyle name="Comma 95" xfId="650"/>
    <cellStyle name="Comma 96" xfId="651"/>
    <cellStyle name="Comma 97" xfId="652"/>
    <cellStyle name="Comma 98" xfId="653"/>
    <cellStyle name="Comma 99" xfId="654"/>
    <cellStyle name="comma zerodec" xfId="655"/>
    <cellStyle name="Comma0" xfId="656"/>
    <cellStyle name="Comma0 2" xfId="657"/>
    <cellStyle name="CT1" xfId="658"/>
    <cellStyle name="CT2" xfId="659"/>
    <cellStyle name="CT4" xfId="660"/>
    <cellStyle name="CT5" xfId="661"/>
    <cellStyle name="ct7" xfId="662"/>
    <cellStyle name="ct8" xfId="663"/>
    <cellStyle name="cth1" xfId="664"/>
    <cellStyle name="Cthuc" xfId="665"/>
    <cellStyle name="Cthuc1" xfId="666"/>
    <cellStyle name="cuong" xfId="667"/>
    <cellStyle name="Currency [00]" xfId="668"/>
    <cellStyle name="Currency 2" xfId="669"/>
    <cellStyle name="Currency0" xfId="670"/>
    <cellStyle name="Currency0 2" xfId="671"/>
    <cellStyle name="Currency1" xfId="672"/>
    <cellStyle name="chchuyen" xfId="305"/>
    <cellStyle name="Check Cell 2" xfId="306"/>
    <cellStyle name="Check Cell 2 2" xfId="307"/>
    <cellStyle name="Check Cell 2 3" xfId="308"/>
    <cellStyle name="Check Cell 3" xfId="309"/>
    <cellStyle name="Check Cell 4" xfId="310"/>
    <cellStyle name="chu" xfId="311"/>
    <cellStyle name="CHUONG" xfId="312"/>
    <cellStyle name="d" xfId="673"/>
    <cellStyle name="d%" xfId="674"/>
    <cellStyle name="d_Bieu Quy hoach ThuaThienHue2020(27.02.2012)" xfId="675"/>
    <cellStyle name="d1" xfId="676"/>
    <cellStyle name="Date" xfId="677"/>
    <cellStyle name="Date 2" xfId="678"/>
    <cellStyle name="Date Short" xfId="679"/>
    <cellStyle name="date1" xfId="680"/>
    <cellStyle name="date1 2" xfId="681"/>
    <cellStyle name="date1 3" xfId="682"/>
    <cellStyle name="date1 3 2" xfId="683"/>
    <cellStyle name="DATEvan" xfId="684"/>
    <cellStyle name="DATEvan 2" xfId="685"/>
    <cellStyle name="DATEvan 3" xfId="686"/>
    <cellStyle name="DATEvan 3 2" xfId="687"/>
    <cellStyle name="Dezimal [0]_ALLE_ITEMS_280800_EV_NL" xfId="688"/>
    <cellStyle name="Dezimal_AKE_100N" xfId="689"/>
    <cellStyle name="Dollar (zero dec)" xfId="690"/>
    <cellStyle name="e" xfId="691"/>
    <cellStyle name="Emphasis 1" xfId="692"/>
    <cellStyle name="Emphasis 2" xfId="693"/>
    <cellStyle name="Emphasis 3" xfId="694"/>
    <cellStyle name="Enter Currency (0)" xfId="695"/>
    <cellStyle name="Enter Currency (2)" xfId="696"/>
    <cellStyle name="Enter Units (0)" xfId="697"/>
    <cellStyle name="Enter Units (1)" xfId="698"/>
    <cellStyle name="Enter Units (2)" xfId="699"/>
    <cellStyle name="Explanatory Text 2" xfId="700"/>
    <cellStyle name="Explanatory Text 2 2" xfId="701"/>
    <cellStyle name="Explanatory Text 2 3" xfId="702"/>
    <cellStyle name="Explanatory Text 3" xfId="703"/>
    <cellStyle name="Explanatory Text 4" xfId="704"/>
    <cellStyle name="f" xfId="705"/>
    <cellStyle name="Fixed" xfId="706"/>
    <cellStyle name="Fixed 2" xfId="707"/>
    <cellStyle name="Good 2" xfId="708"/>
    <cellStyle name="Good 2 2" xfId="709"/>
    <cellStyle name="Good 2 3" xfId="710"/>
    <cellStyle name="Good 3" xfId="711"/>
    <cellStyle name="Good 4" xfId="712"/>
    <cellStyle name="Grey" xfId="713"/>
    <cellStyle name="Grey 2" xfId="714"/>
    <cellStyle name="Grey 3" xfId="715"/>
    <cellStyle name="ha" xfId="716"/>
    <cellStyle name="hang" xfId="717"/>
    <cellStyle name="HEADER" xfId="718"/>
    <cellStyle name="HEADER 2" xfId="719"/>
    <cellStyle name="HEADER 3" xfId="720"/>
    <cellStyle name="Header1" xfId="721"/>
    <cellStyle name="Header1 2" xfId="722"/>
    <cellStyle name="Header2" xfId="723"/>
    <cellStyle name="Header2 2" xfId="724"/>
    <cellStyle name="Heading 1 2" xfId="725"/>
    <cellStyle name="Heading 1 2 2" xfId="726"/>
    <cellStyle name="Heading 1 2 3" xfId="727"/>
    <cellStyle name="Heading 1 3" xfId="728"/>
    <cellStyle name="Heading 1 4" xfId="729"/>
    <cellStyle name="Heading 2 2" xfId="730"/>
    <cellStyle name="Heading 2 2 2" xfId="731"/>
    <cellStyle name="Heading 2 2 3" xfId="732"/>
    <cellStyle name="Heading 2 3" xfId="733"/>
    <cellStyle name="Heading 2 4" xfId="734"/>
    <cellStyle name="Heading 3 2" xfId="735"/>
    <cellStyle name="Heading 3 2 2" xfId="736"/>
    <cellStyle name="Heading 3 2 3" xfId="737"/>
    <cellStyle name="Heading 3 3" xfId="738"/>
    <cellStyle name="Heading 3 4" xfId="739"/>
    <cellStyle name="Heading 4 2" xfId="740"/>
    <cellStyle name="Heading 4 2 2" xfId="741"/>
    <cellStyle name="Heading 4 2 3" xfId="742"/>
    <cellStyle name="Heading 4 3" xfId="743"/>
    <cellStyle name="Heading 4 4" xfId="744"/>
    <cellStyle name="HEADING1" xfId="745"/>
    <cellStyle name="HEADING2" xfId="746"/>
    <cellStyle name="HUY" xfId="747"/>
    <cellStyle name="Input [yellow]" xfId="748"/>
    <cellStyle name="Input [yellow] 2" xfId="749"/>
    <cellStyle name="Input [yellow] 3" xfId="750"/>
    <cellStyle name="Input 10" xfId="751"/>
    <cellStyle name="Input 11" xfId="752"/>
    <cellStyle name="Input 12" xfId="753"/>
    <cellStyle name="Input 13" xfId="754"/>
    <cellStyle name="Input 14" xfId="755"/>
    <cellStyle name="Input 15" xfId="756"/>
    <cellStyle name="Input 16" xfId="757"/>
    <cellStyle name="Input 2" xfId="758"/>
    <cellStyle name="Input 2 2" xfId="759"/>
    <cellStyle name="Input 2 3" xfId="760"/>
    <cellStyle name="Input 3" xfId="761"/>
    <cellStyle name="Input 4" xfId="762"/>
    <cellStyle name="Input 5" xfId="763"/>
    <cellStyle name="Input 6" xfId="764"/>
    <cellStyle name="Input 7" xfId="765"/>
    <cellStyle name="Input 8" xfId="766"/>
    <cellStyle name="Input 9" xfId="767"/>
    <cellStyle name="Link Currency (0)" xfId="768"/>
    <cellStyle name="Link Currency (2)" xfId="769"/>
    <cellStyle name="Link Units (0)" xfId="770"/>
    <cellStyle name="Link Units (1)" xfId="771"/>
    <cellStyle name="Link Units (2)" xfId="772"/>
    <cellStyle name="Linked Cell 2" xfId="773"/>
    <cellStyle name="Linked Cell 2 2" xfId="774"/>
    <cellStyle name="Linked Cell 2 3" xfId="775"/>
    <cellStyle name="Linked Cell 3" xfId="776"/>
    <cellStyle name="Linked Cell 4" xfId="777"/>
    <cellStyle name="Loai CBDT" xfId="778"/>
    <cellStyle name="Loai CT" xfId="779"/>
    <cellStyle name="Loai GD" xfId="780"/>
    <cellStyle name="luc" xfId="781"/>
    <cellStyle name="luc2" xfId="782"/>
    <cellStyle name="Millares [0]_Well Timing" xfId="783"/>
    <cellStyle name="Millares_Well Timing" xfId="784"/>
    <cellStyle name="Model" xfId="785"/>
    <cellStyle name="Model 2" xfId="786"/>
    <cellStyle name="Model 3" xfId="787"/>
    <cellStyle name="moi" xfId="788"/>
    <cellStyle name="Moneda [0]_Well Timing" xfId="789"/>
    <cellStyle name="Moneda_Well Timing" xfId="790"/>
    <cellStyle name="Monétaire [0]_TARIFFS DB" xfId="791"/>
    <cellStyle name="Monétaire_TARIFFS DB" xfId="792"/>
    <cellStyle name="n" xfId="793"/>
    <cellStyle name="n 2" xfId="794"/>
    <cellStyle name="n 2 2" xfId="795"/>
    <cellStyle name="n 3" xfId="796"/>
    <cellStyle name="n1" xfId="797"/>
    <cellStyle name="Neutral 2" xfId="798"/>
    <cellStyle name="Neutral 2 2" xfId="799"/>
    <cellStyle name="Neutral 2 3" xfId="800"/>
    <cellStyle name="Neutral 3" xfId="801"/>
    <cellStyle name="Neutral 4" xfId="802"/>
    <cellStyle name="New Times Roman" xfId="803"/>
    <cellStyle name="NEWDATE" xfId="804"/>
    <cellStyle name="NEWDATE 2" xfId="805"/>
    <cellStyle name="NEWDATE 3" xfId="806"/>
    <cellStyle name="NEWDATE 3 2" xfId="807"/>
    <cellStyle name="No" xfId="808"/>
    <cellStyle name="no dec" xfId="809"/>
    <cellStyle name="no dec 2" xfId="810"/>
    <cellStyle name="no dec 3" xfId="811"/>
    <cellStyle name="No_2" xfId="812"/>
    <cellStyle name="ÑONVÒ" xfId="813"/>
    <cellStyle name="Normal" xfId="0" builtinId="0"/>
    <cellStyle name="Normal - Style1" xfId="814"/>
    <cellStyle name="Normal - Style1 2" xfId="815"/>
    <cellStyle name="Normal - Style1 2 2" xfId="816"/>
    <cellStyle name="Normal - Style1 3" xfId="817"/>
    <cellStyle name="Normal - Style1 4" xfId="818"/>
    <cellStyle name="Normal - Style1 5" xfId="819"/>
    <cellStyle name="Normal 10" xfId="820"/>
    <cellStyle name="Normal 10 2" xfId="821"/>
    <cellStyle name="Normal 10 3" xfId="822"/>
    <cellStyle name="Normal 10 4" xfId="823"/>
    <cellStyle name="Normal 10 5" xfId="824"/>
    <cellStyle name="Normal 10 6" xfId="825"/>
    <cellStyle name="Normal 100" xfId="826"/>
    <cellStyle name="Normal 101" xfId="827"/>
    <cellStyle name="Normal 102" xfId="828"/>
    <cellStyle name="Normal 103" xfId="829"/>
    <cellStyle name="Normal 104" xfId="830"/>
    <cellStyle name="Normal 105" xfId="831"/>
    <cellStyle name="Normal 106" xfId="832"/>
    <cellStyle name="Normal 107" xfId="833"/>
    <cellStyle name="Normal 108" xfId="834"/>
    <cellStyle name="Normal 108 2" xfId="835"/>
    <cellStyle name="Normal 108 3" xfId="836"/>
    <cellStyle name="Normal 109" xfId="837"/>
    <cellStyle name="Normal 11" xfId="838"/>
    <cellStyle name="Normal 11 2" xfId="839"/>
    <cellStyle name="Normal 11 2 2" xfId="840"/>
    <cellStyle name="Normal 11 2 2 2" xfId="2379"/>
    <cellStyle name="Normal 11 2 3" xfId="841"/>
    <cellStyle name="Normal 11 3" xfId="842"/>
    <cellStyle name="Normal 11 4" xfId="843"/>
    <cellStyle name="Normal 11 5" xfId="844"/>
    <cellStyle name="Normal 110" xfId="845"/>
    <cellStyle name="Normal 111" xfId="846"/>
    <cellStyle name="Normal 112" xfId="847"/>
    <cellStyle name="Normal 113" xfId="848"/>
    <cellStyle name="Normal 114" xfId="849"/>
    <cellStyle name="Normal 115" xfId="850"/>
    <cellStyle name="Normal 116" xfId="851"/>
    <cellStyle name="Normal 117" xfId="852"/>
    <cellStyle name="Normal 117 2" xfId="853"/>
    <cellStyle name="Normal 117 3" xfId="854"/>
    <cellStyle name="Normal 117 4" xfId="855"/>
    <cellStyle name="Normal 118" xfId="856"/>
    <cellStyle name="Normal 119" xfId="857"/>
    <cellStyle name="Normal 119 2" xfId="858"/>
    <cellStyle name="Normal 119 3" xfId="859"/>
    <cellStyle name="Normal 12" xfId="860"/>
    <cellStyle name="Normal 12 2" xfId="861"/>
    <cellStyle name="Normal 12 2 2" xfId="862"/>
    <cellStyle name="Normal 12 3" xfId="863"/>
    <cellStyle name="Normal 12 4" xfId="864"/>
    <cellStyle name="Normal 120" xfId="865"/>
    <cellStyle name="Normal 120 2" xfId="866"/>
    <cellStyle name="Normal 120 3" xfId="867"/>
    <cellStyle name="Normal 121" xfId="868"/>
    <cellStyle name="Normal 121 2" xfId="869"/>
    <cellStyle name="Normal 121 3" xfId="870"/>
    <cellStyle name="Normal 122" xfId="871"/>
    <cellStyle name="Normal 122 2" xfId="872"/>
    <cellStyle name="Normal 122 3" xfId="873"/>
    <cellStyle name="Normal 123" xfId="874"/>
    <cellStyle name="Normal 123 2" xfId="875"/>
    <cellStyle name="Normal 123 3" xfId="876"/>
    <cellStyle name="Normal 124" xfId="877"/>
    <cellStyle name="Normal 125" xfId="878"/>
    <cellStyle name="Normal 126" xfId="879"/>
    <cellStyle name="Normal 127" xfId="880"/>
    <cellStyle name="Normal 128" xfId="881"/>
    <cellStyle name="Normal 129" xfId="882"/>
    <cellStyle name="Normal 13" xfId="883"/>
    <cellStyle name="Normal 13 2" xfId="884"/>
    <cellStyle name="Normal 13 3" xfId="885"/>
    <cellStyle name="Normal 13 3 2" xfId="886"/>
    <cellStyle name="Normal 13 4" xfId="887"/>
    <cellStyle name="Normal 13 5" xfId="888"/>
    <cellStyle name="Normal 13 5 2" xfId="889"/>
    <cellStyle name="Normal 13 6" xfId="890"/>
    <cellStyle name="Normal 130" xfId="891"/>
    <cellStyle name="Normal 130 2" xfId="892"/>
    <cellStyle name="Normal 130 3" xfId="893"/>
    <cellStyle name="Normal 131" xfId="894"/>
    <cellStyle name="Normal 131 2" xfId="895"/>
    <cellStyle name="Normal 131 3" xfId="896"/>
    <cellStyle name="Normal 132" xfId="897"/>
    <cellStyle name="Normal 132 2" xfId="898"/>
    <cellStyle name="Normal 132 3" xfId="899"/>
    <cellStyle name="Normal 133" xfId="900"/>
    <cellStyle name="Normal 134" xfId="901"/>
    <cellStyle name="Normal 135" xfId="902"/>
    <cellStyle name="Normal 136" xfId="903"/>
    <cellStyle name="Normal 137" xfId="904"/>
    <cellStyle name="Normal 138" xfId="905"/>
    <cellStyle name="Normal 139" xfId="906"/>
    <cellStyle name="Normal 139 2" xfId="907"/>
    <cellStyle name="Normal 139 2 2" xfId="908"/>
    <cellStyle name="Normal 14" xfId="909"/>
    <cellStyle name="Normal 14 2" xfId="910"/>
    <cellStyle name="Normal 14 3" xfId="911"/>
    <cellStyle name="Normal 140" xfId="912"/>
    <cellStyle name="Normal 141" xfId="913"/>
    <cellStyle name="Normal 142" xfId="914"/>
    <cellStyle name="Normal 143" xfId="915"/>
    <cellStyle name="Normal 144" xfId="916"/>
    <cellStyle name="Normal 145" xfId="917"/>
    <cellStyle name="Normal 146" xfId="918"/>
    <cellStyle name="Normal 147" xfId="919"/>
    <cellStyle name="Normal 148" xfId="920"/>
    <cellStyle name="Normal 149" xfId="921"/>
    <cellStyle name="Normal 15" xfId="922"/>
    <cellStyle name="Normal 15 2" xfId="923"/>
    <cellStyle name="Normal 15 2 2" xfId="924"/>
    <cellStyle name="Normal 15 2 3" xfId="925"/>
    <cellStyle name="Normal 15 3" xfId="926"/>
    <cellStyle name="Normal 15 3 2" xfId="927"/>
    <cellStyle name="Normal 15 4" xfId="928"/>
    <cellStyle name="Normal 15 4 2" xfId="929"/>
    <cellStyle name="Normal 15 4 3" xfId="930"/>
    <cellStyle name="Normal 15 5" xfId="931"/>
    <cellStyle name="Normal 15 6" xfId="932"/>
    <cellStyle name="Normal 15 6 2" xfId="933"/>
    <cellStyle name="Normal 15_PHỤ LỤC 1" xfId="934"/>
    <cellStyle name="Normal 150" xfId="935"/>
    <cellStyle name="Normal 151" xfId="936"/>
    <cellStyle name="Normal 152" xfId="937"/>
    <cellStyle name="Normal 153" xfId="938"/>
    <cellStyle name="Normal 154" xfId="939"/>
    <cellStyle name="Normal 155" xfId="940"/>
    <cellStyle name="Normal 156" xfId="941"/>
    <cellStyle name="Normal 157" xfId="942"/>
    <cellStyle name="Normal 158" xfId="943"/>
    <cellStyle name="Normal 159" xfId="944"/>
    <cellStyle name="Normal 16" xfId="945"/>
    <cellStyle name="Normal 16 2" xfId="946"/>
    <cellStyle name="Normal 16 2 2" xfId="947"/>
    <cellStyle name="Normal 16 2 3" xfId="948"/>
    <cellStyle name="Normal 16 3" xfId="949"/>
    <cellStyle name="Normal 16 3 2" xfId="950"/>
    <cellStyle name="Normal 16 4" xfId="951"/>
    <cellStyle name="Normal 16 5" xfId="952"/>
    <cellStyle name="Normal 16 5 2" xfId="953"/>
    <cellStyle name="Normal 16 6" xfId="954"/>
    <cellStyle name="Normal 160" xfId="955"/>
    <cellStyle name="Normal 161" xfId="956"/>
    <cellStyle name="Normal 162" xfId="957"/>
    <cellStyle name="Normal 163" xfId="958"/>
    <cellStyle name="Normal 164" xfId="959"/>
    <cellStyle name="Normal 164 2" xfId="960"/>
    <cellStyle name="Normal 164 3" xfId="961"/>
    <cellStyle name="Normal 165" xfId="962"/>
    <cellStyle name="Normal 165 2" xfId="963"/>
    <cellStyle name="Normal 165 3" xfId="964"/>
    <cellStyle name="Normal 166" xfId="965"/>
    <cellStyle name="Normal 166 2" xfId="966"/>
    <cellStyle name="Normal 166 3" xfId="967"/>
    <cellStyle name="Normal 167" xfId="968"/>
    <cellStyle name="Normal 167 2" xfId="969"/>
    <cellStyle name="Normal 167 3" xfId="970"/>
    <cellStyle name="Normal 168" xfId="971"/>
    <cellStyle name="Normal 168 2" xfId="972"/>
    <cellStyle name="Normal 168 3" xfId="973"/>
    <cellStyle name="Normal 169" xfId="974"/>
    <cellStyle name="Normal 169 2" xfId="975"/>
    <cellStyle name="Normal 169 3" xfId="976"/>
    <cellStyle name="Normal 17" xfId="977"/>
    <cellStyle name="Normal 17 2" xfId="978"/>
    <cellStyle name="Normal 17 3" xfId="979"/>
    <cellStyle name="Normal 17 3 2" xfId="980"/>
    <cellStyle name="Normal 17 4" xfId="981"/>
    <cellStyle name="Normal 17 5" xfId="982"/>
    <cellStyle name="Normal 17 5 2" xfId="983"/>
    <cellStyle name="Normal 17 6" xfId="984"/>
    <cellStyle name="Normal 170" xfId="985"/>
    <cellStyle name="Normal 170 2" xfId="986"/>
    <cellStyle name="Normal 170 3" xfId="987"/>
    <cellStyle name="Normal 171" xfId="988"/>
    <cellStyle name="Normal 171 2" xfId="989"/>
    <cellStyle name="Normal 171 3" xfId="990"/>
    <cellStyle name="Normal 172" xfId="991"/>
    <cellStyle name="Normal 172 2" xfId="992"/>
    <cellStyle name="Normal 172 3" xfId="993"/>
    <cellStyle name="Normal 173" xfId="994"/>
    <cellStyle name="Normal 173 2" xfId="995"/>
    <cellStyle name="Normal 173 3" xfId="996"/>
    <cellStyle name="Normal 174" xfId="997"/>
    <cellStyle name="Normal 174 2" xfId="998"/>
    <cellStyle name="Normal 174 3" xfId="999"/>
    <cellStyle name="Normal 175" xfId="1000"/>
    <cellStyle name="Normal 175 2" xfId="1001"/>
    <cellStyle name="Normal 175 3" xfId="1002"/>
    <cellStyle name="Normal 176" xfId="1003"/>
    <cellStyle name="Normal 176 2" xfId="1004"/>
    <cellStyle name="Normal 176 3" xfId="1005"/>
    <cellStyle name="Normal 177" xfId="1006"/>
    <cellStyle name="Normal 177 2" xfId="1007"/>
    <cellStyle name="Normal 177 3" xfId="1008"/>
    <cellStyle name="Normal 178" xfId="1009"/>
    <cellStyle name="Normal 178 2" xfId="1010"/>
    <cellStyle name="Normal 178 3" xfId="1011"/>
    <cellStyle name="Normal 179" xfId="1012"/>
    <cellStyle name="Normal 179 2" xfId="1013"/>
    <cellStyle name="Normal 179 3" xfId="1014"/>
    <cellStyle name="Normal 18" xfId="1015"/>
    <cellStyle name="Normal 18 2" xfId="1016"/>
    <cellStyle name="Normal 18 3" xfId="1017"/>
    <cellStyle name="Normal 18 4" xfId="1018"/>
    <cellStyle name="Normal 18 5" xfId="1019"/>
    <cellStyle name="Normal 180" xfId="1020"/>
    <cellStyle name="Normal 181" xfId="1021"/>
    <cellStyle name="Normal 182" xfId="1022"/>
    <cellStyle name="Normal 183" xfId="1023"/>
    <cellStyle name="Normal 184" xfId="1024"/>
    <cellStyle name="Normal 185" xfId="1025"/>
    <cellStyle name="Normal 186" xfId="1026"/>
    <cellStyle name="Normal 187" xfId="1027"/>
    <cellStyle name="Normal 188" xfId="1028"/>
    <cellStyle name="Normal 189" xfId="1029"/>
    <cellStyle name="Normal 19" xfId="1030"/>
    <cellStyle name="Normal 19 2" xfId="1031"/>
    <cellStyle name="Normal 19 2 2" xfId="1032"/>
    <cellStyle name="Normal 19 2 3" xfId="1033"/>
    <cellStyle name="Normal 19 3" xfId="1034"/>
    <cellStyle name="Normal 19 3 2" xfId="1035"/>
    <cellStyle name="Normal 19 4" xfId="1036"/>
    <cellStyle name="Normal 19 5" xfId="1037"/>
    <cellStyle name="Normal 19 5 2" xfId="1038"/>
    <cellStyle name="Normal 19 6" xfId="1039"/>
    <cellStyle name="Normal 190" xfId="1040"/>
    <cellStyle name="Normal 191" xfId="1041"/>
    <cellStyle name="Normal 192" xfId="1042"/>
    <cellStyle name="Normal 193" xfId="1043"/>
    <cellStyle name="Normal 194" xfId="1044"/>
    <cellStyle name="Normal 195" xfId="1045"/>
    <cellStyle name="Normal 196" xfId="1046"/>
    <cellStyle name="Normal 197" xfId="1047"/>
    <cellStyle name="Normal 198" xfId="1048"/>
    <cellStyle name="Normal 199" xfId="1049"/>
    <cellStyle name="Normal 2" xfId="1"/>
    <cellStyle name="Normal 2 10" xfId="1050"/>
    <cellStyle name="Normal 2 10 2" xfId="2365"/>
    <cellStyle name="Normal 2 10 2 2 2" xfId="2373"/>
    <cellStyle name="Normal 2 12" xfId="2376"/>
    <cellStyle name="Normal 2 2" xfId="1051"/>
    <cellStyle name="Normal 2 2 2" xfId="1052"/>
    <cellStyle name="Normal 2 2 2 2" xfId="1053"/>
    <cellStyle name="Normal 2 2 3" xfId="1054"/>
    <cellStyle name="Normal 2 2 3 2" xfId="2374"/>
    <cellStyle name="Normal 2 2 4" xfId="1055"/>
    <cellStyle name="Normal 2 2 5" xfId="1056"/>
    <cellStyle name="Normal 2 2 6" xfId="1057"/>
    <cellStyle name="Normal 2 2 7" xfId="1058"/>
    <cellStyle name="Normal 2 2 8" xfId="1059"/>
    <cellStyle name="Normal 2 3" xfId="3"/>
    <cellStyle name="Normal 2 3 2" xfId="2362"/>
    <cellStyle name="Normal 2 3 2 2" xfId="2381"/>
    <cellStyle name="Normal 2 4" xfId="1060"/>
    <cellStyle name="Normal 2 5" xfId="1061"/>
    <cellStyle name="Normal 2 6" xfId="1062"/>
    <cellStyle name="Normal 2 7" xfId="1063"/>
    <cellStyle name="Normal 2 8" xfId="1064"/>
    <cellStyle name="Normal 2 9" xfId="1065"/>
    <cellStyle name="Normal 2_2" xfId="1066"/>
    <cellStyle name="Normal 20" xfId="1067"/>
    <cellStyle name="Normal 20 2" xfId="1068"/>
    <cellStyle name="Normal 20 2 2" xfId="1069"/>
    <cellStyle name="Normal 20 2 3" xfId="1070"/>
    <cellStyle name="Normal 20 3" xfId="1071"/>
    <cellStyle name="Normal 20 3 2" xfId="1072"/>
    <cellStyle name="Normal 20 4" xfId="1073"/>
    <cellStyle name="Normal 20 4 2" xfId="1074"/>
    <cellStyle name="Normal 20 5" xfId="1075"/>
    <cellStyle name="Normal 20 6" xfId="1076"/>
    <cellStyle name="Normal 200" xfId="1077"/>
    <cellStyle name="Normal 201" xfId="1078"/>
    <cellStyle name="Normal 202" xfId="1079"/>
    <cellStyle name="Normal 203" xfId="1080"/>
    <cellStyle name="Normal 204" xfId="1081"/>
    <cellStyle name="Normal 205" xfId="1082"/>
    <cellStyle name="Normal 206" xfId="1083"/>
    <cellStyle name="Normal 207" xfId="1084"/>
    <cellStyle name="Normal 208" xfId="1085"/>
    <cellStyle name="Normal 209" xfId="1086"/>
    <cellStyle name="Normal 21" xfId="1087"/>
    <cellStyle name="Normal 21 2" xfId="1088"/>
    <cellStyle name="Normal 21 3" xfId="1089"/>
    <cellStyle name="Normal 210" xfId="1090"/>
    <cellStyle name="Normal 211" xfId="1091"/>
    <cellStyle name="Normal 212" xfId="1092"/>
    <cellStyle name="Normal 213" xfId="1093"/>
    <cellStyle name="Normal 214" xfId="1094"/>
    <cellStyle name="Normal 215" xfId="1095"/>
    <cellStyle name="Normal 216" xfId="1096"/>
    <cellStyle name="Normal 217" xfId="1097"/>
    <cellStyle name="Normal 218" xfId="1098"/>
    <cellStyle name="Normal 219" xfId="1099"/>
    <cellStyle name="Normal 22" xfId="1100"/>
    <cellStyle name="Normal 22 2" xfId="1101"/>
    <cellStyle name="Normal 22 3" xfId="1102"/>
    <cellStyle name="Normal 22 4" xfId="1103"/>
    <cellStyle name="Normal 22 4 2" xfId="1104"/>
    <cellStyle name="Normal 22 4 2 2" xfId="1105"/>
    <cellStyle name="Normal 22 4 3" xfId="1106"/>
    <cellStyle name="Normal 22 5" xfId="1107"/>
    <cellStyle name="Normal 22 6" xfId="1108"/>
    <cellStyle name="Normal 220" xfId="1109"/>
    <cellStyle name="Normal 221" xfId="1110"/>
    <cellStyle name="Normal 222" xfId="1111"/>
    <cellStyle name="Normal 223" xfId="1112"/>
    <cellStyle name="Normal 224" xfId="1113"/>
    <cellStyle name="Normal 225" xfId="1114"/>
    <cellStyle name="Normal 226" xfId="1115"/>
    <cellStyle name="Normal 227" xfId="1116"/>
    <cellStyle name="Normal 228" xfId="1117"/>
    <cellStyle name="Normal 229" xfId="1118"/>
    <cellStyle name="Normal 23" xfId="1119"/>
    <cellStyle name="Normal 23 2" xfId="1120"/>
    <cellStyle name="Normal 23 2 2 2 2" xfId="2375"/>
    <cellStyle name="Normal 230" xfId="1121"/>
    <cellStyle name="Normal 231" xfId="1122"/>
    <cellStyle name="Normal 232" xfId="1123"/>
    <cellStyle name="Normal 233" xfId="1124"/>
    <cellStyle name="Normal 234" xfId="1125"/>
    <cellStyle name="Normal 235" xfId="1126"/>
    <cellStyle name="Normal 236" xfId="1127"/>
    <cellStyle name="Normal 236 2" xfId="1128"/>
    <cellStyle name="Normal 237" xfId="1129"/>
    <cellStyle name="Normal 238" xfId="1130"/>
    <cellStyle name="Normal 239" xfId="1131"/>
    <cellStyle name="Normal 24" xfId="1132"/>
    <cellStyle name="Normal 24 2" xfId="1133"/>
    <cellStyle name="Normal 240" xfId="1134"/>
    <cellStyle name="Normal 241" xfId="1135"/>
    <cellStyle name="Normal 242" xfId="1136"/>
    <cellStyle name="Normal 243" xfId="1137"/>
    <cellStyle name="Normal 244" xfId="1138"/>
    <cellStyle name="Normal 245" xfId="1139"/>
    <cellStyle name="Normal 246" xfId="1140"/>
    <cellStyle name="Normal 247" xfId="1141"/>
    <cellStyle name="Normal 248" xfId="1142"/>
    <cellStyle name="Normal 249" xfId="1143"/>
    <cellStyle name="Normal 25" xfId="1144"/>
    <cellStyle name="Normal 25 2" xfId="1145"/>
    <cellStyle name="Normal 25 2 2" xfId="1146"/>
    <cellStyle name="Normal 25 3" xfId="1147"/>
    <cellStyle name="Normal 25 4" xfId="1148"/>
    <cellStyle name="Normal 25 4 2" xfId="1149"/>
    <cellStyle name="Normal 25 5" xfId="1150"/>
    <cellStyle name="Normal 250" xfId="1151"/>
    <cellStyle name="Normal 251" xfId="1152"/>
    <cellStyle name="Normal 252" xfId="1153"/>
    <cellStyle name="Normal 253" xfId="1154"/>
    <cellStyle name="Normal 254" xfId="1155"/>
    <cellStyle name="Normal 255" xfId="1156"/>
    <cellStyle name="Normal 256" xfId="1157"/>
    <cellStyle name="Normal 256 2" xfId="1158"/>
    <cellStyle name="Normal 257" xfId="1159"/>
    <cellStyle name="Normal 258" xfId="1160"/>
    <cellStyle name="Normal 259" xfId="1161"/>
    <cellStyle name="Normal 26" xfId="1162"/>
    <cellStyle name="Normal 26 2" xfId="1163"/>
    <cellStyle name="Normal 26 3" xfId="1164"/>
    <cellStyle name="Normal 260" xfId="1165"/>
    <cellStyle name="Normal 261" xfId="1166"/>
    <cellStyle name="Normal 262" xfId="1167"/>
    <cellStyle name="Normal 263" xfId="1168"/>
    <cellStyle name="Normal 264" xfId="1169"/>
    <cellStyle name="Normal 265" xfId="1170"/>
    <cellStyle name="Normal 266" xfId="1171"/>
    <cellStyle name="Normal 267" xfId="1172"/>
    <cellStyle name="Normal 268" xfId="1173"/>
    <cellStyle name="Normal 269" xfId="1174"/>
    <cellStyle name="Normal 27" xfId="1175"/>
    <cellStyle name="Normal 270" xfId="1176"/>
    <cellStyle name="Normal 271" xfId="1177"/>
    <cellStyle name="Normal 272" xfId="1178"/>
    <cellStyle name="Normal 273" xfId="1179"/>
    <cellStyle name="Normal 274" xfId="1180"/>
    <cellStyle name="Normal 275" xfId="1181"/>
    <cellStyle name="Normal 276" xfId="1182"/>
    <cellStyle name="Normal 277" xfId="1183"/>
    <cellStyle name="Normal 278" xfId="1184"/>
    <cellStyle name="Normal 279" xfId="1185"/>
    <cellStyle name="Normal 28" xfId="1186"/>
    <cellStyle name="Normal 28 2" xfId="1187"/>
    <cellStyle name="Normal 28 3" xfId="1188"/>
    <cellStyle name="Normal 280" xfId="1189"/>
    <cellStyle name="Normal 281" xfId="1190"/>
    <cellStyle name="Normal 282" xfId="1191"/>
    <cellStyle name="Normal 283" xfId="1192"/>
    <cellStyle name="Normal 284" xfId="1193"/>
    <cellStyle name="Normal 285" xfId="1194"/>
    <cellStyle name="Normal 286" xfId="1195"/>
    <cellStyle name="Normal 287" xfId="1196"/>
    <cellStyle name="Normal 288" xfId="1197"/>
    <cellStyle name="Normal 289" xfId="1198"/>
    <cellStyle name="Normal 29" xfId="1199"/>
    <cellStyle name="Normal 29 2" xfId="1200"/>
    <cellStyle name="Normal 29 3" xfId="1201"/>
    <cellStyle name="Normal 290" xfId="1202"/>
    <cellStyle name="Normal 291" xfId="1203"/>
    <cellStyle name="Normal 292" xfId="1204"/>
    <cellStyle name="Normal 292 2" xfId="1205"/>
    <cellStyle name="Normal 293" xfId="1206"/>
    <cellStyle name="Normal 293 2" xfId="1207"/>
    <cellStyle name="Normal 294" xfId="1208"/>
    <cellStyle name="Normal 294 2" xfId="1209"/>
    <cellStyle name="Normal 295" xfId="1210"/>
    <cellStyle name="Normal 295 2" xfId="1211"/>
    <cellStyle name="Normal 296" xfId="1212"/>
    <cellStyle name="Normal 296 2" xfId="1213"/>
    <cellStyle name="Normal 297" xfId="1214"/>
    <cellStyle name="Normal 297 2" xfId="1215"/>
    <cellStyle name="Normal 298" xfId="1216"/>
    <cellStyle name="Normal 298 2" xfId="1217"/>
    <cellStyle name="Normal 299" xfId="1218"/>
    <cellStyle name="Normal 299 2" xfId="1219"/>
    <cellStyle name="Normal 3" xfId="2"/>
    <cellStyle name="Normal 3 10" xfId="1220"/>
    <cellStyle name="Normal 3 11" xfId="1221"/>
    <cellStyle name="Normal 3 12" xfId="1222"/>
    <cellStyle name="Normal 3 13" xfId="1223"/>
    <cellStyle name="Normal 3 13 2" xfId="1224"/>
    <cellStyle name="Normal 3 14" xfId="1225"/>
    <cellStyle name="Normal 3 15" xfId="1226"/>
    <cellStyle name="Normal 3 16" xfId="1227"/>
    <cellStyle name="Normal 3 17" xfId="1228"/>
    <cellStyle name="Normal 3 2" xfId="1229"/>
    <cellStyle name="Normal 3 2 2" xfId="1230"/>
    <cellStyle name="Normal 3 2 3" xfId="1231"/>
    <cellStyle name="Normal 3 2 4" xfId="1232"/>
    <cellStyle name="Normal 3 2_Bieu Quy hoach ThuaThienHue2020(27.02.2012)" xfId="1233"/>
    <cellStyle name="Normal 3 3" xfId="1234"/>
    <cellStyle name="Normal 3 3 2" xfId="1235"/>
    <cellStyle name="Normal 3 3 3" xfId="1236"/>
    <cellStyle name="Normal 3 3 3 2" xfId="1237"/>
    <cellStyle name="Normal 3 3 4" xfId="2367"/>
    <cellStyle name="Normal 3 4" xfId="1238"/>
    <cellStyle name="Normal 3 4 2" xfId="2371"/>
    <cellStyle name="Normal 3 5" xfId="1239"/>
    <cellStyle name="Normal 3 6" xfId="1240"/>
    <cellStyle name="Normal 3 6 2" xfId="1241"/>
    <cellStyle name="Normal 3 7" xfId="1242"/>
    <cellStyle name="Normal 3 8" xfId="1243"/>
    <cellStyle name="Normal 3 9" xfId="1244"/>
    <cellStyle name="Normal 3_Bieu Quy hoach ThuaThienHue2020(27.02.2012)" xfId="1245"/>
    <cellStyle name="Normal 30" xfId="1246"/>
    <cellStyle name="Normal 30 2" xfId="1247"/>
    <cellStyle name="Normal 30 3" xfId="1248"/>
    <cellStyle name="Normal 30 4" xfId="1249"/>
    <cellStyle name="Normal 300" xfId="1250"/>
    <cellStyle name="Normal 301" xfId="1251"/>
    <cellStyle name="Normal 301 2" xfId="1252"/>
    <cellStyle name="Normal 301 2 2" xfId="1253"/>
    <cellStyle name="Normal 302" xfId="1254"/>
    <cellStyle name="Normal 302 2" xfId="1255"/>
    <cellStyle name="Normal 302 2 2" xfId="1256"/>
    <cellStyle name="Normal 303" xfId="1257"/>
    <cellStyle name="Normal 304" xfId="1258"/>
    <cellStyle name="Normal 305" xfId="1259"/>
    <cellStyle name="Normal 306" xfId="1260"/>
    <cellStyle name="Normal 307" xfId="1261"/>
    <cellStyle name="Normal 308" xfId="1262"/>
    <cellStyle name="Normal 309" xfId="1263"/>
    <cellStyle name="Normal 31" xfId="1264"/>
    <cellStyle name="Normal 31 2" xfId="1265"/>
    <cellStyle name="Normal 310" xfId="1266"/>
    <cellStyle name="Normal 311" xfId="1267"/>
    <cellStyle name="Normal 312" xfId="1268"/>
    <cellStyle name="Normal 313" xfId="1269"/>
    <cellStyle name="Normal 314" xfId="1270"/>
    <cellStyle name="Normal 315" xfId="1271"/>
    <cellStyle name="Normal 316" xfId="1272"/>
    <cellStyle name="Normal 317" xfId="1273"/>
    <cellStyle name="Normal 318" xfId="1274"/>
    <cellStyle name="Normal 319" xfId="1275"/>
    <cellStyle name="Normal 32" xfId="1276"/>
    <cellStyle name="Normal 32 2" xfId="1277"/>
    <cellStyle name="Normal 32 3" xfId="1278"/>
    <cellStyle name="Normal 320" xfId="1279"/>
    <cellStyle name="Normal 321" xfId="1280"/>
    <cellStyle name="Normal 322" xfId="1281"/>
    <cellStyle name="Normal 323" xfId="1282"/>
    <cellStyle name="Normal 324" xfId="1283"/>
    <cellStyle name="Normal 325" xfId="1284"/>
    <cellStyle name="Normal 326" xfId="1285"/>
    <cellStyle name="Normal 327" xfId="1286"/>
    <cellStyle name="Normal 328" xfId="1287"/>
    <cellStyle name="Normal 329" xfId="1288"/>
    <cellStyle name="Normal 33" xfId="1289"/>
    <cellStyle name="Normal 33 2" xfId="1290"/>
    <cellStyle name="Normal 33 2 2" xfId="1291"/>
    <cellStyle name="Normal 33 3" xfId="1292"/>
    <cellStyle name="Normal 33 4" xfId="1293"/>
    <cellStyle name="Normal 330" xfId="1294"/>
    <cellStyle name="Normal 331" xfId="1295"/>
    <cellStyle name="Normal 332" xfId="1296"/>
    <cellStyle name="Normal 333" xfId="1297"/>
    <cellStyle name="Normal 334" xfId="1298"/>
    <cellStyle name="Normal 335" xfId="1299"/>
    <cellStyle name="Normal 336" xfId="1300"/>
    <cellStyle name="Normal 337" xfId="1301"/>
    <cellStyle name="Normal 338" xfId="1302"/>
    <cellStyle name="Normal 339" xfId="1303"/>
    <cellStyle name="Normal 34" xfId="1304"/>
    <cellStyle name="Normal 34 2" xfId="1305"/>
    <cellStyle name="Normal 34 2 2" xfId="1306"/>
    <cellStyle name="Normal 34 2 3" xfId="1307"/>
    <cellStyle name="Normal 34 3" xfId="1308"/>
    <cellStyle name="Normal 34 3 2" xfId="1309"/>
    <cellStyle name="Normal 34 4" xfId="1310"/>
    <cellStyle name="Normal 340" xfId="1311"/>
    <cellStyle name="Normal 341" xfId="1312"/>
    <cellStyle name="Normal 342" xfId="1313"/>
    <cellStyle name="Normal 343" xfId="1314"/>
    <cellStyle name="Normal 344" xfId="1315"/>
    <cellStyle name="Normal 344 2" xfId="1316"/>
    <cellStyle name="Normal 345" xfId="1317"/>
    <cellStyle name="Normal 345 2" xfId="1318"/>
    <cellStyle name="Normal 346" xfId="1319"/>
    <cellStyle name="Normal 346 2" xfId="1320"/>
    <cellStyle name="Normal 347" xfId="1321"/>
    <cellStyle name="Normal 347 2" xfId="1322"/>
    <cellStyle name="Normal 348" xfId="1323"/>
    <cellStyle name="Normal 348 2" xfId="1324"/>
    <cellStyle name="Normal 349" xfId="1325"/>
    <cellStyle name="Normal 349 2" xfId="1326"/>
    <cellStyle name="Normal 35" xfId="1327"/>
    <cellStyle name="Normal 35 2" xfId="1328"/>
    <cellStyle name="Normal 35 3" xfId="1329"/>
    <cellStyle name="Normal 35 3 2" xfId="1330"/>
    <cellStyle name="Normal 35 4" xfId="1331"/>
    <cellStyle name="Normal 350" xfId="1332"/>
    <cellStyle name="Normal 351" xfId="1333"/>
    <cellStyle name="Normal 352" xfId="1334"/>
    <cellStyle name="Normal 353" xfId="1335"/>
    <cellStyle name="Normal 354" xfId="1336"/>
    <cellStyle name="Normal 355" xfId="1337"/>
    <cellStyle name="Normal 356" xfId="1338"/>
    <cellStyle name="Normal 357" xfId="1339"/>
    <cellStyle name="Normal 358" xfId="1340"/>
    <cellStyle name="Normal 359" xfId="1341"/>
    <cellStyle name="Normal 36" xfId="1342"/>
    <cellStyle name="Normal 36 2" xfId="1343"/>
    <cellStyle name="Normal 36 3" xfId="1344"/>
    <cellStyle name="Normal 36 3 2" xfId="1345"/>
    <cellStyle name="Normal 36 4" xfId="1346"/>
    <cellStyle name="Normal 360" xfId="1347"/>
    <cellStyle name="Normal 361" xfId="1348"/>
    <cellStyle name="Normal 362" xfId="1349"/>
    <cellStyle name="Normal 363" xfId="1350"/>
    <cellStyle name="Normal 364" xfId="1351"/>
    <cellStyle name="Normal 365" xfId="1352"/>
    <cellStyle name="Normal 366" xfId="1353"/>
    <cellStyle name="Normal 367" xfId="1354"/>
    <cellStyle name="Normal 368" xfId="1355"/>
    <cellStyle name="Normal 369" xfId="1356"/>
    <cellStyle name="Normal 37" xfId="1357"/>
    <cellStyle name="Normal 37 2" xfId="1358"/>
    <cellStyle name="Normal 37 3" xfId="1359"/>
    <cellStyle name="Normal 37 3 2" xfId="1360"/>
    <cellStyle name="Normal 37 4" xfId="1361"/>
    <cellStyle name="Normal 370" xfId="1362"/>
    <cellStyle name="Normal 371" xfId="1363"/>
    <cellStyle name="Normal 372" xfId="1364"/>
    <cellStyle name="Normal 373" xfId="1365"/>
    <cellStyle name="Normal 373 2" xfId="1366"/>
    <cellStyle name="Normal 374" xfId="1367"/>
    <cellStyle name="Normal 375" xfId="1368"/>
    <cellStyle name="Normal 376" xfId="1369"/>
    <cellStyle name="Normal 377" xfId="1370"/>
    <cellStyle name="Normal 378" xfId="1371"/>
    <cellStyle name="Normal 379" xfId="1372"/>
    <cellStyle name="Normal 38" xfId="1373"/>
    <cellStyle name="Normal 38 2" xfId="1374"/>
    <cellStyle name="Normal 38 3" xfId="1375"/>
    <cellStyle name="Normal 38 3 2" xfId="1376"/>
    <cellStyle name="Normal 38 4" xfId="1377"/>
    <cellStyle name="Normal 380" xfId="1378"/>
    <cellStyle name="Normal 381" xfId="1379"/>
    <cellStyle name="Normal 382" xfId="1380"/>
    <cellStyle name="Normal 383" xfId="1381"/>
    <cellStyle name="Normal 384" xfId="1382"/>
    <cellStyle name="Normal 385" xfId="1383"/>
    <cellStyle name="Normal 386" xfId="1384"/>
    <cellStyle name="Normal 387" xfId="1385"/>
    <cellStyle name="Normal 388" xfId="1386"/>
    <cellStyle name="Normal 389" xfId="1387"/>
    <cellStyle name="Normal 39" xfId="1388"/>
    <cellStyle name="Normal 39 2" xfId="1389"/>
    <cellStyle name="Normal 39 3" xfId="1390"/>
    <cellStyle name="Normal 39 3 2" xfId="1391"/>
    <cellStyle name="Normal 39 4" xfId="1392"/>
    <cellStyle name="Normal 390" xfId="1393"/>
    <cellStyle name="Normal 391" xfId="1394"/>
    <cellStyle name="Normal 392" xfId="1395"/>
    <cellStyle name="Normal 393" xfId="1396"/>
    <cellStyle name="Normal 394" xfId="1397"/>
    <cellStyle name="Normal 395" xfId="1398"/>
    <cellStyle name="Normal 396" xfId="1399"/>
    <cellStyle name="Normal 397" xfId="1400"/>
    <cellStyle name="Normal 398" xfId="1401"/>
    <cellStyle name="Normal 399" xfId="1402"/>
    <cellStyle name="Normal 4" xfId="1403"/>
    <cellStyle name="Normal 4 2" xfId="1404"/>
    <cellStyle name="Normal 4 2 2" xfId="1405"/>
    <cellStyle name="Normal 4 2 2 2" xfId="2368"/>
    <cellStyle name="Normal 4 2 3" xfId="1406"/>
    <cellStyle name="Normal 4 2 3 2" xfId="1407"/>
    <cellStyle name="Normal 4 2 4" xfId="1408"/>
    <cellStyle name="Normal 4 2 5" xfId="1409"/>
    <cellStyle name="Normal 4 3" xfId="1410"/>
    <cellStyle name="Normal 4 3 2" xfId="1411"/>
    <cellStyle name="Normal 4 4" xfId="1412"/>
    <cellStyle name="Normal 4 5" xfId="1413"/>
    <cellStyle name="Normal 4 5 2" xfId="1414"/>
    <cellStyle name="Normal 4 5 3" xfId="1415"/>
    <cellStyle name="Normal 4 6" xfId="1416"/>
    <cellStyle name="Normal 4 7" xfId="1417"/>
    <cellStyle name="Normal 4 8" xfId="1418"/>
    <cellStyle name="Normal 4 9" xfId="1419"/>
    <cellStyle name="Normal 4_BIEU 07 CH" xfId="1420"/>
    <cellStyle name="Normal 40" xfId="1421"/>
    <cellStyle name="Normal 40 2" xfId="1422"/>
    <cellStyle name="Normal 40 3" xfId="1423"/>
    <cellStyle name="Normal 40 3 2" xfId="1424"/>
    <cellStyle name="Normal 40 4" xfId="1425"/>
    <cellStyle name="Normal 400" xfId="1426"/>
    <cellStyle name="Normal 401" xfId="1427"/>
    <cellStyle name="Normal 402" xfId="1428"/>
    <cellStyle name="Normal 403" xfId="1429"/>
    <cellStyle name="Normal 404" xfId="1430"/>
    <cellStyle name="Normal 405" xfId="1431"/>
    <cellStyle name="Normal 406" xfId="1432"/>
    <cellStyle name="Normal 407" xfId="1433"/>
    <cellStyle name="Normal 408" xfId="1434"/>
    <cellStyle name="Normal 409" xfId="1435"/>
    <cellStyle name="Normal 41" xfId="1436"/>
    <cellStyle name="Normal 41 2" xfId="1437"/>
    <cellStyle name="Normal 41 3" xfId="1438"/>
    <cellStyle name="Normal 41 3 2" xfId="1439"/>
    <cellStyle name="Normal 41 4" xfId="1440"/>
    <cellStyle name="Normal 410" xfId="1441"/>
    <cellStyle name="Normal 411" xfId="1442"/>
    <cellStyle name="Normal 412" xfId="1443"/>
    <cellStyle name="Normal 413" xfId="1444"/>
    <cellStyle name="Normal 414" xfId="1445"/>
    <cellStyle name="Normal 415" xfId="1446"/>
    <cellStyle name="Normal 416" xfId="1447"/>
    <cellStyle name="Normal 417" xfId="1448"/>
    <cellStyle name="Normal 418" xfId="1449"/>
    <cellStyle name="Normal 419" xfId="1450"/>
    <cellStyle name="Normal 42" xfId="1451"/>
    <cellStyle name="Normal 42 2" xfId="1452"/>
    <cellStyle name="Normal 42 3" xfId="1453"/>
    <cellStyle name="Normal 42 3 2" xfId="1454"/>
    <cellStyle name="Normal 42 4" xfId="1455"/>
    <cellStyle name="Normal 420" xfId="1456"/>
    <cellStyle name="Normal 421" xfId="1457"/>
    <cellStyle name="Normal 422" xfId="1458"/>
    <cellStyle name="Normal 423" xfId="1459"/>
    <cellStyle name="Normal 424" xfId="1460"/>
    <cellStyle name="Normal 425" xfId="1461"/>
    <cellStyle name="Normal 426" xfId="1462"/>
    <cellStyle name="Normal 427" xfId="1463"/>
    <cellStyle name="Normal 428" xfId="1464"/>
    <cellStyle name="Normal 429" xfId="1465"/>
    <cellStyle name="Normal 43" xfId="1466"/>
    <cellStyle name="Normal 43 2" xfId="1467"/>
    <cellStyle name="Normal 43 3" xfId="1468"/>
    <cellStyle name="Normal 43 3 2" xfId="1469"/>
    <cellStyle name="Normal 43 4" xfId="1470"/>
    <cellStyle name="Normal 430" xfId="1471"/>
    <cellStyle name="Normal 431" xfId="1472"/>
    <cellStyle name="Normal 432" xfId="1473"/>
    <cellStyle name="Normal 433" xfId="1474"/>
    <cellStyle name="Normal 434" xfId="1475"/>
    <cellStyle name="Normal 435" xfId="1476"/>
    <cellStyle name="Normal 436" xfId="1477"/>
    <cellStyle name="Normal 437" xfId="1478"/>
    <cellStyle name="Normal 438" xfId="1479"/>
    <cellStyle name="Normal 439" xfId="1480"/>
    <cellStyle name="Normal 44" xfId="1481"/>
    <cellStyle name="Normal 44 2" xfId="1482"/>
    <cellStyle name="Normal 44 3" xfId="1483"/>
    <cellStyle name="Normal 44 3 2" xfId="1484"/>
    <cellStyle name="Normal 44 4" xfId="1485"/>
    <cellStyle name="Normal 440" xfId="1486"/>
    <cellStyle name="Normal 441" xfId="1487"/>
    <cellStyle name="Normal 442" xfId="1488"/>
    <cellStyle name="Normal 443" xfId="1489"/>
    <cellStyle name="Normal 444" xfId="1490"/>
    <cellStyle name="Normal 445" xfId="1491"/>
    <cellStyle name="Normal 446" xfId="1492"/>
    <cellStyle name="Normal 447" xfId="1493"/>
    <cellStyle name="Normal 448" xfId="1494"/>
    <cellStyle name="Normal 449" xfId="1495"/>
    <cellStyle name="Normal 45" xfId="1496"/>
    <cellStyle name="Normal 45 2" xfId="1497"/>
    <cellStyle name="Normal 45 3" xfId="1498"/>
    <cellStyle name="Normal 45 3 2" xfId="1499"/>
    <cellStyle name="Normal 45 4" xfId="1500"/>
    <cellStyle name="Normal 450" xfId="1501"/>
    <cellStyle name="Normal 451" xfId="1502"/>
    <cellStyle name="Normal 452" xfId="1503"/>
    <cellStyle name="Normal 453" xfId="1504"/>
    <cellStyle name="Normal 454" xfId="1505"/>
    <cellStyle name="Normal 455" xfId="1506"/>
    <cellStyle name="Normal 456" xfId="1507"/>
    <cellStyle name="Normal 457" xfId="1508"/>
    <cellStyle name="Normal 458" xfId="1509"/>
    <cellStyle name="Normal 459" xfId="1510"/>
    <cellStyle name="Normal 46" xfId="1511"/>
    <cellStyle name="Normal 46 2" xfId="1512"/>
    <cellStyle name="Normal 46 3" xfId="1513"/>
    <cellStyle name="Normal 46 3 2" xfId="1514"/>
    <cellStyle name="Normal 46 4" xfId="1515"/>
    <cellStyle name="Normal 460" xfId="1516"/>
    <cellStyle name="Normal 461" xfId="1517"/>
    <cellStyle name="Normal 462" xfId="1518"/>
    <cellStyle name="Normal 463" xfId="1519"/>
    <cellStyle name="Normal 464" xfId="1520"/>
    <cellStyle name="Normal 465" xfId="1521"/>
    <cellStyle name="Normal 466" xfId="1522"/>
    <cellStyle name="Normal 467" xfId="1523"/>
    <cellStyle name="Normal 468" xfId="1524"/>
    <cellStyle name="Normal 469" xfId="1525"/>
    <cellStyle name="Normal 47" xfId="1526"/>
    <cellStyle name="Normal 47 2" xfId="1527"/>
    <cellStyle name="Normal 47 3" xfId="1528"/>
    <cellStyle name="Normal 47 3 2" xfId="1529"/>
    <cellStyle name="Normal 47 4" xfId="1530"/>
    <cellStyle name="Normal 470" xfId="1531"/>
    <cellStyle name="Normal 471" xfId="1532"/>
    <cellStyle name="Normal 472" xfId="1533"/>
    <cellStyle name="Normal 473" xfId="1534"/>
    <cellStyle name="Normal 474" xfId="1535"/>
    <cellStyle name="Normal 475" xfId="1536"/>
    <cellStyle name="Normal 476" xfId="1537"/>
    <cellStyle name="Normal 477" xfId="1538"/>
    <cellStyle name="Normal 478" xfId="1539"/>
    <cellStyle name="Normal 479" xfId="1540"/>
    <cellStyle name="Normal 48" xfId="1541"/>
    <cellStyle name="Normal 48 2" xfId="1542"/>
    <cellStyle name="Normal 48 3" xfId="1543"/>
    <cellStyle name="Normal 48 3 2" xfId="1544"/>
    <cellStyle name="Normal 48 4" xfId="1545"/>
    <cellStyle name="Normal 480" xfId="1546"/>
    <cellStyle name="Normal 481" xfId="1547"/>
    <cellStyle name="Normal 482" xfId="1548"/>
    <cellStyle name="Normal 483" xfId="1549"/>
    <cellStyle name="Normal 484" xfId="1550"/>
    <cellStyle name="Normal 485" xfId="1551"/>
    <cellStyle name="Normal 486" xfId="1552"/>
    <cellStyle name="Normal 487" xfId="1553"/>
    <cellStyle name="Normal 488" xfId="1554"/>
    <cellStyle name="Normal 489" xfId="1555"/>
    <cellStyle name="Normal 49" xfId="1556"/>
    <cellStyle name="Normal 49 2" xfId="1557"/>
    <cellStyle name="Normal 49 3" xfId="1558"/>
    <cellStyle name="Normal 49 3 2" xfId="1559"/>
    <cellStyle name="Normal 49 4" xfId="1560"/>
    <cellStyle name="Normal 490" xfId="1561"/>
    <cellStyle name="Normal 491" xfId="1562"/>
    <cellStyle name="Normal 492" xfId="1563"/>
    <cellStyle name="Normal 493" xfId="1564"/>
    <cellStyle name="Normal 494" xfId="1565"/>
    <cellStyle name="Normal 495" xfId="1566"/>
    <cellStyle name="Normal 496" xfId="1567"/>
    <cellStyle name="Normal 497" xfId="1568"/>
    <cellStyle name="Normal 498" xfId="1569"/>
    <cellStyle name="Normal 499" xfId="1570"/>
    <cellStyle name="Normal 5" xfId="8"/>
    <cellStyle name="Normal 5 11 2 2 2" xfId="2363"/>
    <cellStyle name="Normal 5 11 2 2 2 2" xfId="2377"/>
    <cellStyle name="Normal 5 2" xfId="1571"/>
    <cellStyle name="Normal 5 2 2" xfId="1572"/>
    <cellStyle name="Normal 5 3" xfId="1573"/>
    <cellStyle name="Normal 5 4" xfId="1574"/>
    <cellStyle name="Normal 5 5" xfId="1575"/>
    <cellStyle name="Normal 5 6" xfId="1576"/>
    <cellStyle name="Normal 5 7" xfId="1577"/>
    <cellStyle name="Normal 50" xfId="1578"/>
    <cellStyle name="Normal 50 2" xfId="1579"/>
    <cellStyle name="Normal 50 3" xfId="1580"/>
    <cellStyle name="Normal 50 3 2" xfId="1581"/>
    <cellStyle name="Normal 50 4" xfId="1582"/>
    <cellStyle name="Normal 500" xfId="1583"/>
    <cellStyle name="Normal 501" xfId="1584"/>
    <cellStyle name="Normal 502" xfId="1585"/>
    <cellStyle name="Normal 503" xfId="1586"/>
    <cellStyle name="Normal 504" xfId="1587"/>
    <cellStyle name="Normal 505" xfId="1588"/>
    <cellStyle name="Normal 506" xfId="1589"/>
    <cellStyle name="Normal 507" xfId="1590"/>
    <cellStyle name="Normal 508" xfId="1591"/>
    <cellStyle name="Normal 509" xfId="1592"/>
    <cellStyle name="Normal 51" xfId="1593"/>
    <cellStyle name="Normal 51 2" xfId="1594"/>
    <cellStyle name="Normal 51 3" xfId="1595"/>
    <cellStyle name="Normal 51 3 2" xfId="1596"/>
    <cellStyle name="Normal 51 4" xfId="1597"/>
    <cellStyle name="Normal 510" xfId="1598"/>
    <cellStyle name="Normal 511" xfId="1599"/>
    <cellStyle name="Normal 512" xfId="1600"/>
    <cellStyle name="Normal 513" xfId="1601"/>
    <cellStyle name="Normal 514" xfId="1602"/>
    <cellStyle name="Normal 515" xfId="1603"/>
    <cellStyle name="Normal 516" xfId="1604"/>
    <cellStyle name="Normal 517" xfId="1605"/>
    <cellStyle name="Normal 518" xfId="1606"/>
    <cellStyle name="Normal 519" xfId="1607"/>
    <cellStyle name="Normal 52" xfId="1608"/>
    <cellStyle name="Normal 52 2" xfId="1609"/>
    <cellStyle name="Normal 52 3" xfId="1610"/>
    <cellStyle name="Normal 52 3 2" xfId="1611"/>
    <cellStyle name="Normal 52 4" xfId="1612"/>
    <cellStyle name="Normal 520" xfId="1613"/>
    <cellStyle name="Normal 521" xfId="1614"/>
    <cellStyle name="Normal 522" xfId="1615"/>
    <cellStyle name="Normal 523" xfId="1616"/>
    <cellStyle name="Normal 524" xfId="1617"/>
    <cellStyle name="Normal 525" xfId="1618"/>
    <cellStyle name="Normal 526" xfId="1619"/>
    <cellStyle name="Normal 527" xfId="1620"/>
    <cellStyle name="Normal 528" xfId="1621"/>
    <cellStyle name="Normal 529" xfId="1622"/>
    <cellStyle name="Normal 53" xfId="1623"/>
    <cellStyle name="Normal 53 2" xfId="1624"/>
    <cellStyle name="Normal 53 3" xfId="1625"/>
    <cellStyle name="Normal 53 3 2" xfId="1626"/>
    <cellStyle name="Normal 53 4" xfId="1627"/>
    <cellStyle name="Normal 530" xfId="1628"/>
    <cellStyle name="Normal 531" xfId="1629"/>
    <cellStyle name="Normal 532" xfId="1630"/>
    <cellStyle name="Normal 533" xfId="1631"/>
    <cellStyle name="Normal 534" xfId="1632"/>
    <cellStyle name="Normal 535" xfId="1633"/>
    <cellStyle name="Normal 536" xfId="1634"/>
    <cellStyle name="Normal 537" xfId="1635"/>
    <cellStyle name="Normal 538" xfId="1636"/>
    <cellStyle name="Normal 539" xfId="1637"/>
    <cellStyle name="Normal 54" xfId="1638"/>
    <cellStyle name="Normal 54 2" xfId="1639"/>
    <cellStyle name="Normal 54 3" xfId="1640"/>
    <cellStyle name="Normal 54 3 2" xfId="1641"/>
    <cellStyle name="Normal 54 4" xfId="1642"/>
    <cellStyle name="Normal 540" xfId="1643"/>
    <cellStyle name="Normal 541" xfId="1644"/>
    <cellStyle name="Normal 542" xfId="1645"/>
    <cellStyle name="Normal 543" xfId="1646"/>
    <cellStyle name="Normal 544" xfId="1647"/>
    <cellStyle name="Normal 545" xfId="1648"/>
    <cellStyle name="Normal 546" xfId="1649"/>
    <cellStyle name="Normal 547" xfId="1650"/>
    <cellStyle name="Normal 548" xfId="1651"/>
    <cellStyle name="Normal 549" xfId="1652"/>
    <cellStyle name="Normal 549 2" xfId="1653"/>
    <cellStyle name="Normal 55" xfId="1654"/>
    <cellStyle name="Normal 55 2" xfId="1655"/>
    <cellStyle name="Normal 55 3" xfId="1656"/>
    <cellStyle name="Normal 55 3 2" xfId="1657"/>
    <cellStyle name="Normal 55 4" xfId="1658"/>
    <cellStyle name="Normal 550" xfId="1659"/>
    <cellStyle name="Normal 551" xfId="1660"/>
    <cellStyle name="Normal 552" xfId="1661"/>
    <cellStyle name="Normal 553" xfId="1662"/>
    <cellStyle name="Normal 554" xfId="1663"/>
    <cellStyle name="Normal 555" xfId="1664"/>
    <cellStyle name="Normal 556" xfId="1665"/>
    <cellStyle name="Normal 557" xfId="1666"/>
    <cellStyle name="Normal 558" xfId="1667"/>
    <cellStyle name="Normal 559" xfId="1668"/>
    <cellStyle name="Normal 56" xfId="1669"/>
    <cellStyle name="Normal 56 2" xfId="1670"/>
    <cellStyle name="Normal 56 3" xfId="1671"/>
    <cellStyle name="Normal 56 3 2" xfId="1672"/>
    <cellStyle name="Normal 56 4" xfId="1673"/>
    <cellStyle name="Normal 560" xfId="1674"/>
    <cellStyle name="Normal 561" xfId="1675"/>
    <cellStyle name="Normal 562" xfId="1676"/>
    <cellStyle name="Normal 563" xfId="1677"/>
    <cellStyle name="Normal 564" xfId="1678"/>
    <cellStyle name="Normal 565" xfId="1679"/>
    <cellStyle name="Normal 566" xfId="1680"/>
    <cellStyle name="Normal 567" xfId="1681"/>
    <cellStyle name="Normal 568" xfId="1682"/>
    <cellStyle name="Normal 569" xfId="1683"/>
    <cellStyle name="Normal 57" xfId="1684"/>
    <cellStyle name="Normal 57 2" xfId="1685"/>
    <cellStyle name="Normal 57 3" xfId="1686"/>
    <cellStyle name="Normal 57 3 2" xfId="1687"/>
    <cellStyle name="Normal 57 4" xfId="1688"/>
    <cellStyle name="Normal 570" xfId="1689"/>
    <cellStyle name="Normal 571" xfId="1690"/>
    <cellStyle name="Normal 572" xfId="1691"/>
    <cellStyle name="Normal 573" xfId="1692"/>
    <cellStyle name="Normal 574" xfId="1693"/>
    <cellStyle name="Normal 575" xfId="1694"/>
    <cellStyle name="Normal 576" xfId="1695"/>
    <cellStyle name="Normal 577" xfId="1696"/>
    <cellStyle name="Normal 578" xfId="1697"/>
    <cellStyle name="Normal 579" xfId="1698"/>
    <cellStyle name="Normal 58" xfId="1699"/>
    <cellStyle name="Normal 58 2" xfId="1700"/>
    <cellStyle name="Normal 58 3" xfId="1701"/>
    <cellStyle name="Normal 58 3 2" xfId="1702"/>
    <cellStyle name="Normal 58 4" xfId="1703"/>
    <cellStyle name="Normal 580" xfId="1704"/>
    <cellStyle name="Normal 581" xfId="1705"/>
    <cellStyle name="Normal 582" xfId="1706"/>
    <cellStyle name="Normal 583" xfId="1707"/>
    <cellStyle name="Normal 584" xfId="1708"/>
    <cellStyle name="Normal 585" xfId="1709"/>
    <cellStyle name="Normal 586" xfId="1710"/>
    <cellStyle name="Normal 587" xfId="1711"/>
    <cellStyle name="Normal 588" xfId="1712"/>
    <cellStyle name="Normal 589" xfId="1713"/>
    <cellStyle name="Normal 59" xfId="1714"/>
    <cellStyle name="Normal 59 2" xfId="1715"/>
    <cellStyle name="Normal 59 3" xfId="1716"/>
    <cellStyle name="Normal 590" xfId="1717"/>
    <cellStyle name="Normal 591" xfId="1718"/>
    <cellStyle name="Normal 592" xfId="1719"/>
    <cellStyle name="Normal 593" xfId="1720"/>
    <cellStyle name="Normal 594" xfId="1721"/>
    <cellStyle name="Normal 595" xfId="1722"/>
    <cellStyle name="Normal 596" xfId="1723"/>
    <cellStyle name="Normal 597" xfId="1724"/>
    <cellStyle name="Normal 598" xfId="1725"/>
    <cellStyle name="Normal 599" xfId="1726"/>
    <cellStyle name="Normal 6" xfId="6"/>
    <cellStyle name="Normal 6 2" xfId="1727"/>
    <cellStyle name="Normal 6 2 2" xfId="1728"/>
    <cellStyle name="Normal 6 2 2 2" xfId="1729"/>
    <cellStyle name="Normal 6 2 2 3" xfId="2380"/>
    <cellStyle name="Normal 6 2 3" xfId="1730"/>
    <cellStyle name="Normal 6 3" xfId="1731"/>
    <cellStyle name="Normal 6 4" xfId="1732"/>
    <cellStyle name="Normal 6 5" xfId="1733"/>
    <cellStyle name="Normal 6 6" xfId="1734"/>
    <cellStyle name="Normal 6 7" xfId="1735"/>
    <cellStyle name="Normal 60" xfId="1736"/>
    <cellStyle name="Normal 600" xfId="1737"/>
    <cellStyle name="Normal 601" xfId="1738"/>
    <cellStyle name="Normal 602" xfId="1739"/>
    <cellStyle name="Normal 603" xfId="1740"/>
    <cellStyle name="Normal 604" xfId="1741"/>
    <cellStyle name="Normal 605" xfId="1742"/>
    <cellStyle name="Normal 606" xfId="1743"/>
    <cellStyle name="Normal 607" xfId="1744"/>
    <cellStyle name="Normal 608" xfId="1745"/>
    <cellStyle name="Normal 609" xfId="1746"/>
    <cellStyle name="Normal 61" xfId="1747"/>
    <cellStyle name="Normal 61 2" xfId="1748"/>
    <cellStyle name="Normal 61 3" xfId="1749"/>
    <cellStyle name="Normal 610" xfId="1750"/>
    <cellStyle name="Normal 611" xfId="1751"/>
    <cellStyle name="Normal 612" xfId="1752"/>
    <cellStyle name="Normal 613" xfId="1753"/>
    <cellStyle name="Normal 614" xfId="1754"/>
    <cellStyle name="Normal 615" xfId="1755"/>
    <cellStyle name="Normal 616" xfId="1756"/>
    <cellStyle name="Normal 617" xfId="1757"/>
    <cellStyle name="Normal 618" xfId="1758"/>
    <cellStyle name="Normal 619" xfId="1759"/>
    <cellStyle name="Normal 62" xfId="1760"/>
    <cellStyle name="Normal 62 2" xfId="1761"/>
    <cellStyle name="Normal 62 3" xfId="1762"/>
    <cellStyle name="Normal 620" xfId="1763"/>
    <cellStyle name="Normal 621" xfId="1764"/>
    <cellStyle name="Normal 622" xfId="1765"/>
    <cellStyle name="Normal 623" xfId="1766"/>
    <cellStyle name="Normal 624" xfId="1767"/>
    <cellStyle name="Normal 625" xfId="1768"/>
    <cellStyle name="Normal 626" xfId="1769"/>
    <cellStyle name="Normal 627" xfId="1770"/>
    <cellStyle name="Normal 628" xfId="1771"/>
    <cellStyle name="Normal 629" xfId="1772"/>
    <cellStyle name="Normal 63" xfId="1773"/>
    <cellStyle name="Normal 630" xfId="1774"/>
    <cellStyle name="Normal 631" xfId="1775"/>
    <cellStyle name="Normal 632" xfId="1776"/>
    <cellStyle name="Normal 633" xfId="1777"/>
    <cellStyle name="Normal 634" xfId="1778"/>
    <cellStyle name="Normal 635" xfId="1779"/>
    <cellStyle name="Normal 636" xfId="1780"/>
    <cellStyle name="Normal 637" xfId="1781"/>
    <cellStyle name="Normal 638" xfId="1782"/>
    <cellStyle name="Normal 639" xfId="1783"/>
    <cellStyle name="Normal 64" xfId="1784"/>
    <cellStyle name="Normal 64 2" xfId="1785"/>
    <cellStyle name="Normal 64 3" xfId="1786"/>
    <cellStyle name="Normal 640" xfId="1787"/>
    <cellStyle name="Normal 641" xfId="1788"/>
    <cellStyle name="Normal 642" xfId="1789"/>
    <cellStyle name="Normal 643" xfId="1790"/>
    <cellStyle name="Normal 644" xfId="1791"/>
    <cellStyle name="Normal 645" xfId="1792"/>
    <cellStyle name="Normal 646" xfId="1793"/>
    <cellStyle name="Normal 647" xfId="1794"/>
    <cellStyle name="Normal 648" xfId="1795"/>
    <cellStyle name="Normal 649" xfId="1796"/>
    <cellStyle name="Normal 65" xfId="1797"/>
    <cellStyle name="Normal 65 2" xfId="1798"/>
    <cellStyle name="Normal 65 3" xfId="1799"/>
    <cellStyle name="Normal 650" xfId="1800"/>
    <cellStyle name="Normal 651" xfId="1801"/>
    <cellStyle name="Normal 652" xfId="1802"/>
    <cellStyle name="Normal 653" xfId="5"/>
    <cellStyle name="Normal 654" xfId="2369"/>
    <cellStyle name="Normal 66" xfId="1803"/>
    <cellStyle name="Normal 66 2" xfId="1804"/>
    <cellStyle name="Normal 66 3" xfId="1805"/>
    <cellStyle name="Normal 67" xfId="1806"/>
    <cellStyle name="Normal 67 2" xfId="1807"/>
    <cellStyle name="Normal 67 3" xfId="1808"/>
    <cellStyle name="Normal 68" xfId="1809"/>
    <cellStyle name="Normal 69" xfId="1810"/>
    <cellStyle name="Normal 69 2" xfId="1811"/>
    <cellStyle name="Normal 69 3" xfId="1812"/>
    <cellStyle name="Normal 7" xfId="1813"/>
    <cellStyle name="Normal 7 2" xfId="1814"/>
    <cellStyle name="Normal 7 2 2" xfId="1815"/>
    <cellStyle name="Normal 7 2 2 2" xfId="2370"/>
    <cellStyle name="Normal 7 2 3" xfId="1816"/>
    <cellStyle name="Normal 7 3" xfId="1817"/>
    <cellStyle name="Normal 7 4" xfId="1818"/>
    <cellStyle name="Normal 7 5" xfId="1819"/>
    <cellStyle name="Normal 7_Bieu Quy hoach ThuaThienHue2020(27.02.2012)" xfId="1820"/>
    <cellStyle name="Normal 70" xfId="1821"/>
    <cellStyle name="Normal 70 2" xfId="1822"/>
    <cellStyle name="Normal 70 3" xfId="1823"/>
    <cellStyle name="Normal 70 4" xfId="1824"/>
    <cellStyle name="Normal 71" xfId="1825"/>
    <cellStyle name="Normal 72" xfId="1826"/>
    <cellStyle name="Normal 72 2" xfId="1827"/>
    <cellStyle name="Normal 72 3" xfId="1828"/>
    <cellStyle name="Normal 73" xfId="1829"/>
    <cellStyle name="Normal 73 2" xfId="1830"/>
    <cellStyle name="Normal 73 3" xfId="1831"/>
    <cellStyle name="Normal 730" xfId="2378"/>
    <cellStyle name="Normal 74" xfId="1832"/>
    <cellStyle name="Normal 75" xfId="1833"/>
    <cellStyle name="Normal 75 2" xfId="1834"/>
    <cellStyle name="Normal 75 3" xfId="1835"/>
    <cellStyle name="Normal 76" xfId="1836"/>
    <cellStyle name="Normal 76 2" xfId="1837"/>
    <cellStyle name="Normal 76 3" xfId="1838"/>
    <cellStyle name="Normal 77" xfId="1839"/>
    <cellStyle name="Normal 77 2" xfId="1840"/>
    <cellStyle name="Normal 77 3" xfId="1841"/>
    <cellStyle name="Normal 78" xfId="1842"/>
    <cellStyle name="Normal 78 2" xfId="1843"/>
    <cellStyle name="Normal 78 3" xfId="1844"/>
    <cellStyle name="Normal 79" xfId="1845"/>
    <cellStyle name="Normal 79 2" xfId="1846"/>
    <cellStyle name="Normal 79 3" xfId="1847"/>
    <cellStyle name="Normal 79 3 2" xfId="1848"/>
    <cellStyle name="Normal 79 4" xfId="1849"/>
    <cellStyle name="Normal 8" xfId="1850"/>
    <cellStyle name="Normal 8 2" xfId="1851"/>
    <cellStyle name="Normal 8 3" xfId="1852"/>
    <cellStyle name="Normal 8 3 2" xfId="1853"/>
    <cellStyle name="Normal 8 4" xfId="1854"/>
    <cellStyle name="Normal 8 5" xfId="1855"/>
    <cellStyle name="Normal 80" xfId="1856"/>
    <cellStyle name="Normal 80 2" xfId="1857"/>
    <cellStyle name="Normal 81" xfId="1858"/>
    <cellStyle name="Normal 82" xfId="1859"/>
    <cellStyle name="Normal 83" xfId="1860"/>
    <cellStyle name="Normal 83 2" xfId="1861"/>
    <cellStyle name="Normal 83 3" xfId="1862"/>
    <cellStyle name="Normal 84" xfId="1863"/>
    <cellStyle name="Normal 85" xfId="1864"/>
    <cellStyle name="Normal 86" xfId="1865"/>
    <cellStyle name="Normal 87" xfId="1866"/>
    <cellStyle name="Normal 88" xfId="1867"/>
    <cellStyle name="Normal 89" xfId="1868"/>
    <cellStyle name="Normal 9" xfId="1869"/>
    <cellStyle name="Normal 9 2" xfId="1870"/>
    <cellStyle name="Normal 9 2 2" xfId="1871"/>
    <cellStyle name="Normal 9 2 3" xfId="1872"/>
    <cellStyle name="Normal 9 2 4" xfId="1873"/>
    <cellStyle name="Normal 9 3" xfId="1874"/>
    <cellStyle name="Normal 9 4" xfId="1875"/>
    <cellStyle name="Normal 9 5" xfId="1876"/>
    <cellStyle name="Normal 90" xfId="1877"/>
    <cellStyle name="Normal 91" xfId="1878"/>
    <cellStyle name="Normal 92" xfId="1879"/>
    <cellStyle name="Normal 93" xfId="1880"/>
    <cellStyle name="Normal 94" xfId="1881"/>
    <cellStyle name="Normal 95" xfId="1882"/>
    <cellStyle name="Normal 96" xfId="1883"/>
    <cellStyle name="Normal 97" xfId="1884"/>
    <cellStyle name="Normal 98" xfId="1885"/>
    <cellStyle name="Normal 99" xfId="1886"/>
    <cellStyle name="Normal_Bieen dong04HT-QH" xfId="2364"/>
    <cellStyle name="Normal_Bieu mau (CV )" xfId="9"/>
    <cellStyle name="Normal_bieuDH" xfId="2366"/>
    <cellStyle name="Normal_Sheet1_Book1" xfId="4"/>
    <cellStyle name="Normal1" xfId="1887"/>
    <cellStyle name="Note 2" xfId="1888"/>
    <cellStyle name="Note 2 2" xfId="1889"/>
    <cellStyle name="Note 2 3" xfId="1890"/>
    <cellStyle name="Note 3" xfId="1891"/>
    <cellStyle name="Note 4" xfId="1892"/>
    <cellStyle name="Note 5" xfId="1893"/>
    <cellStyle name="Note 5 2" xfId="1894"/>
    <cellStyle name="Œ…‹æØ‚è [0.00]_laroux" xfId="1895"/>
    <cellStyle name="Œ…‹æØ‚è_laroux" xfId="1896"/>
    <cellStyle name="oft Excel]_x000d__x000a_Comment=The open=/f lines load custom functions into the Paste Function list._x000d__x000a_Maximized=2_x000d__x000a_Basics=1_x000d__x000a_A" xfId="1897"/>
    <cellStyle name="oft Excel]_x000d__x000a_Comment=The open=/f lines load custom functions into the Paste Function list._x000d__x000a_Maximized=3_x000d__x000a_Basics=1_x000d__x000a_A" xfId="1898"/>
    <cellStyle name="omma [0]_Mktg Prog" xfId="1899"/>
    <cellStyle name="ormal_Sheet1_1" xfId="1900"/>
    <cellStyle name="Output 2" xfId="1901"/>
    <cellStyle name="Output 2 2" xfId="1902"/>
    <cellStyle name="Output 2 3" xfId="1903"/>
    <cellStyle name="Output 3" xfId="1904"/>
    <cellStyle name="Output 4" xfId="1905"/>
    <cellStyle name="Percent [0]" xfId="1906"/>
    <cellStyle name="Percent [00]" xfId="1907"/>
    <cellStyle name="Percent [2]" xfId="1908"/>
    <cellStyle name="PrePop Currency (0)" xfId="1909"/>
    <cellStyle name="PrePop Currency (2)" xfId="1910"/>
    <cellStyle name="PrePop Units (0)" xfId="1911"/>
    <cellStyle name="PrePop Units (1)" xfId="1912"/>
    <cellStyle name="PrePop Units (2)" xfId="1913"/>
    <cellStyle name="RedComma[0]" xfId="1914"/>
    <cellStyle name="s]_x000d__x000a_spooler=yes_x000d__x000a_load=_x000d__x000a_Beep=yes_x000d__x000a_NullPort=None_x000d__x000a_BorderWidth=3_x000d__x000a_CursorBlinkRate=1200_x000d__x000a_DoubleClickSpeed=452_x000d__x000a_Programs=co" xfId="1915"/>
    <cellStyle name="Sheet Title" xfId="1916"/>
    <cellStyle name="Siêu n?i kê?t_ÿÿÿÿÿ" xfId="1917"/>
    <cellStyle name="Siêu nối kết_ÿÿÿÿÿ" xfId="1918"/>
    <cellStyle name="Standard_AAbgleich" xfId="1919"/>
    <cellStyle name="Style 1" xfId="1920"/>
    <cellStyle name="Style Date" xfId="1921"/>
    <cellStyle name="style_1" xfId="1922"/>
    <cellStyle name="subhead" xfId="1923"/>
    <cellStyle name="subhead 2" xfId="1924"/>
    <cellStyle name="subhead 3" xfId="1925"/>
    <cellStyle name="T" xfId="1926"/>
    <cellStyle name="T_10BDpnn" xfId="1927"/>
    <cellStyle name="T_10BDpnn_Bieu Quy hoach ThuaThienHue2020(27.02.2012)" xfId="1928"/>
    <cellStyle name="T_12Bieu_KEHOACH" xfId="1929"/>
    <cellStyle name="T_12Bieu_KEHOACH_Bieu Quy hoach ThuaThienHue2020(27.02.2012)" xfId="1930"/>
    <cellStyle name="T_7BDnn" xfId="1931"/>
    <cellStyle name="T_7BDnn_2" xfId="1932"/>
    <cellStyle name="T_7BDnn_2_Bieu Quy hoach ThuaThienHue2020(27.02.2012)" xfId="1933"/>
    <cellStyle name="T_7BDnn_Bieu Quy hoach ThuaThienHue2020(27.02.2012)" xfId="1934"/>
    <cellStyle name="T_7BDnn_Du bao kk 2010 18.9" xfId="1935"/>
    <cellStyle name="T_7BDnn_Du bao kk 2010 18.9_Bieu Quy hoach ThuaThienHue2020(27.02.2012)" xfId="1936"/>
    <cellStyle name="T_7BDnn_Du bao kk 2010 chuan" xfId="1937"/>
    <cellStyle name="T_7BDnn_Du bao kk 2010 chuan_Bieu Quy hoach ThuaThienHue2020(27.02.2012)" xfId="1938"/>
    <cellStyle name="T_7BDnn_Du lieu 2000-2010" xfId="1939"/>
    <cellStyle name="T_7BDnn_Du lieu 2000-2010_Bieu Quy hoach ThuaThienHue2020(27.02.2012)" xfId="1940"/>
    <cellStyle name="T_7BDnn_Hien trang 2010" xfId="1941"/>
    <cellStyle name="T_7BDnn_Hien trang 2010_Bieu Quy hoach ThuaThienHue2020(27.02.2012)" xfId="1942"/>
    <cellStyle name="T_7BDnn_Quyhoach2020_chuan(10.10.10)" xfId="1943"/>
    <cellStyle name="T_7BDnn_Ra soat chi tieu QH PA 5.8.11 (chuan)" xfId="1944"/>
    <cellStyle name="T_7BDpnn" xfId="1945"/>
    <cellStyle name="T_7BDpnn_2" xfId="1946"/>
    <cellStyle name="T_7BDpnn_2_Bieu Quy hoach ThuaThienHue2020(27.02.2012)" xfId="1947"/>
    <cellStyle name="T_7BDpnn_Bieu Quy hoach ThuaThienHue2020(27.02.2012)" xfId="1948"/>
    <cellStyle name="T_7BDpnn_Du bao kk 2010 18.9" xfId="1949"/>
    <cellStyle name="T_7BDpnn_Du bao kk 2010 18.9_Bieu Quy hoach ThuaThienHue2020(27.02.2012)" xfId="1950"/>
    <cellStyle name="T_7BDpnn_Du bao kk 2010 chuan" xfId="1951"/>
    <cellStyle name="T_7BDpnn_Du bao kk 2010 chuan_Bieu Quy hoach ThuaThienHue2020(27.02.2012)" xfId="1952"/>
    <cellStyle name="T_7BDpnn_Du lieu 2000-2010" xfId="1953"/>
    <cellStyle name="T_7BDpnn_Du lieu 2000-2010_Bieu Quy hoach ThuaThienHue2020(27.02.2012)" xfId="1954"/>
    <cellStyle name="T_7BDpnn_Hien trang 2010" xfId="1955"/>
    <cellStyle name="T_7BDpnn_Hien trang 2010_Bieu Quy hoach ThuaThienHue2020(27.02.2012)" xfId="1956"/>
    <cellStyle name="T_7BDpnn_Quyhoach2020_chuan(10.10.10)" xfId="1957"/>
    <cellStyle name="T_7BDpnn_Ra soat chi tieu QH PA 5.8.11 (chuan)" xfId="1958"/>
    <cellStyle name="T_BD TONG00-05" xfId="1959"/>
    <cellStyle name="T_BD TONG00-05_2" xfId="1960"/>
    <cellStyle name="T_BD TONG00-05_2_Bieu Quy hoach ThuaThienHue2020(27.02.2012)" xfId="1961"/>
    <cellStyle name="T_BD TONG00-05_Bieu Quy hoach ThuaThienHue2020(27.02.2012)" xfId="1962"/>
    <cellStyle name="T_BD TONG00-05_Du bao kk 2010 18.9" xfId="1963"/>
    <cellStyle name="T_BD TONG00-05_Du bao kk 2010 18.9_Bieu Quy hoach ThuaThienHue2020(27.02.2012)" xfId="1964"/>
    <cellStyle name="T_BD TONG00-05_Du bao kk 2010 chuan" xfId="1965"/>
    <cellStyle name="T_BD TONG00-05_Du bao kk 2010 chuan_Bieu Quy hoach ThuaThienHue2020(27.02.2012)" xfId="1966"/>
    <cellStyle name="T_BD TONG00-05_Du lieu 2000-2010" xfId="1967"/>
    <cellStyle name="T_BD TONG00-05_Du lieu 2000-2010_Bieu Quy hoach ThuaThienHue2020(27.02.2012)" xfId="1968"/>
    <cellStyle name="T_BD TONG00-05_Hien trang 2010" xfId="1969"/>
    <cellStyle name="T_BD TONG00-05_Hien trang 2010_Bieu Quy hoach ThuaThienHue2020(27.02.2012)" xfId="1970"/>
    <cellStyle name="T_BD TONG00-05_Quyhoach2020_chuan(10.10.10)" xfId="1971"/>
    <cellStyle name="T_BD TONG00-05_Ra soat chi tieu QH PA 5.8.11 (chuan)" xfId="1972"/>
    <cellStyle name="T_BD00-05" xfId="1973"/>
    <cellStyle name="T_BD00-05_2" xfId="1974"/>
    <cellStyle name="T_BD00-05_2_Bieu Quy hoach ThuaThienHue2020(27.02.2012)" xfId="1975"/>
    <cellStyle name="T_BD00-05_Bieu Quy hoach ThuaThienHue2020(27.02.2012)" xfId="1976"/>
    <cellStyle name="T_BD00-05_Du bao kk 2010 18.9" xfId="1977"/>
    <cellStyle name="T_BD00-05_Du bao kk 2010 18.9_Bieu Quy hoach ThuaThienHue2020(27.02.2012)" xfId="1978"/>
    <cellStyle name="T_BD00-05_Du bao kk 2010 chuan" xfId="1979"/>
    <cellStyle name="T_BD00-05_Du bao kk 2010 chuan_Bieu Quy hoach ThuaThienHue2020(27.02.2012)" xfId="1980"/>
    <cellStyle name="T_BD00-05_Du lieu 2000-2010" xfId="1981"/>
    <cellStyle name="T_BD00-05_Du lieu 2000-2010_Bieu Quy hoach ThuaThienHue2020(27.02.2012)" xfId="1982"/>
    <cellStyle name="T_BD00-05_Hien trang 2010" xfId="1983"/>
    <cellStyle name="T_BD00-05_Hien trang 2010_Bieu Quy hoach ThuaThienHue2020(27.02.2012)" xfId="1984"/>
    <cellStyle name="T_BD00-05_Quyhoach2020_chuan(10.10.10)" xfId="1985"/>
    <cellStyle name="T_BD00-05_Ra soat chi tieu QH PA 5.8.11 (chuan)" xfId="1986"/>
    <cellStyle name="T_BDnn " xfId="1987"/>
    <cellStyle name="T_BDnn _2" xfId="1988"/>
    <cellStyle name="T_BDnn _2_Bieu Quy hoach ThuaThienHue2020(27.02.2012)" xfId="1989"/>
    <cellStyle name="T_BDnn _Bieu Quy hoach ThuaThienHue2020(27.02.2012)" xfId="1990"/>
    <cellStyle name="T_BDnn _Du bao kk 2010 18.9" xfId="1991"/>
    <cellStyle name="T_BDnn _Du bao kk 2010 18.9_Bieu Quy hoach ThuaThienHue2020(27.02.2012)" xfId="1992"/>
    <cellStyle name="T_BDnn _Du bao kk 2010 chuan" xfId="1993"/>
    <cellStyle name="T_BDnn _Du bao kk 2010 chuan_Bieu Quy hoach ThuaThienHue2020(27.02.2012)" xfId="1994"/>
    <cellStyle name="T_BDnn _Du lieu 2000-2010" xfId="1995"/>
    <cellStyle name="T_BDnn _Du lieu 2000-2010_Bieu Quy hoach ThuaThienHue2020(27.02.2012)" xfId="1996"/>
    <cellStyle name="T_BDnn _Hien trang 2010" xfId="1997"/>
    <cellStyle name="T_BDnn _Hien trang 2010_Bieu Quy hoach ThuaThienHue2020(27.02.2012)" xfId="1998"/>
    <cellStyle name="T_BDnn _Quyhoach2020_chuan(10.10.10)" xfId="1999"/>
    <cellStyle name="T_BDnn _Ra soat chi tieu QH PA 5.8.11 (chuan)" xfId="2000"/>
    <cellStyle name="T_Bieu QH" xfId="2001"/>
    <cellStyle name="T_Bieu QH_2" xfId="2002"/>
    <cellStyle name="T_Bieu QH_2_Bieu Quy hoach ThuaThienHue2020(27.02.2012)" xfId="2003"/>
    <cellStyle name="T_Bieu QH_Bieu Quy hoach ThuaThienHue2020(27.02.2012)" xfId="2004"/>
    <cellStyle name="T_Bieu QH_Du bao kk 2010 18.9" xfId="2005"/>
    <cellStyle name="T_Bieu QH_Du bao kk 2010 18.9_Bieu Quy hoach ThuaThienHue2020(27.02.2012)" xfId="2006"/>
    <cellStyle name="T_Bieu QH_Du bao kk 2010 chuan" xfId="2007"/>
    <cellStyle name="T_Bieu QH_Du bao kk 2010 chuan_Bieu Quy hoach ThuaThienHue2020(27.02.2012)" xfId="2008"/>
    <cellStyle name="T_Bieu QH_Du lieu 2000-2010" xfId="2009"/>
    <cellStyle name="T_Bieu QH_Du lieu 2000-2010_Bieu Quy hoach ThuaThienHue2020(27.02.2012)" xfId="2010"/>
    <cellStyle name="T_Bieu QH_Hien trang 2010" xfId="2011"/>
    <cellStyle name="T_Bieu QH_Hien trang 2010_Bieu Quy hoach ThuaThienHue2020(27.02.2012)" xfId="2012"/>
    <cellStyle name="T_Bieu QH_Quyhoach2020_chuan(10.10.10)" xfId="2013"/>
    <cellStyle name="T_Bieu QH_Ra soat chi tieu QH PA 5.8.11 (chuan)" xfId="2014"/>
    <cellStyle name="T_Bieu Quy hoach ThuaThienHue2020(27.02.2012)" xfId="2015"/>
    <cellStyle name="T_Bieu TH BTBo" xfId="2016"/>
    <cellStyle name="T_Bieu TH BTBo_2" xfId="2017"/>
    <cellStyle name="T_Bieu TH BTBo_2_Bieu Quy hoach ThuaThienHue2020(27.02.2012)" xfId="2018"/>
    <cellStyle name="T_Bieu TH BTBo_Bieu Quy hoach ThuaThienHue2020(27.02.2012)" xfId="2019"/>
    <cellStyle name="T_Bieu TH BTBo_Du bao kk 2010 18.9" xfId="2020"/>
    <cellStyle name="T_Bieu TH BTBo_Du bao kk 2010 18.9_Bieu Quy hoach ThuaThienHue2020(27.02.2012)" xfId="2021"/>
    <cellStyle name="T_Bieu TH BTBo_Du bao kk 2010 chuan" xfId="2022"/>
    <cellStyle name="T_Bieu TH BTBo_Du bao kk 2010 chuan_Bieu Quy hoach ThuaThienHue2020(27.02.2012)" xfId="2023"/>
    <cellStyle name="T_Bieu TH BTBo_Du lieu 2000-2010" xfId="2024"/>
    <cellStyle name="T_Bieu TH BTBo_Du lieu 2000-2010_Bieu Quy hoach ThuaThienHue2020(27.02.2012)" xfId="2025"/>
    <cellStyle name="T_Bieu TH BTBo_Hien trang 2010" xfId="2026"/>
    <cellStyle name="T_Bieu TH BTBo_Hien trang 2010_Bieu Quy hoach ThuaThienHue2020(27.02.2012)" xfId="2027"/>
    <cellStyle name="T_Bieu TH BTBo_Quyhoach2020_chuan(10.10.10)" xfId="2028"/>
    <cellStyle name="T_Bieu TH BTBo_Ra soat chi tieu QH PA 5.8.11 (chuan)" xfId="2029"/>
    <cellStyle name="T_BIEUHT10-7" xfId="2030"/>
    <cellStyle name="T_BieuQH Tay Nguyen " xfId="2031"/>
    <cellStyle name="T_BieuQH Tay Nguyen (co DakNong)" xfId="2032"/>
    <cellStyle name="T_BieuQH Tay Nguyen (co DakNong)_2" xfId="2033"/>
    <cellStyle name="T_BieuQH Tay Nguyen (co DakNong)_2_Bieu Quy hoach ThuaThienHue2020(27.02.2012)" xfId="2034"/>
    <cellStyle name="T_BieuQH Tay Nguyen (co DakNong)_Bieu Quy hoach ThuaThienHue2020(27.02.2012)" xfId="2035"/>
    <cellStyle name="T_BieuQH Tay Nguyen (co DakNong)_Du bao kk 2010 18.9" xfId="2036"/>
    <cellStyle name="T_BieuQH Tay Nguyen (co DakNong)_Du bao kk 2010 18.9_Bieu Quy hoach ThuaThienHue2020(27.02.2012)" xfId="2037"/>
    <cellStyle name="T_BieuQH Tay Nguyen (co DakNong)_Du bao kk 2010 chuan" xfId="2038"/>
    <cellStyle name="T_BieuQH Tay Nguyen (co DakNong)_Du bao kk 2010 chuan_Bieu Quy hoach ThuaThienHue2020(27.02.2012)" xfId="2039"/>
    <cellStyle name="T_BieuQH Tay Nguyen (co DakNong)_Du lieu 2000-2010" xfId="2040"/>
    <cellStyle name="T_BieuQH Tay Nguyen (co DakNong)_Du lieu 2000-2010_Bieu Quy hoach ThuaThienHue2020(27.02.2012)" xfId="2041"/>
    <cellStyle name="T_BieuQH Tay Nguyen (co DakNong)_Hien trang 2010" xfId="2042"/>
    <cellStyle name="T_BieuQH Tay Nguyen (co DakNong)_Hien trang 2010_Bieu Quy hoach ThuaThienHue2020(27.02.2012)" xfId="2043"/>
    <cellStyle name="T_BieuQH Tay Nguyen (co DakNong)_Quyhoach2020_chuan(10.10.10)" xfId="2044"/>
    <cellStyle name="T_BieuQH Tay Nguyen (co DakNong)_Ra soat chi tieu QH PA 5.8.11 (chuan)" xfId="2045"/>
    <cellStyle name="T_BieuQH Tay Nguyen _2" xfId="2046"/>
    <cellStyle name="T_BieuQH Tay Nguyen _2_Bieu Quy hoach ThuaThienHue2020(27.02.2012)" xfId="2047"/>
    <cellStyle name="T_BieuQH Tay Nguyen _Bieu Quy hoach ThuaThienHue2020(27.02.2012)" xfId="2048"/>
    <cellStyle name="T_BieuQH Tay Nguyen _Du bao kk 2010 18.9" xfId="2049"/>
    <cellStyle name="T_BieuQH Tay Nguyen _Du bao kk 2010 18.9_Bieu Quy hoach ThuaThienHue2020(27.02.2012)" xfId="2050"/>
    <cellStyle name="T_BieuQH Tay Nguyen _Du bao kk 2010 chuan" xfId="2051"/>
    <cellStyle name="T_BieuQH Tay Nguyen _Du bao kk 2010 chuan_Bieu Quy hoach ThuaThienHue2020(27.02.2012)" xfId="2052"/>
    <cellStyle name="T_BieuQH Tay Nguyen _Du lieu 2000-2010" xfId="2053"/>
    <cellStyle name="T_BieuQH Tay Nguyen _Du lieu 2000-2010_Bieu Quy hoach ThuaThienHue2020(27.02.2012)" xfId="2054"/>
    <cellStyle name="T_BieuQH Tay Nguyen _Hien trang 2010" xfId="2055"/>
    <cellStyle name="T_BieuQH Tay Nguyen _Hien trang 2010_Bieu Quy hoach ThuaThienHue2020(27.02.2012)" xfId="2056"/>
    <cellStyle name="T_BieuQH Tay Nguyen _Quyhoach2020_chuan(10.10.10)" xfId="2057"/>
    <cellStyle name="T_BieuQH Tay Nguyen _Ra soat chi tieu QH PA 5.8.11 (chuan)" xfId="2058"/>
    <cellStyle name="T_BieuQH TDMN" xfId="2059"/>
    <cellStyle name="T_BieuQH TDMN_2" xfId="2060"/>
    <cellStyle name="T_BieuQH TDMN_2_Bieu Quy hoach ThuaThienHue2020(27.02.2012)" xfId="2061"/>
    <cellStyle name="T_BieuQH TDMN_Bieu Quy hoach ThuaThienHue2020(27.02.2012)" xfId="2062"/>
    <cellStyle name="T_BieuQH TDMN_Du bao kk 2010 18.9" xfId="2063"/>
    <cellStyle name="T_BieuQH TDMN_Du bao kk 2010 18.9_Bieu Quy hoach ThuaThienHue2020(27.02.2012)" xfId="2064"/>
    <cellStyle name="T_BieuQH TDMN_Du bao kk 2010 chuan" xfId="2065"/>
    <cellStyle name="T_BieuQH TDMN_Du bao kk 2010 chuan_Bieu Quy hoach ThuaThienHue2020(27.02.2012)" xfId="2066"/>
    <cellStyle name="T_BieuQH TDMN_Du lieu 2000-2010" xfId="2067"/>
    <cellStyle name="T_BieuQH TDMN_Du lieu 2000-2010_Bieu Quy hoach ThuaThienHue2020(27.02.2012)" xfId="2068"/>
    <cellStyle name="T_BieuQH TDMN_Hien trang 2010" xfId="2069"/>
    <cellStyle name="T_BieuQH TDMN_Hien trang 2010_Bieu Quy hoach ThuaThienHue2020(27.02.2012)" xfId="2070"/>
    <cellStyle name="T_BieuQH TDMN_Quyhoach2020_chuan(10.10.10)" xfId="2071"/>
    <cellStyle name="T_BieuQH TDMN_Ra soat chi tieu QH PA 5.8.11 (chuan)" xfId="2072"/>
    <cellStyle name="T_BieuTayNguyen" xfId="2073"/>
    <cellStyle name="T_BieuTayNguyen_2" xfId="2074"/>
    <cellStyle name="T_BieuTayNguyen_2_Bieu Quy hoach ThuaThienHue2020(27.02.2012)" xfId="2075"/>
    <cellStyle name="T_BieuTayNguyen_Bieu Quy hoach ThuaThienHue2020(27.02.2012)" xfId="2076"/>
    <cellStyle name="T_BieuTayNguyen_Du bao kk 2010 18.9" xfId="2077"/>
    <cellStyle name="T_BieuTayNguyen_Du bao kk 2010 18.9_Bieu Quy hoach ThuaThienHue2020(27.02.2012)" xfId="2078"/>
    <cellStyle name="T_BieuTayNguyen_Du bao kk 2010 chuan" xfId="2079"/>
    <cellStyle name="T_BieuTayNguyen_Du bao kk 2010 chuan_Bieu Quy hoach ThuaThienHue2020(27.02.2012)" xfId="2080"/>
    <cellStyle name="T_BieuTayNguyen_Du lieu 2000-2010" xfId="2081"/>
    <cellStyle name="T_BieuTayNguyen_Du lieu 2000-2010_Bieu Quy hoach ThuaThienHue2020(27.02.2012)" xfId="2082"/>
    <cellStyle name="T_BieuTayNguyen_Hien trang 2010" xfId="2083"/>
    <cellStyle name="T_BieuTayNguyen_Hien trang 2010_Bieu Quy hoach ThuaThienHue2020(27.02.2012)" xfId="2084"/>
    <cellStyle name="T_BieuTayNguyen_Quyhoach2020_chuan(10.10.10)" xfId="2085"/>
    <cellStyle name="T_BieuTayNguyen_Ra soat chi tieu QH PA 5.8.11 (chuan)" xfId="2086"/>
    <cellStyle name="T_Book1" xfId="2087"/>
    <cellStyle name="T_Book1_Bieu Quy hoach ThuaThienHue2020(27.02.2012)" xfId="2088"/>
    <cellStyle name="T_Canuoc 20.3.06" xfId="2089"/>
    <cellStyle name="T_Canuoc 20.3.06_2" xfId="2090"/>
    <cellStyle name="T_Canuoc 20.3.06_2_Bieu Quy hoach ThuaThienHue2020(27.02.2012)" xfId="2091"/>
    <cellStyle name="T_Canuoc 20.3.06_Bieu Quy hoach ThuaThienHue2020(27.02.2012)" xfId="2092"/>
    <cellStyle name="T_Canuoc 20.3.06_Du bao kk 2010 18.9" xfId="2093"/>
    <cellStyle name="T_Canuoc 20.3.06_Du bao kk 2010 18.9_Bieu Quy hoach ThuaThienHue2020(27.02.2012)" xfId="2094"/>
    <cellStyle name="T_Canuoc 20.3.06_Du bao kk 2010 chuan" xfId="2095"/>
    <cellStyle name="T_Canuoc 20.3.06_Du bao kk 2010 chuan_Bieu Quy hoach ThuaThienHue2020(27.02.2012)" xfId="2096"/>
    <cellStyle name="T_Canuoc 20.3.06_Du lieu 2000-2010" xfId="2097"/>
    <cellStyle name="T_Canuoc 20.3.06_Du lieu 2000-2010_Bieu Quy hoach ThuaThienHue2020(27.02.2012)" xfId="2098"/>
    <cellStyle name="T_Canuoc 20.3.06_Hien trang 2010" xfId="2099"/>
    <cellStyle name="T_Canuoc 20.3.06_Hien trang 2010_Bieu Quy hoach ThuaThienHue2020(27.02.2012)" xfId="2100"/>
    <cellStyle name="T_Canuoc 20.3.06_Quyhoach2020_chuan(10.10.10)" xfId="2101"/>
    <cellStyle name="T_Canuoc 20.3.06_Ra soat chi tieu QH PA 5.8.11 (chuan)" xfId="2102"/>
    <cellStyle name="T_Canuoc an lua20.3.06" xfId="2103"/>
    <cellStyle name="T_Canuoc an lua20.3.06_2" xfId="2104"/>
    <cellStyle name="T_Canuoc an lua20.3.06_2_Bieu Quy hoach ThuaThienHue2020(27.02.2012)" xfId="2105"/>
    <cellStyle name="T_Canuoc an lua20.3.06_Bieu Quy hoach ThuaThienHue2020(27.02.2012)" xfId="2106"/>
    <cellStyle name="T_Canuoc an lua20.3.06_Du bao kk 2010 18.9" xfId="2107"/>
    <cellStyle name="T_Canuoc an lua20.3.06_Du bao kk 2010 18.9_Bieu Quy hoach ThuaThienHue2020(27.02.2012)" xfId="2108"/>
    <cellStyle name="T_Canuoc an lua20.3.06_Du bao kk 2010 chuan" xfId="2109"/>
    <cellStyle name="T_Canuoc an lua20.3.06_Du bao kk 2010 chuan_Bieu Quy hoach ThuaThienHue2020(27.02.2012)" xfId="2110"/>
    <cellStyle name="T_Canuoc an lua20.3.06_Du lieu 2000-2010" xfId="2111"/>
    <cellStyle name="T_Canuoc an lua20.3.06_Du lieu 2000-2010_Bieu Quy hoach ThuaThienHue2020(27.02.2012)" xfId="2112"/>
    <cellStyle name="T_Canuoc an lua20.3.06_Hien trang 2010" xfId="2113"/>
    <cellStyle name="T_Canuoc an lua20.3.06_Hien trang 2010_Bieu Quy hoach ThuaThienHue2020(27.02.2012)" xfId="2114"/>
    <cellStyle name="T_Canuoc an lua20.3.06_Quyhoach2020_chuan(10.10.10)" xfId="2115"/>
    <cellStyle name="T_Canuoc an lua20.3.06_Ra soat chi tieu QH PA 5.8.11 (chuan)" xfId="2116"/>
    <cellStyle name="T_CC cac tinh DBBB 5-6-06" xfId="2117"/>
    <cellStyle name="T_CC cac tinh DBBB 5-6-06_Bieu Quy hoach ThuaThienHue2020(27.02.2012)" xfId="2118"/>
    <cellStyle name="T_CC-21-03-06 IN" xfId="2119"/>
    <cellStyle name="T_CC-21-03-06 IN_Bieu Quy hoach ThuaThienHue2020(27.02.2012)" xfId="2120"/>
    <cellStyle name="T_dat dothi cn" xfId="2121"/>
    <cellStyle name="T_dat dothi cn_2" xfId="2122"/>
    <cellStyle name="T_dat dothi cn_2_Bieu Quy hoach ThuaThienHue2020(27.02.2012)" xfId="2123"/>
    <cellStyle name="T_dat dothi cn_Bieu Quy hoach ThuaThienHue2020(27.02.2012)" xfId="2124"/>
    <cellStyle name="T_dat dothi cn_Du bao kk 2010 18.9" xfId="2125"/>
    <cellStyle name="T_dat dothi cn_Du bao kk 2010 18.9_Bieu Quy hoach ThuaThienHue2020(27.02.2012)" xfId="2126"/>
    <cellStyle name="T_dat dothi cn_Du bao kk 2010 chuan" xfId="2127"/>
    <cellStyle name="T_dat dothi cn_Du bao kk 2010 chuan_Bieu Quy hoach ThuaThienHue2020(27.02.2012)" xfId="2128"/>
    <cellStyle name="T_dat dothi cn_Du lieu 2000-2010" xfId="2129"/>
    <cellStyle name="T_dat dothi cn_Du lieu 2000-2010_Bieu Quy hoach ThuaThienHue2020(27.02.2012)" xfId="2130"/>
    <cellStyle name="T_dat dothi cn_Hien trang 2010" xfId="2131"/>
    <cellStyle name="T_dat dothi cn_Hien trang 2010_Bieu Quy hoach ThuaThienHue2020(27.02.2012)" xfId="2132"/>
    <cellStyle name="T_dat dothi cn_Quyhoach2020_chuan(10.10.10)" xfId="2133"/>
    <cellStyle name="T_dat dothi cn_Ra soat chi tieu QH PA 5.8.11 (chuan)" xfId="2134"/>
    <cellStyle name="T_dat nong thon cn" xfId="2135"/>
    <cellStyle name="T_dat nong thon cn_2" xfId="2136"/>
    <cellStyle name="T_dat nong thon cn_2_Bieu Quy hoach ThuaThienHue2020(27.02.2012)" xfId="2137"/>
    <cellStyle name="T_dat nong thon cn_Bieu Quy hoach ThuaThienHue2020(27.02.2012)" xfId="2138"/>
    <cellStyle name="T_dat nong thon cn_Du bao kk 2010 18.9" xfId="2139"/>
    <cellStyle name="T_dat nong thon cn_Du bao kk 2010 18.9_Bieu Quy hoach ThuaThienHue2020(27.02.2012)" xfId="2140"/>
    <cellStyle name="T_dat nong thon cn_Du bao kk 2010 chuan" xfId="2141"/>
    <cellStyle name="T_dat nong thon cn_Du bao kk 2010 chuan_Bieu Quy hoach ThuaThienHue2020(27.02.2012)" xfId="2142"/>
    <cellStyle name="T_dat nong thon cn_Du lieu 2000-2010" xfId="2143"/>
    <cellStyle name="T_dat nong thon cn_Du lieu 2000-2010_Bieu Quy hoach ThuaThienHue2020(27.02.2012)" xfId="2144"/>
    <cellStyle name="T_dat nong thon cn_Hien trang 2010" xfId="2145"/>
    <cellStyle name="T_dat nong thon cn_Hien trang 2010_Bieu Quy hoach ThuaThienHue2020(27.02.2012)" xfId="2146"/>
    <cellStyle name="T_dat nong thon cn_Quyhoach2020_chuan(10.10.10)" xfId="2147"/>
    <cellStyle name="T_dat nong thon cn_Ra soat chi tieu QH PA 5.8.11 (chuan)" xfId="2148"/>
    <cellStyle name="T_DBBB" xfId="2149"/>
    <cellStyle name="T_DBBB_2" xfId="2150"/>
    <cellStyle name="T_DBBB_2_Bieu Quy hoach ThuaThienHue2020(27.02.2012)" xfId="2151"/>
    <cellStyle name="T_DBBB_Bieu Quy hoach ThuaThienHue2020(27.02.2012)" xfId="2152"/>
    <cellStyle name="T_DBBB_Du bao kk 2010 18.9" xfId="2153"/>
    <cellStyle name="T_DBBB_Du bao kk 2010 18.9_Bieu Quy hoach ThuaThienHue2020(27.02.2012)" xfId="2154"/>
    <cellStyle name="T_DBBB_Du bao kk 2010 chuan" xfId="2155"/>
    <cellStyle name="T_DBBB_Du bao kk 2010 chuan_Bieu Quy hoach ThuaThienHue2020(27.02.2012)" xfId="2156"/>
    <cellStyle name="T_DBBB_Du lieu 2000-2010" xfId="2157"/>
    <cellStyle name="T_DBBB_Du lieu 2000-2010_Bieu Quy hoach ThuaThienHue2020(27.02.2012)" xfId="2158"/>
    <cellStyle name="T_DBBB_Hien trang 2010" xfId="2159"/>
    <cellStyle name="T_DBBB_Hien trang 2010_Bieu Quy hoach ThuaThienHue2020(27.02.2012)" xfId="2160"/>
    <cellStyle name="T_DBBB_Quyhoach2020_chuan(10.10.10)" xfId="2161"/>
    <cellStyle name="T_DBBB_Ra soat chi tieu QH PA 5.8.11 (chuan)" xfId="2162"/>
    <cellStyle name="T_DBBB10-3" xfId="2163"/>
    <cellStyle name="T_DBBB10-3_2" xfId="2164"/>
    <cellStyle name="T_DBBB10-3_2_Bieu Quy hoach ThuaThienHue2020(27.02.2012)" xfId="2165"/>
    <cellStyle name="T_DBBB10-3_Bieu Quy hoach ThuaThienHue2020(27.02.2012)" xfId="2166"/>
    <cellStyle name="T_DBBB10-3_Du bao kk 2010 18.9" xfId="2167"/>
    <cellStyle name="T_DBBB10-3_Du bao kk 2010 18.9_Bieu Quy hoach ThuaThienHue2020(27.02.2012)" xfId="2168"/>
    <cellStyle name="T_DBBB10-3_Du bao kk 2010 chuan" xfId="2169"/>
    <cellStyle name="T_DBBB10-3_Du bao kk 2010 chuan_Bieu Quy hoach ThuaThienHue2020(27.02.2012)" xfId="2170"/>
    <cellStyle name="T_DBBB10-3_Du lieu 2000-2010" xfId="2171"/>
    <cellStyle name="T_DBBB10-3_Du lieu 2000-2010_Bieu Quy hoach ThuaThienHue2020(27.02.2012)" xfId="2172"/>
    <cellStyle name="T_DBBB10-3_Hien trang 2010" xfId="2173"/>
    <cellStyle name="T_DBBB10-3_Hien trang 2010_Bieu Quy hoach ThuaThienHue2020(27.02.2012)" xfId="2174"/>
    <cellStyle name="T_DBBB10-3_Quyhoach2020_chuan(10.10.10)" xfId="2175"/>
    <cellStyle name="T_DBBB10-3_Ra soat chi tieu QH PA 5.8.11 (chuan)" xfId="2176"/>
    <cellStyle name="T_DBSCL nop" xfId="2177"/>
    <cellStyle name="T_DBSCL nop_2" xfId="2178"/>
    <cellStyle name="T_DBSCL nop_2_Bieu Quy hoach ThuaThienHue2020(27.02.2012)" xfId="2179"/>
    <cellStyle name="T_DBSCL nop_Bieu Quy hoach ThuaThienHue2020(27.02.2012)" xfId="2180"/>
    <cellStyle name="T_DBSCL nop_Du bao kk 2010 18.9" xfId="2181"/>
    <cellStyle name="T_DBSCL nop_Du bao kk 2010 18.9_Bieu Quy hoach ThuaThienHue2020(27.02.2012)" xfId="2182"/>
    <cellStyle name="T_DBSCL nop_Du bao kk 2010 chuan" xfId="2183"/>
    <cellStyle name="T_DBSCL nop_Du bao kk 2010 chuan_Bieu Quy hoach ThuaThienHue2020(27.02.2012)" xfId="2184"/>
    <cellStyle name="T_DBSCL nop_Du lieu 2000-2010" xfId="2185"/>
    <cellStyle name="T_DBSCL nop_Du lieu 2000-2010_Bieu Quy hoach ThuaThienHue2020(27.02.2012)" xfId="2186"/>
    <cellStyle name="T_DBSCL nop_Hien trang 2010" xfId="2187"/>
    <cellStyle name="T_DBSCL nop_Hien trang 2010_Bieu Quy hoach ThuaThienHue2020(27.02.2012)" xfId="2188"/>
    <cellStyle name="T_DBSCL nop_Quyhoach2020_chuan(10.10.10)" xfId="2189"/>
    <cellStyle name="T_DBSCL nop_Ra soat chi tieu QH PA 5.8.11 (chuan)" xfId="2190"/>
    <cellStyle name="T_DMCT_CacTinh_BTB4-06" xfId="2191"/>
    <cellStyle name="T_DMCT_CacTinh_BTB4-06_Bieu Quy hoach ThuaThienHue2020(27.02.2012)" xfId="2192"/>
    <cellStyle name="T_DongNambo" xfId="2193"/>
    <cellStyle name="T_DongNambo_2" xfId="2194"/>
    <cellStyle name="T_DongNambo_2_Bieu Quy hoach ThuaThienHue2020(27.02.2012)" xfId="2195"/>
    <cellStyle name="T_DongNambo_Bieu Quy hoach ThuaThienHue2020(27.02.2012)" xfId="2196"/>
    <cellStyle name="T_DongNambo_Du bao kk 2010 18.9" xfId="2197"/>
    <cellStyle name="T_DongNambo_Du bao kk 2010 18.9_Bieu Quy hoach ThuaThienHue2020(27.02.2012)" xfId="2198"/>
    <cellStyle name="T_DongNambo_Du bao kk 2010 chuan" xfId="2199"/>
    <cellStyle name="T_DongNambo_Du bao kk 2010 chuan_Bieu Quy hoach ThuaThienHue2020(27.02.2012)" xfId="2200"/>
    <cellStyle name="T_DongNambo_Du lieu 2000-2010" xfId="2201"/>
    <cellStyle name="T_DongNambo_Du lieu 2000-2010_Bieu Quy hoach ThuaThienHue2020(27.02.2012)" xfId="2202"/>
    <cellStyle name="T_DongNambo_Hien trang 2010" xfId="2203"/>
    <cellStyle name="T_DongNambo_Hien trang 2010_Bieu Quy hoach ThuaThienHue2020(27.02.2012)" xfId="2204"/>
    <cellStyle name="T_DongNambo_Quyhoach2020_chuan(10.10.10)" xfId="2205"/>
    <cellStyle name="T_DongNambo_Ra soat chi tieu QH PA 5.8.11 (chuan)" xfId="2206"/>
    <cellStyle name="T_g?i ??a ph??ng in 2.3.06" xfId="2207"/>
    <cellStyle name="T_g?i ??a ph??ng in 2.3.06_2" xfId="2208"/>
    <cellStyle name="T_g?i ??a ph??ng in 2.3.06_2_Bieu Quy hoach ThuaThienHue2020(27.02.2012)" xfId="2209"/>
    <cellStyle name="T_g?i ??a ph??ng in 2.3.06_Bieu Quy hoach ThuaThienHue2020(27.02.2012)" xfId="2210"/>
    <cellStyle name="T_g?i ??a ph??ng in 2.3.06_Du bao kk 2010 18.9" xfId="2211"/>
    <cellStyle name="T_g?i ??a ph??ng in 2.3.06_Du bao kk 2010 18.9_Bieu Quy hoach ThuaThienHue2020(27.02.2012)" xfId="2212"/>
    <cellStyle name="T_g?i ??a ph??ng in 2.3.06_Du bao kk 2010 chuan" xfId="2213"/>
    <cellStyle name="T_g?i ??a ph??ng in 2.3.06_Du bao kk 2010 chuan_Bieu Quy hoach ThuaThienHue2020(27.02.2012)" xfId="2214"/>
    <cellStyle name="T_g?i ??a ph??ng in 2.3.06_Du lieu 2000-2010" xfId="2215"/>
    <cellStyle name="T_g?i ??a ph??ng in 2.3.06_Du lieu 2000-2010_Bieu Quy hoach ThuaThienHue2020(27.02.2012)" xfId="2216"/>
    <cellStyle name="T_g?i ??a ph??ng in 2.3.06_Hien trang 2010" xfId="2217"/>
    <cellStyle name="T_g?i ??a ph??ng in 2.3.06_Hien trang 2010_Bieu Quy hoach ThuaThienHue2020(27.02.2012)" xfId="2218"/>
    <cellStyle name="T_g?i ??a ph??ng in 2.3.06_Quyhoach2020_chuan(10.10.10)" xfId="2219"/>
    <cellStyle name="T_g?i ??a ph??ng in 2.3.06_Ra soat chi tieu QH PA 5.8.11 (chuan)" xfId="2220"/>
    <cellStyle name="T_gủi địa phương in 2.3.06" xfId="2221"/>
    <cellStyle name="T_gủi địa phương in 2.3.06_2" xfId="2222"/>
    <cellStyle name="T_gủi địa phương in 2.3.06_2_Bieu Quy hoach ThuaThienHue2020(27.02.2012)" xfId="2223"/>
    <cellStyle name="T_gủi địa phương in 2.3.06_Bieu Quy hoach ThuaThienHue2020(27.02.2012)" xfId="2224"/>
    <cellStyle name="T_gủi địa phương in 2.3.06_Du bao kk 2010 18.9" xfId="2225"/>
    <cellStyle name="T_gủi địa phương in 2.3.06_Du bao kk 2010 18.9_Bieu Quy hoach ThuaThienHue2020(27.02.2012)" xfId="2226"/>
    <cellStyle name="T_gủi địa phương in 2.3.06_Du bao kk 2010 chuan" xfId="2227"/>
    <cellStyle name="T_gủi địa phương in 2.3.06_Du bao kk 2010 chuan_Bieu Quy hoach ThuaThienHue2020(27.02.2012)" xfId="2228"/>
    <cellStyle name="T_gủi địa phương in 2.3.06_Du lieu 2000-2010" xfId="2229"/>
    <cellStyle name="T_gủi địa phương in 2.3.06_Du lieu 2000-2010_Bieu Quy hoach ThuaThienHue2020(27.02.2012)" xfId="2230"/>
    <cellStyle name="T_gủi địa phương in 2.3.06_Hien trang 2010" xfId="2231"/>
    <cellStyle name="T_gủi địa phương in 2.3.06_Hien trang 2010_Bieu Quy hoach ThuaThienHue2020(27.02.2012)" xfId="2232"/>
    <cellStyle name="T_gủi địa phương in 2.3.06_Quyhoach2020_chuan(10.10.10)" xfId="2233"/>
    <cellStyle name="T_gủi địa phương in 2.3.06_Ra soat chi tieu QH PA 5.8.11 (chuan)" xfId="2234"/>
    <cellStyle name="T_HT-BD SCLong" xfId="2235"/>
    <cellStyle name="T_HT-BD SCLong_Bieu Quy hoach ThuaThienHue2020(27.02.2012)" xfId="2236"/>
    <cellStyle name="T_nn " xfId="2237"/>
    <cellStyle name="T_nn _2" xfId="2238"/>
    <cellStyle name="T_nn _2_Bieu Quy hoach ThuaThienHue2020(27.02.2012)" xfId="2239"/>
    <cellStyle name="T_nn _Bieu Quy hoach ThuaThienHue2020(27.02.2012)" xfId="2240"/>
    <cellStyle name="T_nn _Du bao kk 2010 18.9" xfId="2241"/>
    <cellStyle name="T_nn _Du bao kk 2010 18.9_Bieu Quy hoach ThuaThienHue2020(27.02.2012)" xfId="2242"/>
    <cellStyle name="T_nn _Du bao kk 2010 chuan" xfId="2243"/>
    <cellStyle name="T_nn _Du bao kk 2010 chuan_Bieu Quy hoach ThuaThienHue2020(27.02.2012)" xfId="2244"/>
    <cellStyle name="T_nn _Du lieu 2000-2010" xfId="2245"/>
    <cellStyle name="T_nn _Du lieu 2000-2010_Bieu Quy hoach ThuaThienHue2020(27.02.2012)" xfId="2246"/>
    <cellStyle name="T_nn _Hien trang 2010" xfId="2247"/>
    <cellStyle name="T_nn _Hien trang 2010_Bieu Quy hoach ThuaThienHue2020(27.02.2012)" xfId="2248"/>
    <cellStyle name="T_nn _Quyhoach2020_chuan(10.10.10)" xfId="2249"/>
    <cellStyle name="T_nn _Ra soat chi tieu QH PA 5.8.11 (chuan)" xfId="2250"/>
    <cellStyle name="T_Ra soat chi tieu QH PA 5.8.11 (chuan)" xfId="2251"/>
    <cellStyle name="T_sosanh gui tinh 21-2cuc" xfId="2252"/>
    <cellStyle name="T_sosanh gui tinh 21-2cuc_Bieu Quy hoach ThuaThienHue2020(27.02.2012)" xfId="2253"/>
    <cellStyle name="T_SosanhQH" xfId="2254"/>
    <cellStyle name="T_SosanhQH_2" xfId="2255"/>
    <cellStyle name="T_SosanhQH_2_Bieu Quy hoach ThuaThienHue2020(27.02.2012)" xfId="2256"/>
    <cellStyle name="T_SosanhQH_Bieu Quy hoach ThuaThienHue2020(27.02.2012)" xfId="2257"/>
    <cellStyle name="T_SosanhQH_Du bao kk 2010 18.9" xfId="2258"/>
    <cellStyle name="T_SosanhQH_Du bao kk 2010 18.9_Bieu Quy hoach ThuaThienHue2020(27.02.2012)" xfId="2259"/>
    <cellStyle name="T_SosanhQH_Du bao kk 2010 chuan" xfId="2260"/>
    <cellStyle name="T_SosanhQH_Du bao kk 2010 chuan_Bieu Quy hoach ThuaThienHue2020(27.02.2012)" xfId="2261"/>
    <cellStyle name="T_SosanhQH_Du lieu 2000-2010" xfId="2262"/>
    <cellStyle name="T_SosanhQH_Du lieu 2000-2010_Bieu Quy hoach ThuaThienHue2020(27.02.2012)" xfId="2263"/>
    <cellStyle name="T_SosanhQH_Hien trang 2010" xfId="2264"/>
    <cellStyle name="T_SosanhQH_Hien trang 2010_Bieu Quy hoach ThuaThienHue2020(27.02.2012)" xfId="2265"/>
    <cellStyle name="T_SosanhQH_Quyhoach2020_chuan(10.10.10)" xfId="2266"/>
    <cellStyle name="T_SosanhQH_Ra soat chi tieu QH PA 5.8.11 (chuan)" xfId="2267"/>
    <cellStyle name="T_tong cn" xfId="2268"/>
    <cellStyle name="T_tong cn_2" xfId="2269"/>
    <cellStyle name="T_tong cn_2_Bieu Quy hoach ThuaThienHue2020(27.02.2012)" xfId="2270"/>
    <cellStyle name="T_tong cn_Bieu Quy hoach ThuaThienHue2020(27.02.2012)" xfId="2271"/>
    <cellStyle name="T_tong cn_Du bao kk 2010 18.9" xfId="2272"/>
    <cellStyle name="T_tong cn_Du bao kk 2010 18.9_Bieu Quy hoach ThuaThienHue2020(27.02.2012)" xfId="2273"/>
    <cellStyle name="T_tong cn_Du bao kk 2010 chuan" xfId="2274"/>
    <cellStyle name="T_tong cn_Du bao kk 2010 chuan_Bieu Quy hoach ThuaThienHue2020(27.02.2012)" xfId="2275"/>
    <cellStyle name="T_tong cn_Du lieu 2000-2010" xfId="2276"/>
    <cellStyle name="T_tong cn_Du lieu 2000-2010_Bieu Quy hoach ThuaThienHue2020(27.02.2012)" xfId="2277"/>
    <cellStyle name="T_tong cn_Hien trang 2010" xfId="2278"/>
    <cellStyle name="T_tong cn_Hien trang 2010_Bieu Quy hoach ThuaThienHue2020(27.02.2012)" xfId="2279"/>
    <cellStyle name="T_tong cn_Quyhoach2020_chuan(10.10.10)" xfId="2280"/>
    <cellStyle name="T_tong cn_Ra soat chi tieu QH PA 5.8.11 (chuan)" xfId="2281"/>
    <cellStyle name="T_VungTDMN(02-03)" xfId="2282"/>
    <cellStyle name="T_VungTDMN(02-03)_2" xfId="2283"/>
    <cellStyle name="T_VungTDMN(02-03)_2_Bieu Quy hoach ThuaThienHue2020(27.02.2012)" xfId="2284"/>
    <cellStyle name="T_VungTDMN(02-03)_Bieu Quy hoach ThuaThienHue2020(27.02.2012)" xfId="2285"/>
    <cellStyle name="T_VungTDMN(02-03)_Du bao kk 2010 18.9" xfId="2286"/>
    <cellStyle name="T_VungTDMN(02-03)_Du bao kk 2010 18.9_Bieu Quy hoach ThuaThienHue2020(27.02.2012)" xfId="2287"/>
    <cellStyle name="T_VungTDMN(02-03)_Du bao kk 2010 chuan" xfId="2288"/>
    <cellStyle name="T_VungTDMN(02-03)_Du bao kk 2010 chuan_Bieu Quy hoach ThuaThienHue2020(27.02.2012)" xfId="2289"/>
    <cellStyle name="T_VungTDMN(02-03)_Du lieu 2000-2010" xfId="2290"/>
    <cellStyle name="T_VungTDMN(02-03)_Du lieu 2000-2010_Bieu Quy hoach ThuaThienHue2020(27.02.2012)" xfId="2291"/>
    <cellStyle name="T_VungTDMN(02-03)_Hien trang 2010" xfId="2292"/>
    <cellStyle name="T_VungTDMN(02-03)_Hien trang 2010_Bieu Quy hoach ThuaThienHue2020(27.02.2012)" xfId="2293"/>
    <cellStyle name="T_VungTDMN(02-03)_Quyhoach2020_chuan(10.10.10)" xfId="2294"/>
    <cellStyle name="T_VungTDMN(02-03)_Ra soat chi tieu QH PA 5.8.11 (chuan)" xfId="2295"/>
    <cellStyle name="tde" xfId="2296"/>
    <cellStyle name="Text" xfId="2297"/>
    <cellStyle name="Text Indent A" xfId="2298"/>
    <cellStyle name="Text Indent B" xfId="2299"/>
    <cellStyle name="Text Indent C" xfId="2300"/>
    <cellStyle name="Times New Roman" xfId="2305"/>
    <cellStyle name="Title 2" xfId="2306"/>
    <cellStyle name="Title 3" xfId="2307"/>
    <cellStyle name="Tong so" xfId="2308"/>
    <cellStyle name="tong so 1" xfId="2309"/>
    <cellStyle name="Total 2" xfId="2310"/>
    <cellStyle name="Total 2 2" xfId="2311"/>
    <cellStyle name="Total 2 3" xfId="2312"/>
    <cellStyle name="Total 3" xfId="2313"/>
    <cellStyle name="Total 4" xfId="2314"/>
    <cellStyle name="Tusental (0)_pldt" xfId="2315"/>
    <cellStyle name="Tusental_pldt" xfId="2316"/>
    <cellStyle name="th" xfId="2301"/>
    <cellStyle name="þ_x001d_ð·_x000c_æþ'_x000d_ßþU_x0001_Ø_x0005_ü_x0014__x0007__x0001__x0001_" xfId="2302"/>
    <cellStyle name="þ_x001d_ðÇ%Uý—&amp;Hý9_x0008_Ÿ s_x000a__x0007__x0001__x0001_" xfId="2303"/>
    <cellStyle name="þ_x001d_ðÇ%Uý—&amp;Hý9_x0008_Ÿ_x0009_s_x000a__x0007__x0001__x0001_" xfId="2304"/>
    <cellStyle name="Valuta (0)_pldt" xfId="2317"/>
    <cellStyle name="Valuta_pldt" xfId="2318"/>
    <cellStyle name="VANG1" xfId="2319"/>
    <cellStyle name="viet" xfId="2320"/>
    <cellStyle name="viet2" xfId="2321"/>
    <cellStyle name="vntxt1" xfId="2325"/>
    <cellStyle name="vntxt1 2" xfId="2326"/>
    <cellStyle name="vntxt2" xfId="2327"/>
    <cellStyle name="vnhead1" xfId="2322"/>
    <cellStyle name="vnhead3" xfId="2323"/>
    <cellStyle name="vnhead3 2" xfId="2324"/>
    <cellStyle name="Währung [0]_ALLE_ITEMS_280800_EV_NL" xfId="2328"/>
    <cellStyle name="Währung_AKE_100N" xfId="2329"/>
    <cellStyle name="Warning Text 2" xfId="2330"/>
    <cellStyle name="Warning Text 2 2" xfId="2331"/>
    <cellStyle name="Warning Text 2 3" xfId="2332"/>
    <cellStyle name="Warning Text 3" xfId="2333"/>
    <cellStyle name="Warning Text 4" xfId="2334"/>
    <cellStyle name="xuan" xfId="2335"/>
    <cellStyle name="xuan 2" xfId="2336"/>
    <cellStyle name=" [0.00]_ Att. 1- Cover" xfId="2337"/>
    <cellStyle name="_ Att. 1- Cover" xfId="2338"/>
    <cellStyle name="?_ Att. 1- Cover" xfId="2339"/>
    <cellStyle name="똿뗦먛귟 [0.00]_PRODUCT DETAIL Q1" xfId="2340"/>
    <cellStyle name="똿뗦먛귟_PRODUCT DETAIL Q1" xfId="2341"/>
    <cellStyle name="믅됞 [0.00]_PRODUCT DETAIL Q1" xfId="2342"/>
    <cellStyle name="믅됞_PRODUCT DETAIL Q1" xfId="2343"/>
    <cellStyle name="백분율_95" xfId="2344"/>
    <cellStyle name="뷭?_BOOKSHIP" xfId="2345"/>
    <cellStyle name="콤마 [0]_ 비목별 월별기술 " xfId="2346"/>
    <cellStyle name="콤마_ 비목별 월별기술 " xfId="2347"/>
    <cellStyle name="통화 [0]_1" xfId="2348"/>
    <cellStyle name="통화_1" xfId="2349"/>
    <cellStyle name="표준_ 97년 경영분석(안)" xfId="2350"/>
    <cellStyle name="一般_00Q3902REV.1" xfId="2351"/>
    <cellStyle name="千分位[0]_00Q3902REV.1" xfId="2352"/>
    <cellStyle name="千分位_00Q3902REV.1" xfId="2353"/>
    <cellStyle name="桁区切り [0.00]_BE-BQ" xfId="2354"/>
    <cellStyle name="桁区切り_BE-BQ" xfId="2355"/>
    <cellStyle name="標準_(A1)BOQ " xfId="2356"/>
    <cellStyle name="貨幣 [0]_00Q3902REV.1" xfId="2357"/>
    <cellStyle name="貨幣[0]_BRE" xfId="2358"/>
    <cellStyle name="貨幣_00Q3902REV.1" xfId="2359"/>
    <cellStyle name="通貨 [0.00]_BE-BQ" xfId="2360"/>
    <cellStyle name="通貨_BE-BQ" xfId="2361"/>
  </cellStyles>
  <dxfs count="4382">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lor theme="0"/>
      </font>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fill>
        <patternFill>
          <fgColor indexed="64"/>
        </patternFill>
      </fill>
    </dxf>
    <dxf>
      <font>
        <color auto="1"/>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fill>
        <patternFill>
          <fgColor indexed="64"/>
        </patternFill>
      </fill>
    </dxf>
    <dxf>
      <font>
        <color auto="1"/>
      </font>
    </dxf>
    <dxf>
      <font>
        <color theme="0"/>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lor auto="1"/>
      </font>
    </dxf>
    <dxf>
      <font>
        <color auto="1"/>
      </font>
    </dxf>
    <dxf>
      <font>
        <color auto="1"/>
      </font>
    </dxf>
    <dxf>
      <font>
        <color auto="1"/>
      </font>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fill>
        <patternFill>
          <fgColor indexed="64"/>
        </patternFill>
      </fill>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lor theme="0"/>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lor auto="1"/>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fill>
        <patternFill>
          <fgColor indexed="64"/>
        </patternFill>
      </fill>
    </dxf>
    <dxf>
      <font>
        <color auto="1"/>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lor auto="1"/>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lor auto="1"/>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lor auto="1"/>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lor theme="0"/>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lor theme="0"/>
      </font>
    </dxf>
    <dxf>
      <font>
        <color auto="1"/>
      </font>
    </dxf>
    <dxf>
      <font>
        <condense val="0"/>
        <extend val="0"/>
        <color indexed="9"/>
      </font>
    </dxf>
    <dxf>
      <font>
        <condense val="0"/>
        <extend val="0"/>
        <color indexed="9"/>
      </font>
      <fill>
        <patternFill>
          <fgColor indexed="64"/>
        </patternFill>
      </fill>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fill>
        <patternFill>
          <fgColor indexed="64"/>
        </patternFill>
      </fill>
    </dxf>
    <dxf>
      <font>
        <color auto="1"/>
      </font>
    </dxf>
    <dxf>
      <font>
        <condense val="0"/>
        <extend val="0"/>
        <color indexed="9"/>
      </font>
    </dxf>
    <dxf>
      <font>
        <condense val="0"/>
        <extend val="0"/>
        <color indexed="9"/>
      </font>
    </dxf>
    <dxf>
      <font>
        <condense val="0"/>
        <extend val="0"/>
        <color indexed="9"/>
      </font>
    </dxf>
    <dxf>
      <font>
        <condense val="0"/>
        <extend val="0"/>
        <color indexed="9"/>
      </font>
    </dxf>
    <dxf>
      <font>
        <color theme="0"/>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fill>
        <patternFill>
          <fgColor indexed="64"/>
        </patternFill>
      </fill>
    </dxf>
    <dxf>
      <font>
        <color auto="1"/>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fill>
        <patternFill>
          <fgColor indexed="64"/>
        </patternFill>
      </fill>
    </dxf>
    <dxf>
      <font>
        <color auto="1"/>
      </font>
    </dxf>
    <dxf>
      <font>
        <color auto="1"/>
      </font>
    </dxf>
    <dxf>
      <font>
        <color theme="0"/>
      </font>
    </dxf>
    <dxf>
      <font>
        <color auto="1"/>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lor theme="0"/>
      </font>
    </dxf>
    <dxf>
      <font>
        <color theme="0"/>
      </font>
    </dxf>
    <dxf>
      <font>
        <color theme="0"/>
      </font>
    </dxf>
    <dxf>
      <font>
        <color theme="0"/>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lor auto="1"/>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fill>
        <patternFill>
          <fgColor indexed="64"/>
        </patternFill>
      </fill>
    </dxf>
    <dxf>
      <font>
        <color auto="1"/>
      </font>
    </dxf>
    <dxf>
      <font>
        <color theme="0"/>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lor theme="0"/>
      </font>
    </dxf>
    <dxf>
      <font>
        <color theme="0"/>
      </font>
    </dxf>
    <dxf>
      <font>
        <color theme="0"/>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dxf>
    <dxf>
      <font>
        <color auto="1"/>
      </font>
    </dxf>
    <dxf>
      <font>
        <color theme="0"/>
      </font>
    </dxf>
    <dxf>
      <font>
        <condense val="0"/>
        <extend val="0"/>
        <color indexed="9"/>
      </font>
    </dxf>
    <dxf>
      <font>
        <condense val="0"/>
        <extend val="0"/>
        <color indexed="9"/>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lor theme="0"/>
      </font>
    </dxf>
    <dxf>
      <font>
        <color auto="1"/>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lor auto="1"/>
      </font>
    </dxf>
    <dxf>
      <font>
        <color theme="0"/>
      </font>
    </dxf>
    <dxf>
      <font>
        <color auto="1"/>
      </font>
    </dxf>
    <dxf>
      <font>
        <color theme="0"/>
      </font>
    </dxf>
    <dxf>
      <font>
        <color theme="0"/>
      </font>
    </dxf>
    <dxf>
      <font>
        <color auto="1"/>
      </font>
    </dxf>
    <dxf>
      <font>
        <color theme="0"/>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lor auto="1"/>
      </font>
    </dxf>
    <dxf>
      <font>
        <color theme="0"/>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lor auto="1"/>
      </font>
    </dxf>
    <dxf>
      <font>
        <color theme="0"/>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lor auto="1"/>
      </font>
    </dxf>
    <dxf>
      <font>
        <color theme="0"/>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theme="0"/>
      </font>
    </dxf>
    <dxf>
      <font>
        <color theme="0"/>
      </font>
    </dxf>
    <dxf>
      <font>
        <color theme="0"/>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lor auto="1"/>
      </font>
    </dxf>
    <dxf>
      <font>
        <color theme="0"/>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
      <font>
        <condense val="0"/>
        <extend val="0"/>
        <color indexed="9"/>
      </font>
    </dxf>
    <dxf>
      <font>
        <condense val="0"/>
        <extend val="0"/>
        <color indexed="9"/>
      </font>
      <fill>
        <patternFill>
          <fgColor indexed="64"/>
        </patternFill>
      </fill>
    </dxf>
    <dxf>
      <font>
        <condense val="0"/>
        <extend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3</xdr:col>
      <xdr:colOff>100853</xdr:colOff>
      <xdr:row>7</xdr:row>
      <xdr:rowOff>100853</xdr:rowOff>
    </xdr:from>
    <xdr:to>
      <xdr:col>19</xdr:col>
      <xdr:colOff>560294</xdr:colOff>
      <xdr:row>64</xdr:row>
      <xdr:rowOff>100853</xdr:rowOff>
    </xdr:to>
    <xdr:cxnSp macro="">
      <xdr:nvCxnSpPr>
        <xdr:cNvPr id="3" name="Straight Connector 2">
          <a:extLst>
            <a:ext uri="{FF2B5EF4-FFF2-40B4-BE49-F238E27FC236}">
              <a16:creationId xmlns:a16="http://schemas.microsoft.com/office/drawing/2014/main" id="{F0D2E650-E941-DB3C-84E1-00208D873B25}"/>
            </a:ext>
          </a:extLst>
        </xdr:cNvPr>
        <xdr:cNvCxnSpPr/>
      </xdr:nvCxnSpPr>
      <xdr:spPr>
        <a:xfrm>
          <a:off x="3798794" y="2140324"/>
          <a:ext cx="10320618" cy="999564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V/loc%20ninh/DCQH%202030%20HUYEN%20LOC%20NINH/BIEU%20CC%20LOC%20NINH%202030.xlsb"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 XA"/>
      <sheetName val="DT 2023"/>
      <sheetName val="DMTH 2024"/>
      <sheetName val="DM DCQH"/>
      <sheetName val="TT. LOC NINH"/>
      <sheetName val="X. LOC HOA"/>
      <sheetName val="X. LOC AN"/>
      <sheetName val="X. LOC TAN"/>
      <sheetName val="X. LOC THANHJ"/>
      <sheetName val="X. LOC HIEP"/>
      <sheetName val="X. LOC THIEN"/>
      <sheetName val="X. LOC THUAN"/>
      <sheetName val="X. LOC QUANG"/>
      <sheetName val="X. LOC PHU"/>
      <sheetName val="X. LOC THANHF"/>
      <sheetName val="X. LOC THAI"/>
      <sheetName val="X. LOC DIEN"/>
      <sheetName val="X. LOC HUNG"/>
      <sheetName val="X. LOC THINH"/>
      <sheetName val="X. LOC KHANH"/>
      <sheetName val="BIEU 1"/>
      <sheetName val="BIEU 2"/>
      <sheetName val="BIEU 3"/>
      <sheetName val="BIEU 5"/>
      <sheetName val="BIEU 6"/>
      <sheetName val="BIEU 8"/>
      <sheetName val="BIEU 7"/>
      <sheetName val="BIEU 10"/>
      <sheetName val="BIEU 11"/>
      <sheetName val="BIEU 12"/>
      <sheetName val="BIEU 13"/>
      <sheetName val="BIEU 14"/>
      <sheetName val="BIEU 16"/>
      <sheetName val="BIEU 22"/>
      <sheetName val="BIEU 22 (1)"/>
      <sheetName val="BIEU 24"/>
    </sheetNames>
    <sheetDataSet>
      <sheetData sheetId="0" refreshError="1"/>
      <sheetData sheetId="1" refreshError="1"/>
      <sheetData sheetId="2" refreshError="1"/>
      <sheetData sheetId="3" refreshError="1"/>
      <sheetData sheetId="4">
        <row r="89">
          <cell r="D89">
            <v>0</v>
          </cell>
        </row>
      </sheetData>
      <sheetData sheetId="5">
        <row r="89">
          <cell r="D89">
            <v>0</v>
          </cell>
        </row>
      </sheetData>
      <sheetData sheetId="6">
        <row r="89">
          <cell r="D89">
            <v>0</v>
          </cell>
        </row>
      </sheetData>
      <sheetData sheetId="7">
        <row r="18">
          <cell r="BT18">
            <v>19.510000000000002</v>
          </cell>
        </row>
      </sheetData>
      <sheetData sheetId="8">
        <row r="18">
          <cell r="BT18">
            <v>23.65</v>
          </cell>
        </row>
      </sheetData>
      <sheetData sheetId="9">
        <row r="89">
          <cell r="D89">
            <v>0</v>
          </cell>
        </row>
      </sheetData>
      <sheetData sheetId="10">
        <row r="89">
          <cell r="D89">
            <v>0</v>
          </cell>
        </row>
      </sheetData>
      <sheetData sheetId="11">
        <row r="89">
          <cell r="D89">
            <v>0</v>
          </cell>
        </row>
      </sheetData>
      <sheetData sheetId="12">
        <row r="89">
          <cell r="D89">
            <v>0</v>
          </cell>
        </row>
      </sheetData>
      <sheetData sheetId="13">
        <row r="89">
          <cell r="D89">
            <v>0</v>
          </cell>
        </row>
      </sheetData>
      <sheetData sheetId="14">
        <row r="89">
          <cell r="D89">
            <v>0</v>
          </cell>
        </row>
      </sheetData>
      <sheetData sheetId="15">
        <row r="89">
          <cell r="D89">
            <v>0</v>
          </cell>
        </row>
      </sheetData>
      <sheetData sheetId="16">
        <row r="89">
          <cell r="D89">
            <v>0</v>
          </cell>
        </row>
      </sheetData>
      <sheetData sheetId="17">
        <row r="89">
          <cell r="D89">
            <v>0</v>
          </cell>
        </row>
      </sheetData>
      <sheetData sheetId="18">
        <row r="89">
          <cell r="D89">
            <v>0</v>
          </cell>
        </row>
      </sheetData>
      <sheetData sheetId="19">
        <row r="89">
          <cell r="D89">
            <v>0</v>
          </cell>
        </row>
      </sheetData>
      <sheetData sheetId="20" refreshError="1"/>
      <sheetData sheetId="21" refreshError="1"/>
      <sheetData sheetId="22" refreshError="1"/>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CI640"/>
  <sheetViews>
    <sheetView view="pageBreakPreview" topLeftCell="B44" zoomScaleNormal="100" zoomScaleSheetLayoutView="100" workbookViewId="0">
      <selection activeCell="A120" sqref="A120:XFD120"/>
    </sheetView>
  </sheetViews>
  <sheetFormatPr defaultColWidth="9" defaultRowHeight="12"/>
  <cols>
    <col min="1" max="1" width="1.75" style="294" hidden="1" customWidth="1"/>
    <col min="2" max="2" width="4.5" style="367" customWidth="1"/>
    <col min="3" max="3" width="4.5" style="367" hidden="1" customWidth="1"/>
    <col min="4" max="4" width="42" style="368" customWidth="1"/>
    <col min="5" max="5" width="7.25" style="363" customWidth="1"/>
    <col min="6" max="7" width="8.5" style="369" customWidth="1"/>
    <col min="8" max="8" width="8.75" style="369" customWidth="1"/>
    <col min="9" max="9" width="9.5" style="363" customWidth="1"/>
    <col min="10" max="10" width="12" style="366" customWidth="1"/>
    <col min="11" max="11" width="10.125" style="367" customWidth="1"/>
    <col min="12" max="12" width="17" style="368" customWidth="1"/>
    <col min="13" max="16384" width="9" style="294"/>
  </cols>
  <sheetData>
    <row r="1" spans="2:12" s="275" customFormat="1" ht="16.5">
      <c r="B1" s="689" t="s">
        <v>0</v>
      </c>
      <c r="C1" s="689"/>
      <c r="D1" s="689"/>
      <c r="E1" s="689"/>
      <c r="F1" s="689"/>
      <c r="G1" s="689"/>
      <c r="H1" s="689"/>
      <c r="I1" s="689"/>
      <c r="J1" s="689"/>
      <c r="K1" s="689"/>
      <c r="L1" s="274"/>
    </row>
    <row r="2" spans="2:12" s="275" customFormat="1" ht="16.5">
      <c r="B2" s="690" t="s">
        <v>697</v>
      </c>
      <c r="C2" s="690"/>
      <c r="D2" s="690"/>
      <c r="E2" s="690"/>
      <c r="F2" s="690"/>
      <c r="G2" s="690"/>
      <c r="H2" s="690"/>
      <c r="I2" s="690"/>
      <c r="J2" s="690"/>
      <c r="K2" s="690"/>
      <c r="L2" s="276"/>
    </row>
    <row r="3" spans="2:12" s="280" customFormat="1" ht="12.75">
      <c r="B3" s="691" t="s">
        <v>1</v>
      </c>
      <c r="C3" s="277"/>
      <c r="D3" s="688" t="s">
        <v>2</v>
      </c>
      <c r="E3" s="692" t="s">
        <v>969</v>
      </c>
      <c r="F3" s="693" t="s">
        <v>3</v>
      </c>
      <c r="G3" s="693"/>
      <c r="H3" s="688" t="s">
        <v>4</v>
      </c>
      <c r="I3" s="688"/>
      <c r="J3" s="694" t="s">
        <v>5</v>
      </c>
      <c r="K3" s="691" t="s">
        <v>968</v>
      </c>
      <c r="L3" s="688" t="s">
        <v>6</v>
      </c>
    </row>
    <row r="4" spans="2:12" s="280" customFormat="1" ht="25.5">
      <c r="B4" s="691"/>
      <c r="C4" s="277"/>
      <c r="D4" s="688"/>
      <c r="E4" s="692"/>
      <c r="F4" s="279" t="s">
        <v>7</v>
      </c>
      <c r="G4" s="279" t="s">
        <v>8</v>
      </c>
      <c r="H4" s="279" t="s">
        <v>9</v>
      </c>
      <c r="I4" s="281" t="s">
        <v>10</v>
      </c>
      <c r="J4" s="695"/>
      <c r="K4" s="691"/>
      <c r="L4" s="688"/>
    </row>
    <row r="5" spans="2:12" s="280" customFormat="1" ht="12.75">
      <c r="B5" s="277"/>
      <c r="C5" s="277"/>
      <c r="D5" s="278"/>
      <c r="E5" s="281"/>
      <c r="F5" s="279"/>
      <c r="G5" s="279"/>
      <c r="H5" s="279"/>
      <c r="I5" s="281"/>
      <c r="J5" s="261"/>
      <c r="K5" s="277"/>
      <c r="L5" s="278"/>
    </row>
    <row r="6" spans="2:12" s="286" customFormat="1" ht="15.75">
      <c r="B6" s="277" t="s">
        <v>11</v>
      </c>
      <c r="C6" s="277"/>
      <c r="D6" s="282" t="s">
        <v>12</v>
      </c>
      <c r="E6" s="281"/>
      <c r="F6" s="283"/>
      <c r="G6" s="283"/>
      <c r="H6" s="283"/>
      <c r="I6" s="281"/>
      <c r="J6" s="284"/>
      <c r="K6" s="277"/>
      <c r="L6" s="285"/>
    </row>
    <row r="7" spans="2:12" s="290" customFormat="1" ht="25.5">
      <c r="B7" s="287">
        <v>1</v>
      </c>
      <c r="C7" s="287"/>
      <c r="D7" s="288" t="s">
        <v>13</v>
      </c>
      <c r="E7" s="120" t="s">
        <v>33</v>
      </c>
      <c r="F7" s="122">
        <v>1.43</v>
      </c>
      <c r="G7" s="122"/>
      <c r="H7" s="122">
        <v>1.43</v>
      </c>
      <c r="I7" s="120" t="s">
        <v>14</v>
      </c>
      <c r="J7" s="288" t="s">
        <v>15</v>
      </c>
      <c r="K7" s="289" t="s">
        <v>972</v>
      </c>
      <c r="L7" s="288"/>
    </row>
    <row r="8" spans="2:12" s="290" customFormat="1" ht="12.75">
      <c r="B8" s="287">
        <f>B7+1</f>
        <v>2</v>
      </c>
      <c r="C8" s="287"/>
      <c r="D8" s="262" t="s">
        <v>781</v>
      </c>
      <c r="E8" s="120" t="s">
        <v>33</v>
      </c>
      <c r="F8" s="263">
        <v>0.2</v>
      </c>
      <c r="G8" s="122"/>
      <c r="H8" s="263">
        <v>0.2</v>
      </c>
      <c r="I8" s="120" t="s">
        <v>14</v>
      </c>
      <c r="J8" s="288" t="s">
        <v>15</v>
      </c>
      <c r="K8" s="289" t="s">
        <v>972</v>
      </c>
      <c r="L8" s="288"/>
    </row>
    <row r="9" spans="2:12" s="290" customFormat="1" ht="25.5">
      <c r="B9" s="287">
        <f t="shared" ref="B9:B21" si="0">B8+1</f>
        <v>3</v>
      </c>
      <c r="C9" s="287"/>
      <c r="D9" s="262" t="s">
        <v>777</v>
      </c>
      <c r="E9" s="120" t="s">
        <v>33</v>
      </c>
      <c r="F9" s="291">
        <v>10</v>
      </c>
      <c r="G9" s="291"/>
      <c r="H9" s="291">
        <v>10</v>
      </c>
      <c r="I9" s="292" t="s">
        <v>17</v>
      </c>
      <c r="J9" s="288" t="s">
        <v>18</v>
      </c>
      <c r="K9" s="289" t="s">
        <v>972</v>
      </c>
      <c r="L9" s="288"/>
    </row>
    <row r="10" spans="2:12" s="290" customFormat="1" ht="12.75">
      <c r="B10" s="287">
        <f t="shared" si="0"/>
        <v>4</v>
      </c>
      <c r="C10" s="287"/>
      <c r="D10" s="262" t="s">
        <v>780</v>
      </c>
      <c r="E10" s="120" t="s">
        <v>33</v>
      </c>
      <c r="F10" s="291">
        <v>4.9607999999999999</v>
      </c>
      <c r="G10" s="291"/>
      <c r="H10" s="122">
        <v>4.9607999999999999</v>
      </c>
      <c r="I10" s="292" t="s">
        <v>23</v>
      </c>
      <c r="J10" s="288" t="s">
        <v>19</v>
      </c>
      <c r="K10" s="289" t="s">
        <v>972</v>
      </c>
      <c r="L10" s="1"/>
    </row>
    <row r="11" spans="2:12" ht="12.75">
      <c r="B11" s="287">
        <f t="shared" si="0"/>
        <v>5</v>
      </c>
      <c r="C11" s="287"/>
      <c r="D11" s="288" t="s">
        <v>20</v>
      </c>
      <c r="E11" s="120" t="s">
        <v>33</v>
      </c>
      <c r="F11" s="293">
        <v>35</v>
      </c>
      <c r="G11" s="293"/>
      <c r="H11" s="122">
        <v>35</v>
      </c>
      <c r="I11" s="292" t="s">
        <v>17</v>
      </c>
      <c r="J11" s="288" t="s">
        <v>21</v>
      </c>
      <c r="K11" s="289" t="s">
        <v>972</v>
      </c>
      <c r="L11" s="288"/>
    </row>
    <row r="12" spans="2:12" ht="12.75">
      <c r="B12" s="287">
        <f t="shared" si="0"/>
        <v>6</v>
      </c>
      <c r="C12" s="287"/>
      <c r="D12" s="288" t="s">
        <v>22</v>
      </c>
      <c r="E12" s="120" t="s">
        <v>33</v>
      </c>
      <c r="F12" s="293">
        <v>20.079999999999998</v>
      </c>
      <c r="G12" s="293"/>
      <c r="H12" s="122">
        <v>20.079999999999998</v>
      </c>
      <c r="I12" s="292" t="s">
        <v>23</v>
      </c>
      <c r="J12" s="288" t="s">
        <v>24</v>
      </c>
      <c r="K12" s="289" t="s">
        <v>972</v>
      </c>
      <c r="L12" s="1"/>
    </row>
    <row r="13" spans="2:12" ht="25.5">
      <c r="B13" s="287">
        <f t="shared" si="0"/>
        <v>7</v>
      </c>
      <c r="C13" s="287"/>
      <c r="D13" s="262" t="s">
        <v>782</v>
      </c>
      <c r="E13" s="120" t="s">
        <v>33</v>
      </c>
      <c r="F13" s="293">
        <v>50</v>
      </c>
      <c r="G13" s="293"/>
      <c r="H13" s="122">
        <v>50</v>
      </c>
      <c r="I13" s="292" t="s">
        <v>23</v>
      </c>
      <c r="J13" s="288" t="s">
        <v>24</v>
      </c>
      <c r="K13" s="289" t="s">
        <v>972</v>
      </c>
      <c r="L13" s="288"/>
    </row>
    <row r="14" spans="2:12" ht="12.75">
      <c r="B14" s="287">
        <f t="shared" si="0"/>
        <v>8</v>
      </c>
      <c r="C14" s="287"/>
      <c r="D14" s="288" t="s">
        <v>25</v>
      </c>
      <c r="E14" s="120" t="s">
        <v>33</v>
      </c>
      <c r="F14" s="293">
        <v>50</v>
      </c>
      <c r="G14" s="293"/>
      <c r="H14" s="122">
        <v>50</v>
      </c>
      <c r="I14" s="292" t="s">
        <v>23</v>
      </c>
      <c r="J14" s="288" t="s">
        <v>24</v>
      </c>
      <c r="K14" s="289" t="s">
        <v>972</v>
      </c>
      <c r="L14" s="288"/>
    </row>
    <row r="15" spans="2:12" ht="12.75">
      <c r="B15" s="287">
        <f t="shared" si="0"/>
        <v>9</v>
      </c>
      <c r="C15" s="287"/>
      <c r="D15" s="262" t="s">
        <v>778</v>
      </c>
      <c r="E15" s="120" t="s">
        <v>33</v>
      </c>
      <c r="F15" s="293">
        <v>1.4E-2</v>
      </c>
      <c r="G15" s="293"/>
      <c r="H15" s="122">
        <v>1.4E-2</v>
      </c>
      <c r="I15" s="292" t="s">
        <v>23</v>
      </c>
      <c r="J15" s="288" t="s">
        <v>26</v>
      </c>
      <c r="K15" s="289" t="s">
        <v>972</v>
      </c>
      <c r="L15" s="288"/>
    </row>
    <row r="16" spans="2:12" ht="12.75">
      <c r="B16" s="287">
        <f t="shared" si="0"/>
        <v>10</v>
      </c>
      <c r="C16" s="287"/>
      <c r="D16" s="262" t="s">
        <v>779</v>
      </c>
      <c r="E16" s="120" t="s">
        <v>33</v>
      </c>
      <c r="F16" s="293">
        <v>1.7999999999999999E-2</v>
      </c>
      <c r="G16" s="293"/>
      <c r="H16" s="122">
        <v>1.7999999999999999E-2</v>
      </c>
      <c r="I16" s="292" t="s">
        <v>23</v>
      </c>
      <c r="J16" s="288" t="s">
        <v>26</v>
      </c>
      <c r="K16" s="289" t="s">
        <v>972</v>
      </c>
      <c r="L16" s="288"/>
    </row>
    <row r="17" spans="1:12" ht="12.75">
      <c r="B17" s="287">
        <f t="shared" si="0"/>
        <v>11</v>
      </c>
      <c r="C17" s="287"/>
      <c r="D17" s="288" t="s">
        <v>27</v>
      </c>
      <c r="E17" s="120" t="s">
        <v>33</v>
      </c>
      <c r="F17" s="293">
        <v>3.83</v>
      </c>
      <c r="G17" s="293"/>
      <c r="H17" s="122">
        <v>3.83</v>
      </c>
      <c r="I17" s="292" t="s">
        <v>23</v>
      </c>
      <c r="J17" s="288" t="s">
        <v>19</v>
      </c>
      <c r="K17" s="289" t="s">
        <v>972</v>
      </c>
      <c r="L17" s="288"/>
    </row>
    <row r="18" spans="1:12" ht="25.5">
      <c r="B18" s="287">
        <f t="shared" si="0"/>
        <v>12</v>
      </c>
      <c r="C18" s="287"/>
      <c r="D18" s="262" t="s">
        <v>772</v>
      </c>
      <c r="E18" s="120" t="s">
        <v>33</v>
      </c>
      <c r="F18" s="293">
        <v>2</v>
      </c>
      <c r="G18" s="293"/>
      <c r="H18" s="122">
        <v>2</v>
      </c>
      <c r="I18" s="292" t="s">
        <v>17</v>
      </c>
      <c r="J18" s="288" t="s">
        <v>19</v>
      </c>
      <c r="K18" s="289" t="s">
        <v>972</v>
      </c>
      <c r="L18" s="288"/>
    </row>
    <row r="19" spans="1:12" ht="12.75">
      <c r="B19" s="287">
        <f t="shared" si="0"/>
        <v>13</v>
      </c>
      <c r="C19" s="287"/>
      <c r="D19" s="295" t="s">
        <v>28</v>
      </c>
      <c r="E19" s="120" t="s">
        <v>33</v>
      </c>
      <c r="F19" s="293">
        <v>2</v>
      </c>
      <c r="G19" s="293"/>
      <c r="H19" s="122">
        <v>2</v>
      </c>
      <c r="I19" s="292" t="s">
        <v>17</v>
      </c>
      <c r="J19" s="288" t="s">
        <v>19</v>
      </c>
      <c r="K19" s="289" t="s">
        <v>972</v>
      </c>
      <c r="L19" s="288"/>
    </row>
    <row r="20" spans="1:12" ht="25.5">
      <c r="B20" s="287">
        <f t="shared" si="0"/>
        <v>14</v>
      </c>
      <c r="C20" s="287"/>
      <c r="D20" s="262" t="s">
        <v>773</v>
      </c>
      <c r="E20" s="120" t="s">
        <v>33</v>
      </c>
      <c r="F20" s="293">
        <v>0.96</v>
      </c>
      <c r="G20" s="293"/>
      <c r="H20" s="293">
        <v>0.96</v>
      </c>
      <c r="I20" s="292" t="s">
        <v>17</v>
      </c>
      <c r="J20" s="264" t="s">
        <v>774</v>
      </c>
      <c r="K20" s="289" t="s">
        <v>972</v>
      </c>
      <c r="L20" s="288"/>
    </row>
    <row r="21" spans="1:12" ht="12.75">
      <c r="B21" s="287">
        <f t="shared" si="0"/>
        <v>15</v>
      </c>
      <c r="C21" s="287"/>
      <c r="D21" s="262" t="s">
        <v>775</v>
      </c>
      <c r="E21" s="120" t="s">
        <v>33</v>
      </c>
      <c r="F21" s="263">
        <v>4.9800000000000004</v>
      </c>
      <c r="G21" s="293"/>
      <c r="H21" s="263">
        <v>4.9800000000000004</v>
      </c>
      <c r="I21" s="292" t="s">
        <v>23</v>
      </c>
      <c r="J21" s="264" t="s">
        <v>776</v>
      </c>
      <c r="K21" s="289" t="s">
        <v>972</v>
      </c>
      <c r="L21" s="288"/>
    </row>
    <row r="22" spans="1:12" s="296" customFormat="1" ht="15.75">
      <c r="A22" s="296" t="s">
        <v>29</v>
      </c>
      <c r="B22" s="277" t="s">
        <v>30</v>
      </c>
      <c r="C22" s="277"/>
      <c r="D22" s="282" t="s">
        <v>31</v>
      </c>
      <c r="E22" s="281"/>
      <c r="F22" s="283"/>
      <c r="G22" s="283"/>
      <c r="H22" s="283"/>
      <c r="I22" s="281"/>
      <c r="J22" s="284"/>
      <c r="K22" s="289" t="s">
        <v>972</v>
      </c>
      <c r="L22" s="284"/>
    </row>
    <row r="23" spans="1:12" s="290" customFormat="1" ht="12.75">
      <c r="B23" s="287">
        <f>B21+1</f>
        <v>16</v>
      </c>
      <c r="C23" s="287"/>
      <c r="D23" s="297" t="s">
        <v>32</v>
      </c>
      <c r="E23" s="292" t="s">
        <v>611</v>
      </c>
      <c r="F23" s="122">
        <v>3.5607000000000002</v>
      </c>
      <c r="G23" s="122"/>
      <c r="H23" s="122">
        <v>3.5607000000000002</v>
      </c>
      <c r="I23" s="120" t="s">
        <v>33</v>
      </c>
      <c r="J23" s="288" t="s">
        <v>26</v>
      </c>
      <c r="K23" s="289" t="s">
        <v>972</v>
      </c>
      <c r="L23" s="273"/>
    </row>
    <row r="24" spans="1:12" s="290" customFormat="1" ht="12.75">
      <c r="B24" s="287">
        <f t="shared" ref="B24:B38" si="1">B23+1</f>
        <v>17</v>
      </c>
      <c r="C24" s="287"/>
      <c r="D24" s="265" t="s">
        <v>783</v>
      </c>
      <c r="E24" s="292" t="s">
        <v>611</v>
      </c>
      <c r="F24" s="122">
        <v>0.14000000000000001</v>
      </c>
      <c r="G24" s="122"/>
      <c r="H24" s="122">
        <v>0.14000000000000001</v>
      </c>
      <c r="I24" s="120" t="s">
        <v>748</v>
      </c>
      <c r="J24" s="266" t="s">
        <v>18</v>
      </c>
      <c r="K24" s="289" t="s">
        <v>972</v>
      </c>
      <c r="L24" s="273"/>
    </row>
    <row r="25" spans="1:12" s="290" customFormat="1" ht="12.75">
      <c r="B25" s="287">
        <f t="shared" si="1"/>
        <v>18</v>
      </c>
      <c r="C25" s="287"/>
      <c r="D25" s="265" t="s">
        <v>784</v>
      </c>
      <c r="E25" s="292" t="s">
        <v>611</v>
      </c>
      <c r="F25" s="122">
        <v>0.14000000000000001</v>
      </c>
      <c r="G25" s="122"/>
      <c r="H25" s="122">
        <v>0.14000000000000001</v>
      </c>
      <c r="I25" s="120" t="s">
        <v>23</v>
      </c>
      <c r="J25" s="266" t="s">
        <v>57</v>
      </c>
      <c r="K25" s="289" t="s">
        <v>972</v>
      </c>
      <c r="L25" s="273"/>
    </row>
    <row r="26" spans="1:12" s="290" customFormat="1" ht="12.75">
      <c r="B26" s="287">
        <f t="shared" si="1"/>
        <v>19</v>
      </c>
      <c r="C26" s="287"/>
      <c r="D26" s="117" t="s">
        <v>785</v>
      </c>
      <c r="E26" s="292" t="s">
        <v>611</v>
      </c>
      <c r="F26" s="122">
        <v>0.2</v>
      </c>
      <c r="G26" s="122"/>
      <c r="H26" s="122">
        <v>0.2</v>
      </c>
      <c r="I26" s="119" t="s">
        <v>72</v>
      </c>
      <c r="J26" s="119" t="s">
        <v>35</v>
      </c>
      <c r="K26" s="289" t="s">
        <v>972</v>
      </c>
      <c r="L26" s="273"/>
    </row>
    <row r="27" spans="1:12" s="290" customFormat="1" ht="12.75">
      <c r="B27" s="287">
        <f t="shared" si="1"/>
        <v>20</v>
      </c>
      <c r="C27" s="287"/>
      <c r="D27" s="117" t="s">
        <v>786</v>
      </c>
      <c r="E27" s="292" t="s">
        <v>611</v>
      </c>
      <c r="F27" s="122">
        <v>0.2</v>
      </c>
      <c r="G27" s="122"/>
      <c r="H27" s="122">
        <v>0.2</v>
      </c>
      <c r="I27" s="119" t="s">
        <v>23</v>
      </c>
      <c r="J27" s="119" t="s">
        <v>86</v>
      </c>
      <c r="K27" s="289" t="s">
        <v>972</v>
      </c>
      <c r="L27" s="273"/>
    </row>
    <row r="28" spans="1:12" s="290" customFormat="1" ht="12.75">
      <c r="B28" s="287">
        <f t="shared" si="1"/>
        <v>21</v>
      </c>
      <c r="C28" s="287"/>
      <c r="D28" s="117" t="s">
        <v>787</v>
      </c>
      <c r="E28" s="292" t="s">
        <v>611</v>
      </c>
      <c r="F28" s="122">
        <v>0.15</v>
      </c>
      <c r="G28" s="122"/>
      <c r="H28" s="122">
        <v>0.15</v>
      </c>
      <c r="I28" s="119" t="s">
        <v>23</v>
      </c>
      <c r="J28" s="119" t="s">
        <v>801</v>
      </c>
      <c r="K28" s="289" t="s">
        <v>972</v>
      </c>
      <c r="L28" s="273"/>
    </row>
    <row r="29" spans="1:12" s="290" customFormat="1" ht="12.75">
      <c r="B29" s="287">
        <f t="shared" si="1"/>
        <v>22</v>
      </c>
      <c r="C29" s="287"/>
      <c r="D29" s="117" t="s">
        <v>788</v>
      </c>
      <c r="E29" s="292" t="s">
        <v>611</v>
      </c>
      <c r="F29" s="122">
        <v>0.25</v>
      </c>
      <c r="G29" s="122"/>
      <c r="H29" s="122">
        <v>0.25</v>
      </c>
      <c r="I29" s="119" t="s">
        <v>72</v>
      </c>
      <c r="J29" s="119" t="s">
        <v>802</v>
      </c>
      <c r="K29" s="289" t="s">
        <v>972</v>
      </c>
      <c r="L29" s="273"/>
    </row>
    <row r="30" spans="1:12" s="290" customFormat="1" ht="25.5">
      <c r="B30" s="287">
        <f t="shared" si="1"/>
        <v>23</v>
      </c>
      <c r="C30" s="287"/>
      <c r="D30" s="265" t="s">
        <v>789</v>
      </c>
      <c r="E30" s="292" t="s">
        <v>611</v>
      </c>
      <c r="F30" s="122">
        <v>0.23</v>
      </c>
      <c r="G30" s="122"/>
      <c r="H30" s="122">
        <v>0.23</v>
      </c>
      <c r="I30" s="120" t="s">
        <v>799</v>
      </c>
      <c r="J30" s="266" t="s">
        <v>803</v>
      </c>
      <c r="K30" s="289" t="s">
        <v>972</v>
      </c>
      <c r="L30" s="273"/>
    </row>
    <row r="31" spans="1:12" s="290" customFormat="1" ht="12.75">
      <c r="B31" s="287">
        <f t="shared" si="1"/>
        <v>24</v>
      </c>
      <c r="C31" s="287"/>
      <c r="D31" s="117" t="s">
        <v>790</v>
      </c>
      <c r="E31" s="292" t="s">
        <v>611</v>
      </c>
      <c r="F31" s="122">
        <v>0.18</v>
      </c>
      <c r="G31" s="122"/>
      <c r="H31" s="122">
        <v>0.18</v>
      </c>
      <c r="I31" s="119" t="s">
        <v>34</v>
      </c>
      <c r="J31" s="119" t="s">
        <v>804</v>
      </c>
      <c r="K31" s="289" t="s">
        <v>972</v>
      </c>
      <c r="L31" s="273"/>
    </row>
    <row r="32" spans="1:12" s="290" customFormat="1" ht="12.75">
      <c r="B32" s="287">
        <f t="shared" si="1"/>
        <v>25</v>
      </c>
      <c r="C32" s="287"/>
      <c r="D32" s="117" t="s">
        <v>791</v>
      </c>
      <c r="E32" s="292" t="s">
        <v>611</v>
      </c>
      <c r="F32" s="122">
        <v>0.27</v>
      </c>
      <c r="G32" s="122"/>
      <c r="H32" s="122">
        <v>0.27</v>
      </c>
      <c r="I32" s="119" t="s">
        <v>72</v>
      </c>
      <c r="J32" s="119" t="s">
        <v>805</v>
      </c>
      <c r="K32" s="289" t="s">
        <v>972</v>
      </c>
      <c r="L32" s="273"/>
    </row>
    <row r="33" spans="2:12" s="290" customFormat="1" ht="12.75">
      <c r="B33" s="287">
        <f t="shared" si="1"/>
        <v>26</v>
      </c>
      <c r="C33" s="287"/>
      <c r="D33" s="117" t="s">
        <v>792</v>
      </c>
      <c r="E33" s="292" t="s">
        <v>611</v>
      </c>
      <c r="F33" s="122">
        <v>0.56000000000000005</v>
      </c>
      <c r="G33" s="122"/>
      <c r="H33" s="122">
        <v>0.56000000000000005</v>
      </c>
      <c r="I33" s="119" t="s">
        <v>69</v>
      </c>
      <c r="J33" s="119" t="s">
        <v>806</v>
      </c>
      <c r="K33" s="289" t="s">
        <v>972</v>
      </c>
      <c r="L33" s="273"/>
    </row>
    <row r="34" spans="2:12" s="290" customFormat="1" ht="12.75">
      <c r="B34" s="287">
        <f t="shared" si="1"/>
        <v>27</v>
      </c>
      <c r="C34" s="287"/>
      <c r="D34" s="117" t="s">
        <v>793</v>
      </c>
      <c r="E34" s="292" t="s">
        <v>611</v>
      </c>
      <c r="F34" s="122">
        <v>0.24</v>
      </c>
      <c r="G34" s="122"/>
      <c r="H34" s="122">
        <v>0.24</v>
      </c>
      <c r="I34" s="119" t="s">
        <v>69</v>
      </c>
      <c r="J34" s="119" t="s">
        <v>807</v>
      </c>
      <c r="K34" s="289" t="s">
        <v>972</v>
      </c>
      <c r="L34" s="273"/>
    </row>
    <row r="35" spans="2:12" s="290" customFormat="1" ht="12.75">
      <c r="B35" s="287">
        <f t="shared" si="1"/>
        <v>28</v>
      </c>
      <c r="C35" s="287"/>
      <c r="D35" s="117" t="s">
        <v>794</v>
      </c>
      <c r="E35" s="292" t="s">
        <v>611</v>
      </c>
      <c r="F35" s="122">
        <v>0.13</v>
      </c>
      <c r="G35" s="122"/>
      <c r="H35" s="122">
        <v>0.13</v>
      </c>
      <c r="I35" s="119" t="s">
        <v>23</v>
      </c>
      <c r="J35" s="119" t="s">
        <v>808</v>
      </c>
      <c r="K35" s="289" t="s">
        <v>972</v>
      </c>
      <c r="L35" s="273"/>
    </row>
    <row r="36" spans="2:12" s="290" customFormat="1" ht="12.75">
      <c r="B36" s="287">
        <f t="shared" si="1"/>
        <v>29</v>
      </c>
      <c r="C36" s="287"/>
      <c r="D36" s="117" t="s">
        <v>795</v>
      </c>
      <c r="E36" s="292" t="s">
        <v>611</v>
      </c>
      <c r="F36" s="122">
        <v>0.36</v>
      </c>
      <c r="G36" s="122"/>
      <c r="H36" s="122">
        <v>0.36</v>
      </c>
      <c r="I36" s="119" t="s">
        <v>23</v>
      </c>
      <c r="J36" s="119" t="s">
        <v>809</v>
      </c>
      <c r="K36" s="289" t="s">
        <v>972</v>
      </c>
      <c r="L36" s="273"/>
    </row>
    <row r="37" spans="2:12" s="290" customFormat="1" ht="12.75">
      <c r="B37" s="287">
        <f t="shared" si="1"/>
        <v>30</v>
      </c>
      <c r="C37" s="287"/>
      <c r="D37" s="117" t="s">
        <v>796</v>
      </c>
      <c r="E37" s="292" t="s">
        <v>611</v>
      </c>
      <c r="F37" s="122">
        <v>0.35</v>
      </c>
      <c r="G37" s="122"/>
      <c r="H37" s="122">
        <v>0.35</v>
      </c>
      <c r="I37" s="119" t="s">
        <v>798</v>
      </c>
      <c r="J37" s="119" t="s">
        <v>810</v>
      </c>
      <c r="K37" s="289" t="s">
        <v>972</v>
      </c>
      <c r="L37" s="273"/>
    </row>
    <row r="38" spans="2:12" s="290" customFormat="1" ht="12.75">
      <c r="B38" s="287">
        <f t="shared" si="1"/>
        <v>31</v>
      </c>
      <c r="C38" s="287"/>
      <c r="D38" s="117" t="s">
        <v>797</v>
      </c>
      <c r="E38" s="292" t="s">
        <v>611</v>
      </c>
      <c r="F38" s="122">
        <v>0.1</v>
      </c>
      <c r="G38" s="122"/>
      <c r="H38" s="122">
        <v>0.1</v>
      </c>
      <c r="I38" s="119" t="s">
        <v>34</v>
      </c>
      <c r="J38" s="119" t="s">
        <v>811</v>
      </c>
      <c r="K38" s="289" t="s">
        <v>972</v>
      </c>
      <c r="L38" s="273"/>
    </row>
    <row r="39" spans="2:12" s="286" customFormat="1" ht="15.75">
      <c r="B39" s="277" t="s">
        <v>37</v>
      </c>
      <c r="C39" s="277"/>
      <c r="D39" s="282" t="s">
        <v>38</v>
      </c>
      <c r="E39" s="298"/>
      <c r="F39" s="283"/>
      <c r="G39" s="283"/>
      <c r="H39" s="283"/>
      <c r="I39" s="281"/>
      <c r="J39" s="299"/>
      <c r="K39" s="289" t="s">
        <v>972</v>
      </c>
      <c r="L39" s="284"/>
    </row>
    <row r="40" spans="2:12" s="290" customFormat="1" ht="12.75">
      <c r="B40" s="287">
        <f>B38+1</f>
        <v>32</v>
      </c>
      <c r="C40" s="287" t="s">
        <v>39</v>
      </c>
      <c r="D40" s="123" t="s">
        <v>43</v>
      </c>
      <c r="E40" s="271" t="s">
        <v>876</v>
      </c>
      <c r="F40" s="300">
        <v>425</v>
      </c>
      <c r="G40" s="122"/>
      <c r="H40" s="122">
        <v>425</v>
      </c>
      <c r="I40" s="271" t="s">
        <v>17</v>
      </c>
      <c r="J40" s="301" t="s">
        <v>41</v>
      </c>
      <c r="K40" s="289" t="s">
        <v>972</v>
      </c>
      <c r="L40" s="303"/>
    </row>
    <row r="41" spans="2:12" s="290" customFormat="1" ht="25.5">
      <c r="B41" s="287">
        <f t="shared" ref="B41" si="2">B40+1</f>
        <v>33</v>
      </c>
      <c r="C41" s="287" t="s">
        <v>39</v>
      </c>
      <c r="D41" s="117" t="s">
        <v>44</v>
      </c>
      <c r="E41" s="271" t="s">
        <v>876</v>
      </c>
      <c r="F41" s="300">
        <v>348.32</v>
      </c>
      <c r="G41" s="122"/>
      <c r="H41" s="122">
        <v>348.32</v>
      </c>
      <c r="I41" s="271" t="s">
        <v>17</v>
      </c>
      <c r="J41" s="301" t="s">
        <v>45</v>
      </c>
      <c r="K41" s="289" t="s">
        <v>972</v>
      </c>
      <c r="L41" s="303"/>
    </row>
    <row r="42" spans="2:12" s="296" customFormat="1" ht="15.75">
      <c r="B42" s="304" t="s">
        <v>51</v>
      </c>
      <c r="C42" s="304"/>
      <c r="D42" s="282" t="s">
        <v>60</v>
      </c>
      <c r="E42" s="298"/>
      <c r="F42" s="305"/>
      <c r="G42" s="305"/>
      <c r="H42" s="283"/>
      <c r="I42" s="298"/>
      <c r="J42" s="299"/>
      <c r="K42" s="289" t="s">
        <v>972</v>
      </c>
      <c r="L42" s="299"/>
    </row>
    <row r="43" spans="2:12" ht="25.5">
      <c r="B43" s="287">
        <f>B41+1</f>
        <v>34</v>
      </c>
      <c r="C43" s="277"/>
      <c r="D43" s="288" t="s">
        <v>61</v>
      </c>
      <c r="E43" s="120" t="s">
        <v>66</v>
      </c>
      <c r="F43" s="122">
        <v>0.54</v>
      </c>
      <c r="G43" s="122"/>
      <c r="H43" s="122">
        <v>0.54</v>
      </c>
      <c r="I43" s="120" t="s">
        <v>23</v>
      </c>
      <c r="J43" s="288" t="s">
        <v>26</v>
      </c>
      <c r="K43" s="289" t="s">
        <v>972</v>
      </c>
      <c r="L43" s="273"/>
    </row>
    <row r="44" spans="2:12" ht="25.5">
      <c r="B44" s="287">
        <f t="shared" ref="B44:B81" si="3">B43+1</f>
        <v>35</v>
      </c>
      <c r="C44" s="277"/>
      <c r="D44" s="288" t="s">
        <v>63</v>
      </c>
      <c r="E44" s="120" t="s">
        <v>66</v>
      </c>
      <c r="F44" s="122">
        <v>0.2</v>
      </c>
      <c r="G44" s="122"/>
      <c r="H44" s="122">
        <v>0.2</v>
      </c>
      <c r="I44" s="120" t="s">
        <v>23</v>
      </c>
      <c r="J44" s="288" t="s">
        <v>26</v>
      </c>
      <c r="K44" s="289" t="s">
        <v>972</v>
      </c>
      <c r="L44" s="273"/>
    </row>
    <row r="45" spans="2:12" ht="25.5">
      <c r="B45" s="287">
        <f t="shared" si="3"/>
        <v>36</v>
      </c>
      <c r="C45" s="277"/>
      <c r="D45" s="288" t="s">
        <v>64</v>
      </c>
      <c r="E45" s="120" t="s">
        <v>66</v>
      </c>
      <c r="F45" s="122">
        <v>0.09</v>
      </c>
      <c r="G45" s="122"/>
      <c r="H45" s="122">
        <v>0.09</v>
      </c>
      <c r="I45" s="120" t="s">
        <v>23</v>
      </c>
      <c r="J45" s="288" t="s">
        <v>26</v>
      </c>
      <c r="K45" s="289" t="s">
        <v>972</v>
      </c>
      <c r="L45" s="273"/>
    </row>
    <row r="46" spans="2:12" ht="12.75">
      <c r="B46" s="287">
        <f t="shared" si="3"/>
        <v>37</v>
      </c>
      <c r="C46" s="277"/>
      <c r="D46" s="288" t="s">
        <v>65</v>
      </c>
      <c r="E46" s="120" t="s">
        <v>66</v>
      </c>
      <c r="F46" s="122">
        <v>0.76</v>
      </c>
      <c r="G46" s="122"/>
      <c r="H46" s="122">
        <v>0.76</v>
      </c>
      <c r="I46" s="120" t="s">
        <v>66</v>
      </c>
      <c r="J46" s="288" t="s">
        <v>26</v>
      </c>
      <c r="K46" s="289" t="s">
        <v>972</v>
      </c>
      <c r="L46" s="273"/>
    </row>
    <row r="47" spans="2:12" ht="25.5">
      <c r="B47" s="287">
        <f t="shared" si="3"/>
        <v>38</v>
      </c>
      <c r="C47" s="277"/>
      <c r="D47" s="117" t="s">
        <v>67</v>
      </c>
      <c r="E47" s="120" t="s">
        <v>66</v>
      </c>
      <c r="F47" s="306">
        <v>1</v>
      </c>
      <c r="G47" s="306"/>
      <c r="H47" s="122">
        <v>1</v>
      </c>
      <c r="I47" s="119" t="s">
        <v>23</v>
      </c>
      <c r="J47" s="301" t="s">
        <v>26</v>
      </c>
      <c r="K47" s="289" t="s">
        <v>972</v>
      </c>
      <c r="L47" s="273"/>
    </row>
    <row r="48" spans="2:12" ht="25.5">
      <c r="B48" s="287">
        <f t="shared" si="3"/>
        <v>39</v>
      </c>
      <c r="C48" s="277"/>
      <c r="D48" s="117" t="s">
        <v>68</v>
      </c>
      <c r="E48" s="120" t="s">
        <v>66</v>
      </c>
      <c r="F48" s="306">
        <v>0.08</v>
      </c>
      <c r="G48" s="306"/>
      <c r="H48" s="122">
        <v>0.08</v>
      </c>
      <c r="I48" s="119" t="s">
        <v>69</v>
      </c>
      <c r="J48" s="301" t="s">
        <v>26</v>
      </c>
      <c r="K48" s="289" t="s">
        <v>972</v>
      </c>
      <c r="L48" s="273"/>
    </row>
    <row r="49" spans="2:12" ht="12.75">
      <c r="B49" s="287">
        <f t="shared" si="3"/>
        <v>40</v>
      </c>
      <c r="C49" s="302"/>
      <c r="D49" s="117" t="s">
        <v>71</v>
      </c>
      <c r="E49" s="120" t="s">
        <v>66</v>
      </c>
      <c r="F49" s="306">
        <v>3</v>
      </c>
      <c r="G49" s="306"/>
      <c r="H49" s="122">
        <v>3</v>
      </c>
      <c r="I49" s="119" t="s">
        <v>72</v>
      </c>
      <c r="J49" s="301" t="s">
        <v>26</v>
      </c>
      <c r="K49" s="289" t="s">
        <v>972</v>
      </c>
      <c r="L49" s="117"/>
    </row>
    <row r="50" spans="2:12" ht="12.75">
      <c r="B50" s="287">
        <f t="shared" si="3"/>
        <v>41</v>
      </c>
      <c r="C50" s="289"/>
      <c r="D50" s="307" t="s">
        <v>74</v>
      </c>
      <c r="E50" s="120" t="s">
        <v>66</v>
      </c>
      <c r="F50" s="308">
        <v>1</v>
      </c>
      <c r="G50" s="308"/>
      <c r="H50" s="122">
        <v>1</v>
      </c>
      <c r="I50" s="119" t="s">
        <v>23</v>
      </c>
      <c r="J50" s="301" t="s">
        <v>26</v>
      </c>
      <c r="K50" s="289" t="s">
        <v>972</v>
      </c>
      <c r="L50" s="309"/>
    </row>
    <row r="51" spans="2:12" ht="25.5">
      <c r="B51" s="287">
        <f t="shared" si="3"/>
        <v>42</v>
      </c>
      <c r="C51" s="302"/>
      <c r="D51" s="288" t="s">
        <v>75</v>
      </c>
      <c r="E51" s="120" t="s">
        <v>66</v>
      </c>
      <c r="F51" s="122">
        <v>0.34048</v>
      </c>
      <c r="G51" s="122"/>
      <c r="H51" s="122">
        <v>0.34048</v>
      </c>
      <c r="I51" s="310"/>
      <c r="J51" s="288" t="s">
        <v>76</v>
      </c>
      <c r="K51" s="289" t="s">
        <v>972</v>
      </c>
      <c r="L51" s="288"/>
    </row>
    <row r="52" spans="2:12" ht="12.75">
      <c r="B52" s="287">
        <f t="shared" si="3"/>
        <v>43</v>
      </c>
      <c r="C52" s="289"/>
      <c r="D52" s="268" t="s">
        <v>77</v>
      </c>
      <c r="E52" s="120" t="s">
        <v>66</v>
      </c>
      <c r="F52" s="122">
        <v>0.11</v>
      </c>
      <c r="G52" s="122"/>
      <c r="H52" s="122">
        <v>0.11</v>
      </c>
      <c r="I52" s="310" t="s">
        <v>23</v>
      </c>
      <c r="J52" s="273" t="s">
        <v>78</v>
      </c>
      <c r="K52" s="289" t="s">
        <v>972</v>
      </c>
      <c r="L52" s="273"/>
    </row>
    <row r="53" spans="2:12" ht="12.75">
      <c r="B53" s="287">
        <f t="shared" si="3"/>
        <v>44</v>
      </c>
      <c r="C53" s="302"/>
      <c r="D53" s="273" t="s">
        <v>79</v>
      </c>
      <c r="E53" s="120" t="s">
        <v>66</v>
      </c>
      <c r="F53" s="122">
        <v>36</v>
      </c>
      <c r="G53" s="122"/>
      <c r="H53" s="122">
        <v>36</v>
      </c>
      <c r="I53" s="292" t="s">
        <v>80</v>
      </c>
      <c r="J53" s="288" t="s">
        <v>57</v>
      </c>
      <c r="K53" s="289" t="s">
        <v>972</v>
      </c>
      <c r="L53" s="288"/>
    </row>
    <row r="54" spans="2:12" ht="25.5">
      <c r="B54" s="287">
        <f t="shared" si="3"/>
        <v>45</v>
      </c>
      <c r="C54" s="302"/>
      <c r="D54" s="265" t="s">
        <v>844</v>
      </c>
      <c r="E54" s="120" t="s">
        <v>66</v>
      </c>
      <c r="F54" s="122">
        <v>0.06</v>
      </c>
      <c r="G54" s="122"/>
      <c r="H54" s="122">
        <v>0.06</v>
      </c>
      <c r="I54" s="120" t="s">
        <v>23</v>
      </c>
      <c r="J54" s="288" t="s">
        <v>57</v>
      </c>
      <c r="K54" s="289" t="s">
        <v>972</v>
      </c>
      <c r="L54" s="288"/>
    </row>
    <row r="55" spans="2:12" ht="12.75">
      <c r="B55" s="287">
        <f t="shared" si="3"/>
        <v>46</v>
      </c>
      <c r="C55" s="289"/>
      <c r="D55" s="288" t="s">
        <v>81</v>
      </c>
      <c r="E55" s="120" t="s">
        <v>66</v>
      </c>
      <c r="F55" s="122">
        <v>1.8</v>
      </c>
      <c r="G55" s="122"/>
      <c r="H55" s="122">
        <v>1.8</v>
      </c>
      <c r="I55" s="120" t="s">
        <v>23</v>
      </c>
      <c r="J55" s="288" t="s">
        <v>78</v>
      </c>
      <c r="K55" s="289" t="s">
        <v>972</v>
      </c>
      <c r="L55" s="288"/>
    </row>
    <row r="56" spans="2:12" ht="12.75">
      <c r="B56" s="287">
        <f t="shared" si="3"/>
        <v>47</v>
      </c>
      <c r="C56" s="302"/>
      <c r="D56" s="288" t="s">
        <v>82</v>
      </c>
      <c r="E56" s="120" t="s">
        <v>66</v>
      </c>
      <c r="F56" s="122">
        <v>9.0160000000000004E-2</v>
      </c>
      <c r="G56" s="122"/>
      <c r="H56" s="122">
        <v>9.0160000000000004E-2</v>
      </c>
      <c r="I56" s="310" t="s">
        <v>23</v>
      </c>
      <c r="J56" s="288" t="s">
        <v>26</v>
      </c>
      <c r="K56" s="289" t="s">
        <v>972</v>
      </c>
      <c r="L56" s="288"/>
    </row>
    <row r="57" spans="2:12" ht="12.75">
      <c r="B57" s="287">
        <f t="shared" si="3"/>
        <v>48</v>
      </c>
      <c r="C57" s="289"/>
      <c r="D57" s="288" t="s">
        <v>83</v>
      </c>
      <c r="E57" s="120" t="s">
        <v>66</v>
      </c>
      <c r="F57" s="122">
        <v>8.8730000000000003E-2</v>
      </c>
      <c r="G57" s="122"/>
      <c r="H57" s="122">
        <v>8.8730000000000003E-2</v>
      </c>
      <c r="I57" s="120" t="s">
        <v>23</v>
      </c>
      <c r="J57" s="288" t="s">
        <v>21</v>
      </c>
      <c r="K57" s="289" t="s">
        <v>972</v>
      </c>
      <c r="L57" s="288"/>
    </row>
    <row r="58" spans="2:12" ht="12.75">
      <c r="B58" s="287">
        <f t="shared" si="3"/>
        <v>49</v>
      </c>
      <c r="C58" s="302"/>
      <c r="D58" s="288" t="s">
        <v>84</v>
      </c>
      <c r="E58" s="120" t="s">
        <v>66</v>
      </c>
      <c r="F58" s="122">
        <v>0.12</v>
      </c>
      <c r="G58" s="283"/>
      <c r="H58" s="122">
        <v>0.12</v>
      </c>
      <c r="I58" s="310" t="s">
        <v>23</v>
      </c>
      <c r="J58" s="288" t="s">
        <v>15</v>
      </c>
      <c r="K58" s="289" t="s">
        <v>972</v>
      </c>
      <c r="L58" s="288"/>
    </row>
    <row r="59" spans="2:12" ht="25.5">
      <c r="B59" s="287">
        <f t="shared" si="3"/>
        <v>50</v>
      </c>
      <c r="C59" s="289"/>
      <c r="D59" s="307" t="s">
        <v>85</v>
      </c>
      <c r="E59" s="120" t="s">
        <v>66</v>
      </c>
      <c r="F59" s="308">
        <v>0.52500000000000002</v>
      </c>
      <c r="G59" s="308"/>
      <c r="H59" s="122">
        <v>0.52500000000000002</v>
      </c>
      <c r="I59" s="310" t="s">
        <v>23</v>
      </c>
      <c r="J59" s="311" t="s">
        <v>86</v>
      </c>
      <c r="K59" s="289" t="s">
        <v>972</v>
      </c>
      <c r="L59" s="309"/>
    </row>
    <row r="60" spans="2:12" ht="25.5">
      <c r="B60" s="287">
        <f t="shared" si="3"/>
        <v>51</v>
      </c>
      <c r="C60" s="302"/>
      <c r="D60" s="307" t="s">
        <v>87</v>
      </c>
      <c r="E60" s="120" t="s">
        <v>66</v>
      </c>
      <c r="F60" s="308">
        <v>5.1999999999999998E-2</v>
      </c>
      <c r="G60" s="308"/>
      <c r="H60" s="122">
        <v>5.1999999999999998E-2</v>
      </c>
      <c r="I60" s="310" t="s">
        <v>23</v>
      </c>
      <c r="J60" s="311" t="s">
        <v>86</v>
      </c>
      <c r="K60" s="289" t="s">
        <v>972</v>
      </c>
      <c r="L60" s="309"/>
    </row>
    <row r="61" spans="2:12" ht="12.75">
      <c r="B61" s="287">
        <f t="shared" si="3"/>
        <v>52</v>
      </c>
      <c r="C61" s="302"/>
      <c r="D61" s="307" t="s">
        <v>846</v>
      </c>
      <c r="E61" s="120" t="s">
        <v>66</v>
      </c>
      <c r="F61" s="118">
        <v>0.08</v>
      </c>
      <c r="G61" s="308"/>
      <c r="H61" s="118">
        <v>0.08</v>
      </c>
      <c r="I61" s="310" t="s">
        <v>23</v>
      </c>
      <c r="J61" s="288" t="s">
        <v>24</v>
      </c>
      <c r="K61" s="289" t="s">
        <v>972</v>
      </c>
      <c r="L61" s="309"/>
    </row>
    <row r="62" spans="2:12" ht="12.75">
      <c r="B62" s="287">
        <f t="shared" si="3"/>
        <v>53</v>
      </c>
      <c r="C62" s="289"/>
      <c r="D62" s="307" t="s">
        <v>90</v>
      </c>
      <c r="E62" s="120" t="s">
        <v>66</v>
      </c>
      <c r="F62" s="308">
        <v>0.11</v>
      </c>
      <c r="G62" s="308"/>
      <c r="H62" s="122">
        <v>0.11</v>
      </c>
      <c r="I62" s="310" t="s">
        <v>23</v>
      </c>
      <c r="J62" s="311" t="s">
        <v>24</v>
      </c>
      <c r="K62" s="289" t="s">
        <v>972</v>
      </c>
      <c r="L62" s="309"/>
    </row>
    <row r="63" spans="2:12" ht="12.75">
      <c r="B63" s="287">
        <f t="shared" si="3"/>
        <v>54</v>
      </c>
      <c r="C63" s="302"/>
      <c r="D63" s="307" t="s">
        <v>91</v>
      </c>
      <c r="E63" s="120" t="s">
        <v>66</v>
      </c>
      <c r="F63" s="308">
        <v>0.1</v>
      </c>
      <c r="G63" s="308"/>
      <c r="H63" s="122">
        <v>0.1</v>
      </c>
      <c r="I63" s="310" t="s">
        <v>23</v>
      </c>
      <c r="J63" s="311" t="s">
        <v>15</v>
      </c>
      <c r="K63" s="289" t="s">
        <v>972</v>
      </c>
      <c r="L63" s="309"/>
    </row>
    <row r="64" spans="2:12" ht="12.75">
      <c r="B64" s="287">
        <f t="shared" si="3"/>
        <v>55</v>
      </c>
      <c r="C64" s="289"/>
      <c r="D64" s="307" t="s">
        <v>92</v>
      </c>
      <c r="E64" s="120" t="s">
        <v>66</v>
      </c>
      <c r="F64" s="308">
        <v>7.0000000000000007E-2</v>
      </c>
      <c r="G64" s="308"/>
      <c r="H64" s="122">
        <v>7.0000000000000007E-2</v>
      </c>
      <c r="I64" s="312" t="s">
        <v>23</v>
      </c>
      <c r="J64" s="311" t="s">
        <v>93</v>
      </c>
      <c r="K64" s="289" t="s">
        <v>972</v>
      </c>
      <c r="L64" s="309"/>
    </row>
    <row r="65" spans="1:12" ht="12.75">
      <c r="B65" s="287">
        <f t="shared" si="3"/>
        <v>56</v>
      </c>
      <c r="C65" s="302"/>
      <c r="D65" s="309" t="s">
        <v>94</v>
      </c>
      <c r="E65" s="120" t="s">
        <v>66</v>
      </c>
      <c r="F65" s="300">
        <v>0.1038</v>
      </c>
      <c r="G65" s="122"/>
      <c r="H65" s="122">
        <v>0.1038</v>
      </c>
      <c r="I65" s="312" t="s">
        <v>23</v>
      </c>
      <c r="J65" s="313" t="s">
        <v>53</v>
      </c>
      <c r="K65" s="289" t="s">
        <v>972</v>
      </c>
      <c r="L65" s="309"/>
    </row>
    <row r="66" spans="1:12" ht="25.5">
      <c r="A66" s="296"/>
      <c r="B66" s="287">
        <f t="shared" si="3"/>
        <v>57</v>
      </c>
      <c r="C66" s="289"/>
      <c r="D66" s="309" t="s">
        <v>95</v>
      </c>
      <c r="E66" s="120" t="s">
        <v>66</v>
      </c>
      <c r="F66" s="300">
        <v>6.0499999999999998E-2</v>
      </c>
      <c r="G66" s="122"/>
      <c r="H66" s="122">
        <v>6.0499999999999998E-2</v>
      </c>
      <c r="I66" s="312" t="s">
        <v>23</v>
      </c>
      <c r="J66" s="313" t="s">
        <v>53</v>
      </c>
      <c r="K66" s="289" t="s">
        <v>972</v>
      </c>
      <c r="L66" s="309"/>
    </row>
    <row r="67" spans="1:12" ht="25.5">
      <c r="B67" s="287">
        <f t="shared" si="3"/>
        <v>58</v>
      </c>
      <c r="C67" s="289"/>
      <c r="D67" s="288" t="s">
        <v>98</v>
      </c>
      <c r="E67" s="120" t="s">
        <v>66</v>
      </c>
      <c r="F67" s="122">
        <v>7.2999999999999995E-2</v>
      </c>
      <c r="G67" s="122"/>
      <c r="H67" s="122">
        <v>7.2999999999999995E-2</v>
      </c>
      <c r="I67" s="120" t="s">
        <v>23</v>
      </c>
      <c r="J67" s="288" t="s">
        <v>19</v>
      </c>
      <c r="K67" s="289" t="s">
        <v>972</v>
      </c>
      <c r="L67" s="288"/>
    </row>
    <row r="68" spans="1:12" ht="25.5">
      <c r="B68" s="287">
        <f t="shared" si="3"/>
        <v>59</v>
      </c>
      <c r="C68" s="302"/>
      <c r="D68" s="288" t="s">
        <v>99</v>
      </c>
      <c r="E68" s="120" t="s">
        <v>66</v>
      </c>
      <c r="F68" s="122">
        <v>0.09</v>
      </c>
      <c r="G68" s="122"/>
      <c r="H68" s="122">
        <v>0.09</v>
      </c>
      <c r="I68" s="120" t="s">
        <v>23</v>
      </c>
      <c r="J68" s="288" t="s">
        <v>36</v>
      </c>
      <c r="K68" s="289" t="s">
        <v>972</v>
      </c>
      <c r="L68" s="288"/>
    </row>
    <row r="69" spans="1:12" ht="12.75">
      <c r="B69" s="287">
        <f t="shared" si="3"/>
        <v>60</v>
      </c>
      <c r="C69" s="302"/>
      <c r="D69" s="288" t="s">
        <v>845</v>
      </c>
      <c r="E69" s="120" t="s">
        <v>66</v>
      </c>
      <c r="F69" s="122">
        <v>0.06</v>
      </c>
      <c r="G69" s="122"/>
      <c r="H69" s="122">
        <v>0.06</v>
      </c>
      <c r="I69" s="120" t="s">
        <v>23</v>
      </c>
      <c r="J69" s="288" t="s">
        <v>18</v>
      </c>
      <c r="K69" s="289" t="s">
        <v>972</v>
      </c>
      <c r="L69" s="288"/>
    </row>
    <row r="70" spans="1:12" ht="12.75">
      <c r="B70" s="287">
        <f t="shared" si="3"/>
        <v>61</v>
      </c>
      <c r="C70" s="289"/>
      <c r="D70" s="288" t="s">
        <v>100</v>
      </c>
      <c r="E70" s="120" t="s">
        <v>66</v>
      </c>
      <c r="F70" s="122">
        <v>0.2</v>
      </c>
      <c r="G70" s="122"/>
      <c r="H70" s="122">
        <v>0.2</v>
      </c>
      <c r="I70" s="120" t="s">
        <v>23</v>
      </c>
      <c r="J70" s="288" t="s">
        <v>18</v>
      </c>
      <c r="K70" s="289" t="s">
        <v>972</v>
      </c>
      <c r="L70" s="288"/>
    </row>
    <row r="71" spans="1:12" ht="25.5">
      <c r="B71" s="287">
        <f t="shared" si="3"/>
        <v>62</v>
      </c>
      <c r="C71" s="302"/>
      <c r="D71" s="288" t="s">
        <v>101</v>
      </c>
      <c r="E71" s="120" t="s">
        <v>66</v>
      </c>
      <c r="F71" s="122">
        <v>9.1800000000000007E-2</v>
      </c>
      <c r="G71" s="122"/>
      <c r="H71" s="122">
        <v>9.1800000000000007E-2</v>
      </c>
      <c r="I71" s="120" t="s">
        <v>23</v>
      </c>
      <c r="J71" s="288" t="s">
        <v>78</v>
      </c>
      <c r="K71" s="289" t="s">
        <v>972</v>
      </c>
      <c r="L71" s="288"/>
    </row>
    <row r="72" spans="1:12" ht="25.5">
      <c r="B72" s="287">
        <f t="shared" si="3"/>
        <v>63</v>
      </c>
      <c r="C72" s="302"/>
      <c r="D72" s="309" t="s">
        <v>95</v>
      </c>
      <c r="E72" s="120" t="s">
        <v>66</v>
      </c>
      <c r="F72" s="300">
        <v>6.2399999999999997E-2</v>
      </c>
      <c r="G72" s="122"/>
      <c r="H72" s="122">
        <v>6.2399999999999997E-2</v>
      </c>
      <c r="I72" s="312" t="s">
        <v>23</v>
      </c>
      <c r="J72" s="313" t="s">
        <v>78</v>
      </c>
      <c r="K72" s="289" t="s">
        <v>972</v>
      </c>
      <c r="L72" s="309"/>
    </row>
    <row r="73" spans="1:12" ht="12.75">
      <c r="B73" s="287">
        <f t="shared" si="3"/>
        <v>64</v>
      </c>
      <c r="C73" s="289"/>
      <c r="D73" s="288" t="s">
        <v>102</v>
      </c>
      <c r="E73" s="120" t="s">
        <v>66</v>
      </c>
      <c r="F73" s="122">
        <v>0.06</v>
      </c>
      <c r="G73" s="122"/>
      <c r="H73" s="122">
        <v>0.06</v>
      </c>
      <c r="I73" s="120" t="s">
        <v>23</v>
      </c>
      <c r="J73" s="288" t="s">
        <v>93</v>
      </c>
      <c r="K73" s="289" t="s">
        <v>972</v>
      </c>
      <c r="L73" s="288"/>
    </row>
    <row r="74" spans="1:12" ht="12.75">
      <c r="B74" s="287">
        <f t="shared" si="3"/>
        <v>65</v>
      </c>
      <c r="C74" s="289"/>
      <c r="D74" s="288" t="s">
        <v>751</v>
      </c>
      <c r="E74" s="120" t="s">
        <v>66</v>
      </c>
      <c r="F74" s="122">
        <v>0.75</v>
      </c>
      <c r="G74" s="122"/>
      <c r="H74" s="122">
        <v>0.75</v>
      </c>
      <c r="I74" s="120" t="s">
        <v>72</v>
      </c>
      <c r="J74" s="288" t="s">
        <v>104</v>
      </c>
      <c r="K74" s="289" t="s">
        <v>972</v>
      </c>
      <c r="L74" s="288"/>
    </row>
    <row r="75" spans="1:12" ht="12.75">
      <c r="B75" s="287">
        <f t="shared" si="3"/>
        <v>66</v>
      </c>
      <c r="C75" s="289"/>
      <c r="D75" s="288" t="s">
        <v>105</v>
      </c>
      <c r="E75" s="120" t="s">
        <v>66</v>
      </c>
      <c r="F75" s="122">
        <v>0.06</v>
      </c>
      <c r="G75" s="122"/>
      <c r="H75" s="122">
        <v>0.06</v>
      </c>
      <c r="I75" s="120" t="s">
        <v>23</v>
      </c>
      <c r="J75" s="288" t="s">
        <v>26</v>
      </c>
      <c r="K75" s="289" t="s">
        <v>972</v>
      </c>
      <c r="L75" s="288"/>
    </row>
    <row r="76" spans="1:12" ht="12.75">
      <c r="B76" s="287">
        <f t="shared" si="3"/>
        <v>67</v>
      </c>
      <c r="C76" s="302"/>
      <c r="D76" s="307" t="s">
        <v>106</v>
      </c>
      <c r="E76" s="120" t="s">
        <v>66</v>
      </c>
      <c r="F76" s="308">
        <v>3.4700000000000002E-2</v>
      </c>
      <c r="G76" s="308"/>
      <c r="H76" s="122">
        <v>3.4700000000000002E-2</v>
      </c>
      <c r="I76" s="120" t="s">
        <v>23</v>
      </c>
      <c r="J76" s="311" t="s">
        <v>93</v>
      </c>
      <c r="K76" s="289" t="s">
        <v>972</v>
      </c>
      <c r="L76" s="309"/>
    </row>
    <row r="77" spans="1:12" ht="12.75">
      <c r="B77" s="287">
        <f t="shared" si="3"/>
        <v>68</v>
      </c>
      <c r="C77" s="289"/>
      <c r="D77" s="307" t="s">
        <v>108</v>
      </c>
      <c r="E77" s="120" t="s">
        <v>66</v>
      </c>
      <c r="F77" s="308">
        <v>0.05</v>
      </c>
      <c r="G77" s="308"/>
      <c r="H77" s="122">
        <v>0.05</v>
      </c>
      <c r="I77" s="120" t="s">
        <v>23</v>
      </c>
      <c r="J77" s="311" t="s">
        <v>93</v>
      </c>
      <c r="K77" s="289" t="s">
        <v>972</v>
      </c>
      <c r="L77" s="309"/>
    </row>
    <row r="78" spans="1:12" ht="12.75">
      <c r="B78" s="287">
        <f t="shared" si="3"/>
        <v>69</v>
      </c>
      <c r="C78" s="302"/>
      <c r="D78" s="307" t="s">
        <v>843</v>
      </c>
      <c r="E78" s="120" t="s">
        <v>66</v>
      </c>
      <c r="F78" s="308">
        <v>1.51</v>
      </c>
      <c r="G78" s="308"/>
      <c r="H78" s="308">
        <v>1.51</v>
      </c>
      <c r="I78" s="120" t="s">
        <v>23</v>
      </c>
      <c r="J78" s="311" t="s">
        <v>78</v>
      </c>
      <c r="K78" s="289" t="s">
        <v>972</v>
      </c>
      <c r="L78" s="309"/>
    </row>
    <row r="79" spans="1:12" ht="12.75">
      <c r="B79" s="287">
        <f t="shared" si="3"/>
        <v>70</v>
      </c>
      <c r="C79" s="289"/>
      <c r="D79" s="307" t="s">
        <v>109</v>
      </c>
      <c r="E79" s="120" t="s">
        <v>66</v>
      </c>
      <c r="F79" s="308">
        <v>4.3779999999999999E-2</v>
      </c>
      <c r="G79" s="308"/>
      <c r="H79" s="122">
        <v>4.3779999999999999E-2</v>
      </c>
      <c r="I79" s="120" t="s">
        <v>23</v>
      </c>
      <c r="J79" s="311" t="s">
        <v>21</v>
      </c>
      <c r="K79" s="289" t="s">
        <v>972</v>
      </c>
      <c r="L79" s="309"/>
    </row>
    <row r="80" spans="1:12" ht="12.75">
      <c r="B80" s="287">
        <f t="shared" si="3"/>
        <v>71</v>
      </c>
      <c r="C80" s="302"/>
      <c r="D80" s="307" t="s">
        <v>110</v>
      </c>
      <c r="E80" s="120" t="s">
        <v>66</v>
      </c>
      <c r="F80" s="308">
        <v>0.09</v>
      </c>
      <c r="G80" s="308"/>
      <c r="H80" s="122">
        <v>0.09</v>
      </c>
      <c r="I80" s="120" t="s">
        <v>23</v>
      </c>
      <c r="J80" s="311" t="s">
        <v>78</v>
      </c>
      <c r="K80" s="289" t="s">
        <v>972</v>
      </c>
      <c r="L80" s="309"/>
    </row>
    <row r="81" spans="2:12" s="314" customFormat="1" ht="12.75">
      <c r="B81" s="287">
        <f t="shared" si="3"/>
        <v>72</v>
      </c>
      <c r="C81" s="277"/>
      <c r="D81" s="273" t="s">
        <v>111</v>
      </c>
      <c r="E81" s="120" t="s">
        <v>66</v>
      </c>
      <c r="F81" s="122">
        <v>480</v>
      </c>
      <c r="G81" s="122"/>
      <c r="H81" s="122">
        <v>480</v>
      </c>
      <c r="I81" s="310" t="s">
        <v>23</v>
      </c>
      <c r="J81" s="297" t="s">
        <v>112</v>
      </c>
      <c r="K81" s="289" t="s">
        <v>972</v>
      </c>
      <c r="L81" s="273"/>
    </row>
    <row r="82" spans="2:12" s="296" customFormat="1" ht="15.75">
      <c r="B82" s="277" t="s">
        <v>59</v>
      </c>
      <c r="C82" s="277"/>
      <c r="D82" s="282" t="s">
        <v>114</v>
      </c>
      <c r="E82" s="315"/>
      <c r="F82" s="316"/>
      <c r="G82" s="316"/>
      <c r="H82" s="283"/>
      <c r="I82" s="281"/>
      <c r="J82" s="317"/>
      <c r="K82" s="289" t="s">
        <v>972</v>
      </c>
      <c r="L82" s="318"/>
    </row>
    <row r="83" spans="2:12" ht="12.75">
      <c r="B83" s="287">
        <f>B81+1</f>
        <v>73</v>
      </c>
      <c r="C83" s="287"/>
      <c r="D83" s="288" t="s">
        <v>115</v>
      </c>
      <c r="E83" s="292" t="s">
        <v>14</v>
      </c>
      <c r="F83" s="293">
        <v>1</v>
      </c>
      <c r="G83" s="293"/>
      <c r="H83" s="122">
        <v>1</v>
      </c>
      <c r="I83" s="292" t="s">
        <v>23</v>
      </c>
      <c r="J83" s="288" t="s">
        <v>19</v>
      </c>
      <c r="K83" s="289" t="s">
        <v>972</v>
      </c>
      <c r="L83" s="288"/>
    </row>
    <row r="84" spans="2:12" ht="12.75">
      <c r="B84" s="287">
        <f t="shared" ref="B84:B103" si="4">B83+1</f>
        <v>74</v>
      </c>
      <c r="C84" s="287"/>
      <c r="D84" s="288" t="s">
        <v>117</v>
      </c>
      <c r="E84" s="292" t="s">
        <v>14</v>
      </c>
      <c r="F84" s="122">
        <v>2.2000000000000002</v>
      </c>
      <c r="G84" s="122"/>
      <c r="H84" s="122">
        <v>2.2000000000000002</v>
      </c>
      <c r="I84" s="310" t="s">
        <v>23</v>
      </c>
      <c r="J84" s="288" t="s">
        <v>78</v>
      </c>
      <c r="K84" s="289" t="s">
        <v>972</v>
      </c>
      <c r="L84" s="288"/>
    </row>
    <row r="85" spans="2:12" ht="12.75">
      <c r="B85" s="287">
        <f t="shared" si="4"/>
        <v>75</v>
      </c>
      <c r="C85" s="287"/>
      <c r="D85" s="288" t="s">
        <v>835</v>
      </c>
      <c r="E85" s="292" t="s">
        <v>14</v>
      </c>
      <c r="F85" s="122">
        <v>3.75</v>
      </c>
      <c r="G85" s="122"/>
      <c r="H85" s="122">
        <v>3.75</v>
      </c>
      <c r="I85" s="310" t="s">
        <v>23</v>
      </c>
      <c r="J85" s="288" t="s">
        <v>78</v>
      </c>
      <c r="K85" s="289" t="s">
        <v>972</v>
      </c>
      <c r="L85" s="288"/>
    </row>
    <row r="86" spans="2:12" ht="12.75">
      <c r="B86" s="287">
        <f t="shared" si="4"/>
        <v>76</v>
      </c>
      <c r="C86" s="287"/>
      <c r="D86" s="288" t="s">
        <v>836</v>
      </c>
      <c r="E86" s="292" t="s">
        <v>14</v>
      </c>
      <c r="F86" s="122">
        <v>0.85</v>
      </c>
      <c r="G86" s="122"/>
      <c r="H86" s="122">
        <v>0.85</v>
      </c>
      <c r="I86" s="310" t="s">
        <v>23</v>
      </c>
      <c r="J86" s="288" t="s">
        <v>78</v>
      </c>
      <c r="K86" s="289" t="s">
        <v>972</v>
      </c>
      <c r="L86" s="288"/>
    </row>
    <row r="87" spans="2:12" ht="12.75">
      <c r="B87" s="287">
        <f t="shared" si="4"/>
        <v>77</v>
      </c>
      <c r="C87" s="287"/>
      <c r="D87" s="288" t="s">
        <v>747</v>
      </c>
      <c r="E87" s="292" t="s">
        <v>14</v>
      </c>
      <c r="F87" s="291">
        <v>1.0634999999999999</v>
      </c>
      <c r="G87" s="122"/>
      <c r="H87" s="122">
        <v>1.0634999999999999</v>
      </c>
      <c r="I87" s="310" t="s">
        <v>23</v>
      </c>
      <c r="J87" s="288" t="s">
        <v>78</v>
      </c>
      <c r="K87" s="289" t="s">
        <v>972</v>
      </c>
      <c r="L87" s="288"/>
    </row>
    <row r="88" spans="2:12" ht="12.75">
      <c r="B88" s="287">
        <f t="shared" si="4"/>
        <v>78</v>
      </c>
      <c r="C88" s="287"/>
      <c r="D88" s="268" t="s">
        <v>119</v>
      </c>
      <c r="E88" s="292" t="s">
        <v>14</v>
      </c>
      <c r="F88" s="122">
        <v>0.1</v>
      </c>
      <c r="G88" s="122"/>
      <c r="H88" s="122">
        <v>0.1</v>
      </c>
      <c r="I88" s="310" t="s">
        <v>23</v>
      </c>
      <c r="J88" s="273" t="s">
        <v>93</v>
      </c>
      <c r="K88" s="289" t="s">
        <v>972</v>
      </c>
      <c r="L88" s="273"/>
    </row>
    <row r="89" spans="2:12" ht="12.75">
      <c r="B89" s="287">
        <f t="shared" si="4"/>
        <v>79</v>
      </c>
      <c r="C89" s="287"/>
      <c r="D89" s="268" t="s">
        <v>839</v>
      </c>
      <c r="E89" s="292" t="s">
        <v>14</v>
      </c>
      <c r="F89" s="122">
        <v>1.62</v>
      </c>
      <c r="G89" s="122"/>
      <c r="H89" s="122">
        <v>1.62</v>
      </c>
      <c r="I89" s="310" t="s">
        <v>23</v>
      </c>
      <c r="J89" s="273" t="s">
        <v>93</v>
      </c>
      <c r="K89" s="289" t="s">
        <v>972</v>
      </c>
      <c r="L89" s="273"/>
    </row>
    <row r="90" spans="2:12" ht="12.75">
      <c r="B90" s="287">
        <f t="shared" si="4"/>
        <v>80</v>
      </c>
      <c r="C90" s="287"/>
      <c r="D90" s="265" t="s">
        <v>838</v>
      </c>
      <c r="E90" s="292" t="s">
        <v>14</v>
      </c>
      <c r="F90" s="122">
        <v>14.6</v>
      </c>
      <c r="G90" s="122"/>
      <c r="H90" s="122">
        <v>14.6</v>
      </c>
      <c r="I90" s="310" t="s">
        <v>17</v>
      </c>
      <c r="J90" s="273" t="s">
        <v>93</v>
      </c>
      <c r="K90" s="289" t="s">
        <v>972</v>
      </c>
      <c r="L90" s="273"/>
    </row>
    <row r="91" spans="2:12" ht="12.75">
      <c r="B91" s="287">
        <f t="shared" si="4"/>
        <v>81</v>
      </c>
      <c r="C91" s="287"/>
      <c r="D91" s="265" t="s">
        <v>840</v>
      </c>
      <c r="E91" s="292" t="s">
        <v>14</v>
      </c>
      <c r="F91" s="122">
        <v>9.6</v>
      </c>
      <c r="G91" s="122"/>
      <c r="H91" s="122">
        <v>9.6</v>
      </c>
      <c r="I91" s="310" t="s">
        <v>17</v>
      </c>
      <c r="J91" s="288" t="s">
        <v>36</v>
      </c>
      <c r="K91" s="289" t="s">
        <v>972</v>
      </c>
      <c r="L91" s="273"/>
    </row>
    <row r="92" spans="2:12" ht="25.5">
      <c r="B92" s="287">
        <f t="shared" si="4"/>
        <v>82</v>
      </c>
      <c r="C92" s="287"/>
      <c r="D92" s="265" t="s">
        <v>841</v>
      </c>
      <c r="E92" s="292" t="s">
        <v>14</v>
      </c>
      <c r="F92" s="118">
        <v>5.35</v>
      </c>
      <c r="G92" s="122"/>
      <c r="H92" s="118">
        <v>5.35</v>
      </c>
      <c r="I92" s="310" t="s">
        <v>17</v>
      </c>
      <c r="J92" s="288" t="s">
        <v>36</v>
      </c>
      <c r="K92" s="289" t="s">
        <v>972</v>
      </c>
      <c r="L92" s="273"/>
    </row>
    <row r="93" spans="2:12" ht="12.75">
      <c r="B93" s="287">
        <f t="shared" si="4"/>
        <v>83</v>
      </c>
      <c r="C93" s="287"/>
      <c r="D93" s="288" t="s">
        <v>120</v>
      </c>
      <c r="E93" s="292" t="s">
        <v>14</v>
      </c>
      <c r="F93" s="122">
        <v>0.5</v>
      </c>
      <c r="G93" s="122"/>
      <c r="H93" s="122">
        <v>0.5</v>
      </c>
      <c r="I93" s="120" t="s">
        <v>23</v>
      </c>
      <c r="J93" s="288" t="s">
        <v>36</v>
      </c>
      <c r="K93" s="289" t="s">
        <v>972</v>
      </c>
      <c r="L93" s="288"/>
    </row>
    <row r="94" spans="2:12" ht="12.75">
      <c r="B94" s="287">
        <f t="shared" si="4"/>
        <v>84</v>
      </c>
      <c r="C94" s="287"/>
      <c r="D94" s="288" t="s">
        <v>121</v>
      </c>
      <c r="E94" s="292" t="s">
        <v>14</v>
      </c>
      <c r="F94" s="122">
        <v>0.5</v>
      </c>
      <c r="G94" s="122"/>
      <c r="H94" s="122">
        <v>0.5</v>
      </c>
      <c r="I94" s="120" t="s">
        <v>23</v>
      </c>
      <c r="J94" s="288" t="s">
        <v>36</v>
      </c>
      <c r="K94" s="289" t="s">
        <v>972</v>
      </c>
      <c r="L94" s="288"/>
    </row>
    <row r="95" spans="2:12" ht="12.75">
      <c r="B95" s="287">
        <f t="shared" si="4"/>
        <v>85</v>
      </c>
      <c r="C95" s="287"/>
      <c r="D95" s="288" t="s">
        <v>746</v>
      </c>
      <c r="E95" s="292" t="s">
        <v>14</v>
      </c>
      <c r="F95" s="122">
        <v>1.6733</v>
      </c>
      <c r="G95" s="122"/>
      <c r="H95" s="122">
        <v>1.6733</v>
      </c>
      <c r="I95" s="120" t="s">
        <v>23</v>
      </c>
      <c r="J95" s="288" t="s">
        <v>36</v>
      </c>
      <c r="K95" s="289" t="s">
        <v>972</v>
      </c>
      <c r="L95" s="288"/>
    </row>
    <row r="96" spans="2:12" ht="25.5">
      <c r="B96" s="287">
        <f t="shared" si="4"/>
        <v>86</v>
      </c>
      <c r="C96" s="287"/>
      <c r="D96" s="265" t="s">
        <v>842</v>
      </c>
      <c r="E96" s="292" t="s">
        <v>14</v>
      </c>
      <c r="F96" s="118">
        <v>2</v>
      </c>
      <c r="G96" s="122"/>
      <c r="H96" s="118">
        <v>2</v>
      </c>
      <c r="I96" s="120" t="s">
        <v>23</v>
      </c>
      <c r="J96" s="288" t="s">
        <v>36</v>
      </c>
      <c r="K96" s="289" t="s">
        <v>972</v>
      </c>
      <c r="L96" s="288"/>
    </row>
    <row r="97" spans="1:12" ht="12.75">
      <c r="B97" s="287">
        <f t="shared" si="4"/>
        <v>87</v>
      </c>
      <c r="C97" s="287"/>
      <c r="D97" s="288" t="s">
        <v>122</v>
      </c>
      <c r="E97" s="292" t="s">
        <v>14</v>
      </c>
      <c r="F97" s="122">
        <v>8</v>
      </c>
      <c r="G97" s="122"/>
      <c r="H97" s="122">
        <v>8</v>
      </c>
      <c r="I97" s="120" t="s">
        <v>23</v>
      </c>
      <c r="J97" s="288" t="s">
        <v>21</v>
      </c>
      <c r="K97" s="289" t="s">
        <v>972</v>
      </c>
      <c r="L97" s="288"/>
    </row>
    <row r="98" spans="1:12" ht="12.75">
      <c r="B98" s="287">
        <f t="shared" si="4"/>
        <v>88</v>
      </c>
      <c r="C98" s="287"/>
      <c r="D98" s="307" t="s">
        <v>123</v>
      </c>
      <c r="E98" s="292" t="s">
        <v>14</v>
      </c>
      <c r="F98" s="308">
        <v>1.06</v>
      </c>
      <c r="G98" s="308"/>
      <c r="H98" s="122">
        <v>1.06</v>
      </c>
      <c r="I98" s="310" t="s">
        <v>23</v>
      </c>
      <c r="J98" s="311" t="s">
        <v>78</v>
      </c>
      <c r="K98" s="289" t="s">
        <v>972</v>
      </c>
      <c r="L98" s="309"/>
    </row>
    <row r="99" spans="1:12" ht="12.75">
      <c r="B99" s="287">
        <f t="shared" si="4"/>
        <v>89</v>
      </c>
      <c r="C99" s="287"/>
      <c r="D99" s="307" t="s">
        <v>124</v>
      </c>
      <c r="E99" s="292" t="s">
        <v>14</v>
      </c>
      <c r="F99" s="308">
        <v>2.0390000000000001</v>
      </c>
      <c r="G99" s="308"/>
      <c r="H99" s="122">
        <v>2.0390000000000001</v>
      </c>
      <c r="I99" s="312" t="s">
        <v>23</v>
      </c>
      <c r="J99" s="311" t="s">
        <v>78</v>
      </c>
      <c r="K99" s="289" t="s">
        <v>972</v>
      </c>
      <c r="L99" s="309"/>
    </row>
    <row r="100" spans="1:12" ht="12.75">
      <c r="B100" s="287">
        <f t="shared" si="4"/>
        <v>90</v>
      </c>
      <c r="C100" s="287"/>
      <c r="D100" s="307" t="s">
        <v>125</v>
      </c>
      <c r="E100" s="292" t="s">
        <v>14</v>
      </c>
      <c r="F100" s="308">
        <v>0.5</v>
      </c>
      <c r="G100" s="308"/>
      <c r="H100" s="122">
        <v>0.5</v>
      </c>
      <c r="I100" s="312" t="s">
        <v>23</v>
      </c>
      <c r="J100" s="311"/>
      <c r="K100" s="289" t="s">
        <v>972</v>
      </c>
      <c r="L100" s="309"/>
    </row>
    <row r="101" spans="1:12" ht="12.75">
      <c r="B101" s="287">
        <f t="shared" si="4"/>
        <v>91</v>
      </c>
      <c r="C101" s="287"/>
      <c r="D101" s="307" t="s">
        <v>760</v>
      </c>
      <c r="E101" s="292" t="s">
        <v>14</v>
      </c>
      <c r="F101" s="308">
        <v>14</v>
      </c>
      <c r="G101" s="308"/>
      <c r="H101" s="308">
        <v>14</v>
      </c>
      <c r="I101" s="312" t="s">
        <v>23</v>
      </c>
      <c r="J101" s="311" t="s">
        <v>35</v>
      </c>
      <c r="K101" s="289" t="s">
        <v>972</v>
      </c>
      <c r="L101" s="309"/>
    </row>
    <row r="102" spans="1:12" ht="12.75">
      <c r="B102" s="287">
        <f t="shared" si="4"/>
        <v>92</v>
      </c>
      <c r="C102" s="287"/>
      <c r="D102" s="307" t="s">
        <v>837</v>
      </c>
      <c r="E102" s="292" t="s">
        <v>14</v>
      </c>
      <c r="F102" s="308">
        <v>1</v>
      </c>
      <c r="G102" s="308"/>
      <c r="H102" s="308">
        <v>1</v>
      </c>
      <c r="I102" s="312" t="s">
        <v>23</v>
      </c>
      <c r="J102" s="311" t="s">
        <v>35</v>
      </c>
      <c r="K102" s="289" t="s">
        <v>972</v>
      </c>
      <c r="L102" s="309"/>
    </row>
    <row r="103" spans="1:12" s="314" customFormat="1" ht="12.75">
      <c r="B103" s="287">
        <f t="shared" si="4"/>
        <v>93</v>
      </c>
      <c r="C103" s="277"/>
      <c r="D103" s="273" t="s">
        <v>127</v>
      </c>
      <c r="E103" s="292" t="s">
        <v>14</v>
      </c>
      <c r="F103" s="122">
        <v>640</v>
      </c>
      <c r="G103" s="122"/>
      <c r="H103" s="122">
        <v>640</v>
      </c>
      <c r="I103" s="310" t="s">
        <v>23</v>
      </c>
      <c r="J103" s="297" t="s">
        <v>112</v>
      </c>
      <c r="K103" s="289" t="s">
        <v>972</v>
      </c>
      <c r="L103" s="273"/>
    </row>
    <row r="104" spans="1:12" s="296" customFormat="1" ht="31.5">
      <c r="B104" s="277" t="s">
        <v>113</v>
      </c>
      <c r="C104" s="277"/>
      <c r="D104" s="282" t="s">
        <v>129</v>
      </c>
      <c r="E104" s="281"/>
      <c r="F104" s="283"/>
      <c r="G104" s="283"/>
      <c r="H104" s="283"/>
      <c r="I104" s="281"/>
      <c r="J104" s="299"/>
      <c r="K104" s="289" t="s">
        <v>972</v>
      </c>
      <c r="L104" s="299"/>
    </row>
    <row r="105" spans="1:12" s="296" customFormat="1" ht="12.75">
      <c r="B105" s="277">
        <f>B103+1</f>
        <v>94</v>
      </c>
      <c r="C105" s="277"/>
      <c r="D105" s="267" t="s">
        <v>911</v>
      </c>
      <c r="E105" s="120" t="s">
        <v>851</v>
      </c>
      <c r="F105" s="141">
        <v>10</v>
      </c>
      <c r="G105" s="283"/>
      <c r="H105" s="141">
        <v>10</v>
      </c>
      <c r="I105" s="120" t="s">
        <v>23</v>
      </c>
      <c r="J105" s="264" t="s">
        <v>18</v>
      </c>
      <c r="K105" s="289" t="s">
        <v>972</v>
      </c>
      <c r="L105" s="299"/>
    </row>
    <row r="106" spans="1:12" s="296" customFormat="1" ht="12.75">
      <c r="B106" s="287">
        <f t="shared" ref="B106:B113" si="5">B105+1</f>
        <v>95</v>
      </c>
      <c r="C106" s="277"/>
      <c r="D106" s="268" t="s">
        <v>912</v>
      </c>
      <c r="E106" s="120" t="s">
        <v>851</v>
      </c>
      <c r="F106" s="122">
        <v>25.72</v>
      </c>
      <c r="G106" s="283"/>
      <c r="H106" s="122">
        <v>25.72</v>
      </c>
      <c r="I106" s="269" t="s">
        <v>23</v>
      </c>
      <c r="J106" s="1" t="s">
        <v>93</v>
      </c>
      <c r="K106" s="289" t="s">
        <v>972</v>
      </c>
      <c r="L106" s="299"/>
    </row>
    <row r="107" spans="1:12" s="296" customFormat="1" ht="12.75">
      <c r="B107" s="287">
        <f t="shared" si="5"/>
        <v>96</v>
      </c>
      <c r="C107" s="277"/>
      <c r="D107" s="268" t="s">
        <v>913</v>
      </c>
      <c r="E107" s="120" t="s">
        <v>851</v>
      </c>
      <c r="F107" s="122">
        <v>18.100000000000001</v>
      </c>
      <c r="G107" s="283"/>
      <c r="H107" s="122">
        <v>18.100000000000001</v>
      </c>
      <c r="I107" s="269" t="s">
        <v>23</v>
      </c>
      <c r="J107" s="1" t="s">
        <v>18</v>
      </c>
      <c r="K107" s="289" t="s">
        <v>972</v>
      </c>
      <c r="L107" s="299"/>
    </row>
    <row r="108" spans="1:12" s="296" customFormat="1" ht="12.75">
      <c r="B108" s="287">
        <f t="shared" si="5"/>
        <v>97</v>
      </c>
      <c r="C108" s="277"/>
      <c r="D108" s="268" t="s">
        <v>914</v>
      </c>
      <c r="E108" s="120" t="s">
        <v>851</v>
      </c>
      <c r="F108" s="122">
        <v>18.72</v>
      </c>
      <c r="G108" s="283"/>
      <c r="H108" s="122">
        <v>18.72</v>
      </c>
      <c r="I108" s="269" t="s">
        <v>916</v>
      </c>
      <c r="J108" s="1" t="s">
        <v>21</v>
      </c>
      <c r="K108" s="289" t="s">
        <v>972</v>
      </c>
      <c r="L108" s="299"/>
    </row>
    <row r="109" spans="1:12" s="296" customFormat="1" ht="12.75">
      <c r="B109" s="287">
        <f t="shared" si="5"/>
        <v>98</v>
      </c>
      <c r="C109" s="277"/>
      <c r="D109" s="268" t="s">
        <v>915</v>
      </c>
      <c r="E109" s="120" t="s">
        <v>851</v>
      </c>
      <c r="F109" s="122">
        <v>36.5</v>
      </c>
      <c r="G109" s="283"/>
      <c r="H109" s="122">
        <v>36.5</v>
      </c>
      <c r="I109" s="269" t="s">
        <v>23</v>
      </c>
      <c r="J109" s="1" t="s">
        <v>21</v>
      </c>
      <c r="K109" s="289" t="s">
        <v>972</v>
      </c>
      <c r="L109" s="299"/>
    </row>
    <row r="110" spans="1:12" ht="12.75">
      <c r="A110" s="296"/>
      <c r="B110" s="287">
        <f t="shared" si="5"/>
        <v>99</v>
      </c>
      <c r="C110" s="287"/>
      <c r="D110" s="307" t="s">
        <v>130</v>
      </c>
      <c r="E110" s="319" t="s">
        <v>851</v>
      </c>
      <c r="F110" s="308">
        <v>19.75</v>
      </c>
      <c r="G110" s="308"/>
      <c r="H110" s="122">
        <v>19.75</v>
      </c>
      <c r="I110" s="120" t="s">
        <v>23</v>
      </c>
      <c r="J110" s="311" t="s">
        <v>18</v>
      </c>
      <c r="K110" s="289" t="s">
        <v>972</v>
      </c>
      <c r="L110" s="309"/>
    </row>
    <row r="111" spans="1:12" ht="12.75">
      <c r="A111" s="296"/>
      <c r="B111" s="287">
        <f t="shared" si="5"/>
        <v>100</v>
      </c>
      <c r="C111" s="289"/>
      <c r="D111" s="288" t="s">
        <v>131</v>
      </c>
      <c r="E111" s="319" t="s">
        <v>851</v>
      </c>
      <c r="F111" s="293">
        <v>10</v>
      </c>
      <c r="G111" s="293"/>
      <c r="H111" s="122">
        <v>10</v>
      </c>
      <c r="I111" s="292" t="s">
        <v>23</v>
      </c>
      <c r="J111" s="288" t="s">
        <v>36</v>
      </c>
      <c r="K111" s="289" t="s">
        <v>972</v>
      </c>
      <c r="L111" s="288"/>
    </row>
    <row r="112" spans="1:12" ht="25.5">
      <c r="A112" s="296"/>
      <c r="B112" s="287">
        <f t="shared" si="5"/>
        <v>101</v>
      </c>
      <c r="C112" s="289"/>
      <c r="D112" s="288" t="s">
        <v>132</v>
      </c>
      <c r="E112" s="319" t="s">
        <v>851</v>
      </c>
      <c r="F112" s="293">
        <v>1</v>
      </c>
      <c r="G112" s="293"/>
      <c r="H112" s="122">
        <v>1</v>
      </c>
      <c r="I112" s="292" t="s">
        <v>23</v>
      </c>
      <c r="J112" s="288" t="s">
        <v>15</v>
      </c>
      <c r="K112" s="289" t="s">
        <v>972</v>
      </c>
      <c r="L112" s="288"/>
    </row>
    <row r="113" spans="1:12" ht="25.5">
      <c r="A113" s="296"/>
      <c r="B113" s="287">
        <f t="shared" si="5"/>
        <v>102</v>
      </c>
      <c r="C113" s="289"/>
      <c r="D113" s="288" t="s">
        <v>834</v>
      </c>
      <c r="E113" s="319" t="s">
        <v>851</v>
      </c>
      <c r="F113" s="293">
        <v>10</v>
      </c>
      <c r="G113" s="293"/>
      <c r="H113" s="122">
        <v>10</v>
      </c>
      <c r="I113" s="292" t="s">
        <v>23</v>
      </c>
      <c r="J113" s="288" t="s">
        <v>18</v>
      </c>
      <c r="K113" s="289" t="s">
        <v>972</v>
      </c>
      <c r="L113" s="288"/>
    </row>
    <row r="114" spans="1:12" s="296" customFormat="1" ht="15.75">
      <c r="B114" s="304" t="s">
        <v>128</v>
      </c>
      <c r="C114" s="304"/>
      <c r="D114" s="282" t="s">
        <v>134</v>
      </c>
      <c r="E114" s="298"/>
      <c r="F114" s="305"/>
      <c r="G114" s="305"/>
      <c r="H114" s="283"/>
      <c r="I114" s="298"/>
      <c r="J114" s="299"/>
      <c r="K114" s="289" t="s">
        <v>972</v>
      </c>
      <c r="L114" s="299"/>
    </row>
    <row r="115" spans="1:12" ht="25.5">
      <c r="A115" s="296"/>
      <c r="B115" s="277">
        <f>B113+1</f>
        <v>103</v>
      </c>
      <c r="C115" s="289"/>
      <c r="D115" s="288" t="s">
        <v>135</v>
      </c>
      <c r="E115" s="292" t="s">
        <v>877</v>
      </c>
      <c r="F115" s="293">
        <v>142.36000000000001</v>
      </c>
      <c r="G115" s="293"/>
      <c r="H115" s="293">
        <v>142.36000000000001</v>
      </c>
      <c r="I115" s="292" t="s">
        <v>17</v>
      </c>
      <c r="J115" s="270" t="s">
        <v>821</v>
      </c>
      <c r="K115" s="289" t="s">
        <v>972</v>
      </c>
      <c r="L115" s="288"/>
    </row>
    <row r="116" spans="1:12" ht="12.75">
      <c r="B116" s="287">
        <f t="shared" ref="B116:B117" si="6">B115+1</f>
        <v>104</v>
      </c>
      <c r="C116" s="277"/>
      <c r="D116" s="268" t="s">
        <v>136</v>
      </c>
      <c r="E116" s="292" t="s">
        <v>877</v>
      </c>
      <c r="F116" s="122">
        <v>9</v>
      </c>
      <c r="G116" s="122"/>
      <c r="H116" s="122">
        <v>9</v>
      </c>
      <c r="I116" s="310" t="s">
        <v>23</v>
      </c>
      <c r="J116" s="273" t="s">
        <v>137</v>
      </c>
      <c r="K116" s="289" t="s">
        <v>972</v>
      </c>
      <c r="L116" s="273"/>
    </row>
    <row r="117" spans="1:12" ht="12.75">
      <c r="A117" s="296"/>
      <c r="B117" s="287">
        <f t="shared" si="6"/>
        <v>105</v>
      </c>
      <c r="C117" s="289"/>
      <c r="D117" s="288" t="s">
        <v>138</v>
      </c>
      <c r="E117" s="292" t="s">
        <v>877</v>
      </c>
      <c r="F117" s="293">
        <v>2</v>
      </c>
      <c r="G117" s="293"/>
      <c r="H117" s="122">
        <v>2</v>
      </c>
      <c r="I117" s="292" t="s">
        <v>23</v>
      </c>
      <c r="J117" s="288" t="s">
        <v>35</v>
      </c>
      <c r="K117" s="289" t="s">
        <v>972</v>
      </c>
      <c r="L117" s="288"/>
    </row>
    <row r="118" spans="1:12" s="296" customFormat="1" ht="15.75">
      <c r="B118" s="277" t="s">
        <v>133</v>
      </c>
      <c r="C118" s="277"/>
      <c r="D118" s="282" t="s">
        <v>970</v>
      </c>
      <c r="E118" s="320"/>
      <c r="F118" s="283"/>
      <c r="G118" s="283"/>
      <c r="H118" s="283"/>
      <c r="I118" s="320"/>
      <c r="J118" s="284"/>
      <c r="K118" s="289" t="s">
        <v>972</v>
      </c>
      <c r="L118" s="284"/>
    </row>
    <row r="119" spans="1:12" s="296" customFormat="1" ht="15.75">
      <c r="B119" s="277" t="s">
        <v>141</v>
      </c>
      <c r="C119" s="277"/>
      <c r="D119" s="282" t="s">
        <v>142</v>
      </c>
      <c r="E119" s="320"/>
      <c r="F119" s="283"/>
      <c r="G119" s="283"/>
      <c r="H119" s="283"/>
      <c r="I119" s="320"/>
      <c r="J119" s="284"/>
      <c r="K119" s="289" t="s">
        <v>972</v>
      </c>
      <c r="L119" s="284"/>
    </row>
    <row r="120" spans="1:12" ht="51">
      <c r="B120" s="277">
        <f>B117+1</f>
        <v>106</v>
      </c>
      <c r="C120" s="287"/>
      <c r="D120" s="297" t="s">
        <v>143</v>
      </c>
      <c r="E120" s="120" t="s">
        <v>765</v>
      </c>
      <c r="F120" s="122">
        <v>54.1952</v>
      </c>
      <c r="G120" s="122"/>
      <c r="H120" s="122">
        <v>54.1952</v>
      </c>
      <c r="I120" s="120" t="s">
        <v>23</v>
      </c>
      <c r="J120" s="288" t="s">
        <v>144</v>
      </c>
      <c r="K120" s="289" t="s">
        <v>972</v>
      </c>
      <c r="L120" s="273"/>
    </row>
    <row r="121" spans="1:12" ht="38.25">
      <c r="B121" s="287">
        <f t="shared" ref="B121:B184" si="7">B120+1</f>
        <v>107</v>
      </c>
      <c r="C121" s="287"/>
      <c r="D121" s="123" t="s">
        <v>815</v>
      </c>
      <c r="E121" s="120" t="s">
        <v>765</v>
      </c>
      <c r="F121" s="306">
        <v>304.88</v>
      </c>
      <c r="G121" s="122">
        <v>195.92999999999998</v>
      </c>
      <c r="H121" s="122">
        <v>108.95000000000002</v>
      </c>
      <c r="I121" s="271" t="s">
        <v>816</v>
      </c>
      <c r="J121" s="119" t="s">
        <v>817</v>
      </c>
      <c r="K121" s="289" t="s">
        <v>972</v>
      </c>
      <c r="L121" s="303"/>
    </row>
    <row r="122" spans="1:12" ht="24">
      <c r="B122" s="287">
        <f t="shared" si="7"/>
        <v>108</v>
      </c>
      <c r="C122" s="287"/>
      <c r="D122" s="321" t="s">
        <v>145</v>
      </c>
      <c r="E122" s="120" t="s">
        <v>765</v>
      </c>
      <c r="F122" s="322">
        <v>27.5</v>
      </c>
      <c r="G122" s="322"/>
      <c r="H122" s="122">
        <v>27.5</v>
      </c>
      <c r="I122" s="323" t="s">
        <v>23</v>
      </c>
      <c r="J122" s="324" t="s">
        <v>112</v>
      </c>
      <c r="K122" s="289" t="s">
        <v>972</v>
      </c>
      <c r="L122" s="321"/>
    </row>
    <row r="123" spans="1:12" ht="25.5">
      <c r="B123" s="287">
        <f t="shared" si="7"/>
        <v>109</v>
      </c>
      <c r="C123" s="287"/>
      <c r="D123" s="325" t="s">
        <v>147</v>
      </c>
      <c r="E123" s="120" t="s">
        <v>765</v>
      </c>
      <c r="F123" s="308">
        <v>95.449999999999989</v>
      </c>
      <c r="G123" s="308">
        <v>36.99</v>
      </c>
      <c r="H123" s="122">
        <v>58.459999999999994</v>
      </c>
      <c r="I123" s="326" t="s">
        <v>148</v>
      </c>
      <c r="J123" s="325" t="s">
        <v>149</v>
      </c>
      <c r="K123" s="289" t="s">
        <v>972</v>
      </c>
      <c r="L123" s="325"/>
    </row>
    <row r="124" spans="1:12" ht="89.25">
      <c r="B124" s="287">
        <f t="shared" si="7"/>
        <v>110</v>
      </c>
      <c r="C124" s="287"/>
      <c r="D124" s="307" t="s">
        <v>151</v>
      </c>
      <c r="E124" s="120" t="s">
        <v>765</v>
      </c>
      <c r="F124" s="308">
        <v>97.5</v>
      </c>
      <c r="G124" s="308"/>
      <c r="H124" s="122">
        <v>97.5</v>
      </c>
      <c r="I124" s="119" t="s">
        <v>23</v>
      </c>
      <c r="J124" s="311" t="s">
        <v>152</v>
      </c>
      <c r="K124" s="289" t="s">
        <v>972</v>
      </c>
      <c r="L124" s="309"/>
    </row>
    <row r="125" spans="1:12" ht="24">
      <c r="B125" s="287">
        <f t="shared" si="7"/>
        <v>111</v>
      </c>
      <c r="C125" s="287"/>
      <c r="D125" s="321" t="s">
        <v>153</v>
      </c>
      <c r="E125" s="120" t="s">
        <v>765</v>
      </c>
      <c r="F125" s="322">
        <v>78</v>
      </c>
      <c r="G125" s="322"/>
      <c r="H125" s="122">
        <v>78</v>
      </c>
      <c r="I125" s="323" t="s">
        <v>23</v>
      </c>
      <c r="J125" s="327" t="s">
        <v>154</v>
      </c>
      <c r="K125" s="289" t="s">
        <v>972</v>
      </c>
      <c r="L125" s="321"/>
    </row>
    <row r="126" spans="1:12" ht="12.75">
      <c r="B126" s="287">
        <f t="shared" si="7"/>
        <v>112</v>
      </c>
      <c r="C126" s="287"/>
      <c r="D126" s="321" t="s">
        <v>155</v>
      </c>
      <c r="E126" s="120" t="s">
        <v>765</v>
      </c>
      <c r="F126" s="322">
        <v>30</v>
      </c>
      <c r="G126" s="322"/>
      <c r="H126" s="122">
        <v>30</v>
      </c>
      <c r="I126" s="323" t="s">
        <v>23</v>
      </c>
      <c r="J126" s="324" t="s">
        <v>112</v>
      </c>
      <c r="K126" s="289" t="s">
        <v>972</v>
      </c>
      <c r="L126" s="321"/>
    </row>
    <row r="127" spans="1:12" ht="25.5">
      <c r="B127" s="287">
        <f t="shared" si="7"/>
        <v>113</v>
      </c>
      <c r="C127" s="287"/>
      <c r="D127" s="325" t="s">
        <v>156</v>
      </c>
      <c r="E127" s="120" t="s">
        <v>765</v>
      </c>
      <c r="F127" s="308">
        <v>15</v>
      </c>
      <c r="G127" s="308"/>
      <c r="H127" s="122">
        <v>15</v>
      </c>
      <c r="I127" s="119" t="s">
        <v>23</v>
      </c>
      <c r="J127" s="311" t="s">
        <v>19</v>
      </c>
      <c r="K127" s="289" t="s">
        <v>972</v>
      </c>
      <c r="L127" s="303"/>
    </row>
    <row r="128" spans="1:12" ht="38.25">
      <c r="B128" s="287">
        <f t="shared" si="7"/>
        <v>114</v>
      </c>
      <c r="C128" s="287"/>
      <c r="D128" s="325" t="s">
        <v>157</v>
      </c>
      <c r="E128" s="120" t="s">
        <v>765</v>
      </c>
      <c r="F128" s="308">
        <v>0.51</v>
      </c>
      <c r="G128" s="308"/>
      <c r="H128" s="122">
        <v>0.51</v>
      </c>
      <c r="I128" s="326" t="s">
        <v>23</v>
      </c>
      <c r="J128" s="325" t="s">
        <v>158</v>
      </c>
      <c r="K128" s="289" t="s">
        <v>972</v>
      </c>
      <c r="L128" s="325"/>
    </row>
    <row r="129" spans="2:12" ht="38.25">
      <c r="B129" s="287">
        <f t="shared" si="7"/>
        <v>115</v>
      </c>
      <c r="C129" s="287"/>
      <c r="D129" s="325" t="s">
        <v>159</v>
      </c>
      <c r="E129" s="120" t="s">
        <v>765</v>
      </c>
      <c r="F129" s="308">
        <v>183</v>
      </c>
      <c r="G129" s="308"/>
      <c r="H129" s="122">
        <v>183</v>
      </c>
      <c r="I129" s="326" t="s">
        <v>23</v>
      </c>
      <c r="J129" s="325" t="s">
        <v>36</v>
      </c>
      <c r="K129" s="289" t="s">
        <v>972</v>
      </c>
      <c r="L129" s="325"/>
    </row>
    <row r="130" spans="2:12" ht="38.25">
      <c r="B130" s="287">
        <f t="shared" si="7"/>
        <v>116</v>
      </c>
      <c r="C130" s="287"/>
      <c r="D130" s="325" t="s">
        <v>160</v>
      </c>
      <c r="E130" s="120" t="s">
        <v>765</v>
      </c>
      <c r="F130" s="308">
        <v>57</v>
      </c>
      <c r="G130" s="308"/>
      <c r="H130" s="122">
        <v>57</v>
      </c>
      <c r="I130" s="326" t="s">
        <v>23</v>
      </c>
      <c r="J130" s="325" t="s">
        <v>36</v>
      </c>
      <c r="K130" s="289" t="s">
        <v>972</v>
      </c>
      <c r="L130" s="325"/>
    </row>
    <row r="131" spans="2:12" ht="25.5">
      <c r="B131" s="287">
        <f t="shared" si="7"/>
        <v>117</v>
      </c>
      <c r="C131" s="287"/>
      <c r="D131" s="288" t="s">
        <v>161</v>
      </c>
      <c r="E131" s="120" t="s">
        <v>765</v>
      </c>
      <c r="F131" s="122">
        <v>2.5</v>
      </c>
      <c r="G131" s="122"/>
      <c r="H131" s="122">
        <v>2.5</v>
      </c>
      <c r="I131" s="120" t="s">
        <v>23</v>
      </c>
      <c r="J131" s="288" t="s">
        <v>162</v>
      </c>
      <c r="K131" s="289" t="s">
        <v>972</v>
      </c>
      <c r="L131" s="288"/>
    </row>
    <row r="132" spans="2:12" ht="25.5">
      <c r="B132" s="287">
        <f t="shared" si="7"/>
        <v>118</v>
      </c>
      <c r="C132" s="287"/>
      <c r="D132" s="288" t="s">
        <v>163</v>
      </c>
      <c r="E132" s="120" t="s">
        <v>765</v>
      </c>
      <c r="F132" s="122">
        <v>1.5</v>
      </c>
      <c r="G132" s="122"/>
      <c r="H132" s="122">
        <v>1.5</v>
      </c>
      <c r="I132" s="120" t="s">
        <v>23</v>
      </c>
      <c r="J132" s="288" t="s">
        <v>26</v>
      </c>
      <c r="K132" s="289" t="s">
        <v>972</v>
      </c>
      <c r="L132" s="288"/>
    </row>
    <row r="133" spans="2:12" ht="25.5">
      <c r="B133" s="287">
        <f t="shared" si="7"/>
        <v>119</v>
      </c>
      <c r="C133" s="287"/>
      <c r="D133" s="288" t="s">
        <v>164</v>
      </c>
      <c r="E133" s="120" t="s">
        <v>765</v>
      </c>
      <c r="F133" s="122">
        <v>0.5</v>
      </c>
      <c r="G133" s="122"/>
      <c r="H133" s="122">
        <v>0.5</v>
      </c>
      <c r="I133" s="120" t="s">
        <v>23</v>
      </c>
      <c r="J133" s="288" t="s">
        <v>165</v>
      </c>
      <c r="K133" s="289" t="s">
        <v>972</v>
      </c>
      <c r="L133" s="288"/>
    </row>
    <row r="134" spans="2:12" ht="25.5">
      <c r="B134" s="287">
        <f t="shared" si="7"/>
        <v>120</v>
      </c>
      <c r="C134" s="287"/>
      <c r="D134" s="288" t="s">
        <v>166</v>
      </c>
      <c r="E134" s="120" t="s">
        <v>765</v>
      </c>
      <c r="F134" s="122">
        <v>1.5</v>
      </c>
      <c r="G134" s="122"/>
      <c r="H134" s="122">
        <v>1.5</v>
      </c>
      <c r="I134" s="120" t="s">
        <v>23</v>
      </c>
      <c r="J134" s="288" t="s">
        <v>19</v>
      </c>
      <c r="K134" s="289" t="s">
        <v>972</v>
      </c>
      <c r="L134" s="288"/>
    </row>
    <row r="135" spans="2:12" ht="12.75">
      <c r="B135" s="287">
        <f t="shared" si="7"/>
        <v>121</v>
      </c>
      <c r="C135" s="287"/>
      <c r="D135" s="288" t="s">
        <v>167</v>
      </c>
      <c r="E135" s="120" t="s">
        <v>765</v>
      </c>
      <c r="F135" s="122">
        <v>1</v>
      </c>
      <c r="G135" s="122"/>
      <c r="H135" s="122">
        <v>1</v>
      </c>
      <c r="I135" s="120" t="s">
        <v>23</v>
      </c>
      <c r="J135" s="288" t="s">
        <v>93</v>
      </c>
      <c r="K135" s="289" t="s">
        <v>972</v>
      </c>
      <c r="L135" s="288"/>
    </row>
    <row r="136" spans="2:12" ht="38.25">
      <c r="B136" s="287">
        <f t="shared" si="7"/>
        <v>122</v>
      </c>
      <c r="C136" s="287"/>
      <c r="D136" s="288" t="s">
        <v>168</v>
      </c>
      <c r="E136" s="120" t="s">
        <v>765</v>
      </c>
      <c r="F136" s="122">
        <v>46</v>
      </c>
      <c r="G136" s="122"/>
      <c r="H136" s="122">
        <v>46</v>
      </c>
      <c r="I136" s="120" t="s">
        <v>23</v>
      </c>
      <c r="J136" s="288" t="s">
        <v>169</v>
      </c>
      <c r="K136" s="289" t="s">
        <v>972</v>
      </c>
      <c r="L136" s="288"/>
    </row>
    <row r="137" spans="2:12" ht="25.5">
      <c r="B137" s="287">
        <f t="shared" si="7"/>
        <v>123</v>
      </c>
      <c r="C137" s="287"/>
      <c r="D137" s="288" t="s">
        <v>170</v>
      </c>
      <c r="E137" s="120" t="s">
        <v>765</v>
      </c>
      <c r="F137" s="122">
        <v>2</v>
      </c>
      <c r="G137" s="122"/>
      <c r="H137" s="122">
        <v>2</v>
      </c>
      <c r="I137" s="120" t="s">
        <v>23</v>
      </c>
      <c r="J137" s="288" t="s">
        <v>171</v>
      </c>
      <c r="K137" s="289" t="s">
        <v>972</v>
      </c>
      <c r="L137" s="288"/>
    </row>
    <row r="138" spans="2:12" ht="38.25">
      <c r="B138" s="287">
        <f t="shared" si="7"/>
        <v>124</v>
      </c>
      <c r="C138" s="287"/>
      <c r="D138" s="288" t="s">
        <v>172</v>
      </c>
      <c r="E138" s="120" t="s">
        <v>765</v>
      </c>
      <c r="F138" s="122">
        <v>3</v>
      </c>
      <c r="G138" s="122"/>
      <c r="H138" s="122">
        <v>3</v>
      </c>
      <c r="I138" s="120" t="s">
        <v>23</v>
      </c>
      <c r="J138" s="288" t="s">
        <v>173</v>
      </c>
      <c r="K138" s="289" t="s">
        <v>972</v>
      </c>
      <c r="L138" s="288"/>
    </row>
    <row r="139" spans="2:12" ht="12.75">
      <c r="B139" s="287">
        <f t="shared" si="7"/>
        <v>125</v>
      </c>
      <c r="C139" s="287"/>
      <c r="D139" s="288" t="s">
        <v>174</v>
      </c>
      <c r="E139" s="120" t="s">
        <v>765</v>
      </c>
      <c r="F139" s="122">
        <v>1</v>
      </c>
      <c r="G139" s="122"/>
      <c r="H139" s="122">
        <v>1</v>
      </c>
      <c r="I139" s="120" t="s">
        <v>23</v>
      </c>
      <c r="J139" s="288" t="s">
        <v>26</v>
      </c>
      <c r="K139" s="289" t="s">
        <v>972</v>
      </c>
      <c r="L139" s="288"/>
    </row>
    <row r="140" spans="2:12" ht="25.5">
      <c r="B140" s="287">
        <f t="shared" si="7"/>
        <v>126</v>
      </c>
      <c r="C140" s="287"/>
      <c r="D140" s="288" t="s">
        <v>175</v>
      </c>
      <c r="E140" s="120" t="s">
        <v>765</v>
      </c>
      <c r="F140" s="122">
        <v>8</v>
      </c>
      <c r="G140" s="122"/>
      <c r="H140" s="141">
        <v>4.3</v>
      </c>
      <c r="I140" s="120" t="s">
        <v>23</v>
      </c>
      <c r="J140" s="288" t="s">
        <v>812</v>
      </c>
      <c r="K140" s="289" t="s">
        <v>972</v>
      </c>
      <c r="L140" s="288"/>
    </row>
    <row r="141" spans="2:12" ht="25.5">
      <c r="B141" s="287">
        <f t="shared" si="7"/>
        <v>127</v>
      </c>
      <c r="C141" s="287"/>
      <c r="D141" s="267" t="s">
        <v>920</v>
      </c>
      <c r="E141" s="120"/>
      <c r="F141" s="141">
        <v>4.3</v>
      </c>
      <c r="G141" s="122"/>
      <c r="H141" s="141">
        <v>4.3</v>
      </c>
      <c r="I141" s="120" t="s">
        <v>23</v>
      </c>
      <c r="J141" s="288" t="s">
        <v>919</v>
      </c>
      <c r="K141" s="289" t="s">
        <v>972</v>
      </c>
      <c r="L141" s="288"/>
    </row>
    <row r="142" spans="2:12" ht="25.5">
      <c r="B142" s="287">
        <f t="shared" si="7"/>
        <v>128</v>
      </c>
      <c r="C142" s="287"/>
      <c r="D142" s="288" t="s">
        <v>918</v>
      </c>
      <c r="E142" s="120" t="s">
        <v>765</v>
      </c>
      <c r="F142" s="141">
        <v>2</v>
      </c>
      <c r="G142" s="291"/>
      <c r="H142" s="141">
        <v>2</v>
      </c>
      <c r="I142" s="292" t="s">
        <v>23</v>
      </c>
      <c r="J142" s="288" t="s">
        <v>919</v>
      </c>
      <c r="K142" s="289" t="s">
        <v>972</v>
      </c>
      <c r="L142" s="288"/>
    </row>
    <row r="143" spans="2:12" ht="12.75">
      <c r="B143" s="287">
        <f t="shared" si="7"/>
        <v>129</v>
      </c>
      <c r="C143" s="287"/>
      <c r="D143" s="288" t="s">
        <v>177</v>
      </c>
      <c r="E143" s="120" t="s">
        <v>765</v>
      </c>
      <c r="F143" s="122">
        <v>0.33</v>
      </c>
      <c r="G143" s="122"/>
      <c r="H143" s="122">
        <v>0.33</v>
      </c>
      <c r="I143" s="120" t="s">
        <v>23</v>
      </c>
      <c r="J143" s="288" t="s">
        <v>86</v>
      </c>
      <c r="K143" s="289" t="s">
        <v>972</v>
      </c>
      <c r="L143" s="288"/>
    </row>
    <row r="144" spans="2:12" ht="12.75">
      <c r="B144" s="287">
        <f t="shared" si="7"/>
        <v>130</v>
      </c>
      <c r="C144" s="287"/>
      <c r="D144" s="288" t="s">
        <v>178</v>
      </c>
      <c r="E144" s="120" t="s">
        <v>765</v>
      </c>
      <c r="F144" s="122">
        <v>0.6</v>
      </c>
      <c r="G144" s="122"/>
      <c r="H144" s="122">
        <v>0.6</v>
      </c>
      <c r="I144" s="120" t="s">
        <v>23</v>
      </c>
      <c r="J144" s="288" t="s">
        <v>86</v>
      </c>
      <c r="K144" s="289" t="s">
        <v>972</v>
      </c>
      <c r="L144" s="288"/>
    </row>
    <row r="145" spans="2:12" ht="12.75">
      <c r="B145" s="287">
        <f t="shared" si="7"/>
        <v>131</v>
      </c>
      <c r="C145" s="287"/>
      <c r="D145" s="117" t="s">
        <v>179</v>
      </c>
      <c r="E145" s="120" t="s">
        <v>765</v>
      </c>
      <c r="F145" s="306">
        <v>0.81</v>
      </c>
      <c r="G145" s="306"/>
      <c r="H145" s="122">
        <v>0.81</v>
      </c>
      <c r="I145" s="119" t="s">
        <v>23</v>
      </c>
      <c r="J145" s="301" t="s">
        <v>21</v>
      </c>
      <c r="K145" s="289" t="s">
        <v>972</v>
      </c>
      <c r="L145" s="117"/>
    </row>
    <row r="146" spans="2:12" ht="12.75">
      <c r="B146" s="287">
        <f t="shared" si="7"/>
        <v>132</v>
      </c>
      <c r="C146" s="287"/>
      <c r="D146" s="117" t="s">
        <v>180</v>
      </c>
      <c r="E146" s="120" t="s">
        <v>765</v>
      </c>
      <c r="F146" s="306">
        <v>1.35</v>
      </c>
      <c r="G146" s="306"/>
      <c r="H146" s="122">
        <v>1.35</v>
      </c>
      <c r="I146" s="119" t="s">
        <v>23</v>
      </c>
      <c r="J146" s="301" t="s">
        <v>21</v>
      </c>
      <c r="K146" s="289" t="s">
        <v>972</v>
      </c>
      <c r="L146" s="117"/>
    </row>
    <row r="147" spans="2:12" ht="12.75">
      <c r="B147" s="287">
        <f t="shared" si="7"/>
        <v>133</v>
      </c>
      <c r="C147" s="287"/>
      <c r="D147" s="325" t="s">
        <v>181</v>
      </c>
      <c r="E147" s="120" t="s">
        <v>765</v>
      </c>
      <c r="F147" s="308">
        <v>1.2</v>
      </c>
      <c r="G147" s="308"/>
      <c r="H147" s="122">
        <v>1.2</v>
      </c>
      <c r="I147" s="328" t="s">
        <v>23</v>
      </c>
      <c r="J147" s="329" t="s">
        <v>104</v>
      </c>
      <c r="K147" s="289" t="s">
        <v>972</v>
      </c>
      <c r="L147" s="309"/>
    </row>
    <row r="148" spans="2:12" ht="12.75">
      <c r="B148" s="287">
        <f t="shared" si="7"/>
        <v>134</v>
      </c>
      <c r="C148" s="287"/>
      <c r="D148" s="325" t="s">
        <v>182</v>
      </c>
      <c r="E148" s="120" t="s">
        <v>765</v>
      </c>
      <c r="F148" s="308">
        <v>1</v>
      </c>
      <c r="G148" s="308"/>
      <c r="H148" s="122">
        <v>1</v>
      </c>
      <c r="I148" s="328" t="s">
        <v>23</v>
      </c>
      <c r="J148" s="329" t="s">
        <v>86</v>
      </c>
      <c r="K148" s="289" t="s">
        <v>972</v>
      </c>
      <c r="L148" s="309"/>
    </row>
    <row r="149" spans="2:12" ht="12.75">
      <c r="B149" s="287">
        <f t="shared" si="7"/>
        <v>135</v>
      </c>
      <c r="C149" s="287"/>
      <c r="D149" s="325" t="s">
        <v>183</v>
      </c>
      <c r="E149" s="120" t="s">
        <v>765</v>
      </c>
      <c r="F149" s="308">
        <v>1</v>
      </c>
      <c r="G149" s="308"/>
      <c r="H149" s="122">
        <v>1</v>
      </c>
      <c r="I149" s="328" t="s">
        <v>23</v>
      </c>
      <c r="J149" s="329" t="s">
        <v>26</v>
      </c>
      <c r="K149" s="289" t="s">
        <v>972</v>
      </c>
      <c r="L149" s="309"/>
    </row>
    <row r="150" spans="2:12" ht="12.75">
      <c r="B150" s="287">
        <f t="shared" si="7"/>
        <v>136</v>
      </c>
      <c r="C150" s="287"/>
      <c r="D150" s="325" t="s">
        <v>184</v>
      </c>
      <c r="E150" s="120" t="s">
        <v>765</v>
      </c>
      <c r="F150" s="308">
        <v>2</v>
      </c>
      <c r="G150" s="308"/>
      <c r="H150" s="122">
        <v>2</v>
      </c>
      <c r="I150" s="326" t="s">
        <v>23</v>
      </c>
      <c r="J150" s="325" t="s">
        <v>15</v>
      </c>
      <c r="K150" s="289" t="s">
        <v>972</v>
      </c>
      <c r="L150" s="309"/>
    </row>
    <row r="151" spans="2:12" ht="12.75">
      <c r="B151" s="287">
        <f t="shared" si="7"/>
        <v>137</v>
      </c>
      <c r="C151" s="287"/>
      <c r="D151" s="267" t="s">
        <v>921</v>
      </c>
      <c r="E151" s="120" t="s">
        <v>765</v>
      </c>
      <c r="F151" s="141">
        <v>2.9</v>
      </c>
      <c r="G151" s="308"/>
      <c r="H151" s="141">
        <v>2.9</v>
      </c>
      <c r="I151" s="328" t="s">
        <v>23</v>
      </c>
      <c r="J151" s="329" t="s">
        <v>86</v>
      </c>
      <c r="K151" s="289" t="s">
        <v>972</v>
      </c>
      <c r="L151" s="309"/>
    </row>
    <row r="152" spans="2:12" ht="38.25">
      <c r="B152" s="287">
        <f t="shared" si="7"/>
        <v>138</v>
      </c>
      <c r="C152" s="287"/>
      <c r="D152" s="268" t="s">
        <v>185</v>
      </c>
      <c r="E152" s="120" t="s">
        <v>765</v>
      </c>
      <c r="F152" s="122">
        <v>38.288000000000004</v>
      </c>
      <c r="G152" s="122">
        <v>21.921999999999997</v>
      </c>
      <c r="H152" s="122">
        <v>16.366000000000007</v>
      </c>
      <c r="I152" s="120" t="s">
        <v>148</v>
      </c>
      <c r="J152" s="288" t="s">
        <v>186</v>
      </c>
      <c r="K152" s="289" t="s">
        <v>972</v>
      </c>
      <c r="L152" s="288"/>
    </row>
    <row r="153" spans="2:12" ht="38.25">
      <c r="B153" s="287">
        <f t="shared" si="7"/>
        <v>139</v>
      </c>
      <c r="C153" s="287"/>
      <c r="D153" s="301" t="s">
        <v>187</v>
      </c>
      <c r="E153" s="120" t="s">
        <v>765</v>
      </c>
      <c r="F153" s="122">
        <v>56.07</v>
      </c>
      <c r="G153" s="122">
        <v>39.380000000000003</v>
      </c>
      <c r="H153" s="122">
        <v>16.689999999999998</v>
      </c>
      <c r="I153" s="120" t="s">
        <v>148</v>
      </c>
      <c r="J153" s="288" t="s">
        <v>188</v>
      </c>
      <c r="K153" s="289" t="s">
        <v>972</v>
      </c>
      <c r="L153" s="303"/>
    </row>
    <row r="154" spans="2:12" ht="25.5">
      <c r="B154" s="287">
        <f t="shared" si="7"/>
        <v>140</v>
      </c>
      <c r="C154" s="287"/>
      <c r="D154" s="268" t="s">
        <v>189</v>
      </c>
      <c r="E154" s="120" t="s">
        <v>765</v>
      </c>
      <c r="F154" s="122">
        <v>8.4</v>
      </c>
      <c r="G154" s="122"/>
      <c r="H154" s="122">
        <v>8.4</v>
      </c>
      <c r="I154" s="120" t="s">
        <v>190</v>
      </c>
      <c r="J154" s="268" t="s">
        <v>191</v>
      </c>
      <c r="K154" s="289" t="s">
        <v>972</v>
      </c>
      <c r="L154" s="303"/>
    </row>
    <row r="155" spans="2:12" ht="38.25">
      <c r="B155" s="287">
        <f t="shared" si="7"/>
        <v>141</v>
      </c>
      <c r="C155" s="287"/>
      <c r="D155" s="268" t="s">
        <v>192</v>
      </c>
      <c r="E155" s="120" t="s">
        <v>765</v>
      </c>
      <c r="F155" s="122">
        <v>70.67</v>
      </c>
      <c r="G155" s="122">
        <v>14.93</v>
      </c>
      <c r="H155" s="122">
        <v>55.74</v>
      </c>
      <c r="I155" s="120" t="s">
        <v>148</v>
      </c>
      <c r="J155" s="268" t="s">
        <v>193</v>
      </c>
      <c r="K155" s="289" t="s">
        <v>972</v>
      </c>
      <c r="L155" s="303"/>
    </row>
    <row r="156" spans="2:12" ht="12.75">
      <c r="B156" s="287">
        <f t="shared" si="7"/>
        <v>142</v>
      </c>
      <c r="C156" s="287"/>
      <c r="D156" s="297" t="s">
        <v>195</v>
      </c>
      <c r="E156" s="120" t="s">
        <v>765</v>
      </c>
      <c r="F156" s="122">
        <v>2</v>
      </c>
      <c r="G156" s="122"/>
      <c r="H156" s="122">
        <v>2</v>
      </c>
      <c r="I156" s="120" t="s">
        <v>196</v>
      </c>
      <c r="J156" s="313" t="s">
        <v>15</v>
      </c>
      <c r="K156" s="289" t="s">
        <v>972</v>
      </c>
      <c r="L156" s="273"/>
    </row>
    <row r="157" spans="2:12" ht="12.75">
      <c r="B157" s="287">
        <f t="shared" si="7"/>
        <v>143</v>
      </c>
      <c r="C157" s="287"/>
      <c r="D157" s="288" t="s">
        <v>198</v>
      </c>
      <c r="E157" s="120" t="s">
        <v>765</v>
      </c>
      <c r="F157" s="293">
        <v>0.5</v>
      </c>
      <c r="G157" s="293"/>
      <c r="H157" s="122">
        <v>0.5</v>
      </c>
      <c r="I157" s="292" t="s">
        <v>23</v>
      </c>
      <c r="J157" s="288" t="s">
        <v>86</v>
      </c>
      <c r="K157" s="289" t="s">
        <v>972</v>
      </c>
      <c r="L157" s="288"/>
    </row>
    <row r="158" spans="2:12" ht="12.75">
      <c r="B158" s="287">
        <f t="shared" si="7"/>
        <v>144</v>
      </c>
      <c r="C158" s="287"/>
      <c r="D158" s="288" t="s">
        <v>200</v>
      </c>
      <c r="E158" s="120" t="s">
        <v>765</v>
      </c>
      <c r="F158" s="293">
        <v>0.5</v>
      </c>
      <c r="G158" s="293"/>
      <c r="H158" s="122">
        <v>0.5</v>
      </c>
      <c r="I158" s="292" t="s">
        <v>23</v>
      </c>
      <c r="J158" s="288" t="s">
        <v>86</v>
      </c>
      <c r="K158" s="289" t="s">
        <v>972</v>
      </c>
      <c r="L158" s="288"/>
    </row>
    <row r="159" spans="2:12" ht="12.75">
      <c r="B159" s="287">
        <f t="shared" si="7"/>
        <v>145</v>
      </c>
      <c r="C159" s="287"/>
      <c r="D159" s="288" t="s">
        <v>201</v>
      </c>
      <c r="E159" s="120" t="s">
        <v>765</v>
      </c>
      <c r="F159" s="293">
        <v>0.5</v>
      </c>
      <c r="G159" s="293"/>
      <c r="H159" s="122">
        <v>0.5</v>
      </c>
      <c r="I159" s="292" t="s">
        <v>23</v>
      </c>
      <c r="J159" s="288" t="s">
        <v>86</v>
      </c>
      <c r="K159" s="289" t="s">
        <v>972</v>
      </c>
      <c r="L159" s="288"/>
    </row>
    <row r="160" spans="2:12" ht="12.75">
      <c r="B160" s="287">
        <f t="shared" si="7"/>
        <v>146</v>
      </c>
      <c r="C160" s="287"/>
      <c r="D160" s="288" t="s">
        <v>755</v>
      </c>
      <c r="E160" s="120" t="s">
        <v>765</v>
      </c>
      <c r="F160" s="293">
        <v>0.5</v>
      </c>
      <c r="G160" s="293"/>
      <c r="H160" s="293">
        <v>0.5</v>
      </c>
      <c r="I160" s="292" t="s">
        <v>23</v>
      </c>
      <c r="J160" s="288" t="s">
        <v>86</v>
      </c>
      <c r="K160" s="289" t="s">
        <v>972</v>
      </c>
      <c r="L160" s="288"/>
    </row>
    <row r="161" spans="2:12" ht="12.75">
      <c r="B161" s="287">
        <f t="shared" si="7"/>
        <v>147</v>
      </c>
      <c r="C161" s="287"/>
      <c r="D161" s="288" t="s">
        <v>202</v>
      </c>
      <c r="E161" s="120" t="s">
        <v>765</v>
      </c>
      <c r="F161" s="293">
        <v>2.8000000000000001E-2</v>
      </c>
      <c r="G161" s="293"/>
      <c r="H161" s="122">
        <v>2.8000000000000001E-2</v>
      </c>
      <c r="I161" s="292" t="s">
        <v>23</v>
      </c>
      <c r="J161" s="288" t="s">
        <v>18</v>
      </c>
      <c r="K161" s="289" t="s">
        <v>972</v>
      </c>
      <c r="L161" s="288"/>
    </row>
    <row r="162" spans="2:12" ht="12.75">
      <c r="B162" s="287">
        <f t="shared" si="7"/>
        <v>148</v>
      </c>
      <c r="C162" s="287"/>
      <c r="D162" s="288" t="s">
        <v>203</v>
      </c>
      <c r="E162" s="120" t="s">
        <v>765</v>
      </c>
      <c r="F162" s="293">
        <v>0.6</v>
      </c>
      <c r="G162" s="293"/>
      <c r="H162" s="122">
        <v>0.6</v>
      </c>
      <c r="I162" s="292" t="s">
        <v>23</v>
      </c>
      <c r="J162" s="288" t="s">
        <v>18</v>
      </c>
      <c r="K162" s="289" t="s">
        <v>972</v>
      </c>
      <c r="L162" s="288"/>
    </row>
    <row r="163" spans="2:12" ht="12.75">
      <c r="B163" s="287">
        <f t="shared" si="7"/>
        <v>149</v>
      </c>
      <c r="C163" s="287"/>
      <c r="D163" s="288" t="s">
        <v>204</v>
      </c>
      <c r="E163" s="120" t="s">
        <v>765</v>
      </c>
      <c r="F163" s="293">
        <v>0.3</v>
      </c>
      <c r="G163" s="293"/>
      <c r="H163" s="122">
        <v>0.3</v>
      </c>
      <c r="I163" s="292" t="s">
        <v>23</v>
      </c>
      <c r="J163" s="288" t="s">
        <v>18</v>
      </c>
      <c r="K163" s="289" t="s">
        <v>972</v>
      </c>
      <c r="L163" s="288"/>
    </row>
    <row r="164" spans="2:12" ht="12.75">
      <c r="B164" s="287">
        <f t="shared" si="7"/>
        <v>150</v>
      </c>
      <c r="C164" s="287"/>
      <c r="D164" s="288" t="s">
        <v>205</v>
      </c>
      <c r="E164" s="120" t="s">
        <v>765</v>
      </c>
      <c r="F164" s="293">
        <v>0.2</v>
      </c>
      <c r="G164" s="293"/>
      <c r="H164" s="122">
        <v>0.2</v>
      </c>
      <c r="I164" s="292" t="s">
        <v>23</v>
      </c>
      <c r="J164" s="288" t="s">
        <v>18</v>
      </c>
      <c r="K164" s="289" t="s">
        <v>972</v>
      </c>
      <c r="L164" s="288"/>
    </row>
    <row r="165" spans="2:12" ht="12.75">
      <c r="B165" s="287">
        <f t="shared" si="7"/>
        <v>151</v>
      </c>
      <c r="C165" s="287"/>
      <c r="D165" s="288" t="s">
        <v>206</v>
      </c>
      <c r="E165" s="120" t="s">
        <v>765</v>
      </c>
      <c r="F165" s="293">
        <v>0.47399999999999998</v>
      </c>
      <c r="G165" s="293"/>
      <c r="H165" s="122">
        <v>0.47399999999999998</v>
      </c>
      <c r="I165" s="292" t="s">
        <v>23</v>
      </c>
      <c r="J165" s="288" t="s">
        <v>97</v>
      </c>
      <c r="K165" s="289" t="s">
        <v>972</v>
      </c>
      <c r="L165" s="288"/>
    </row>
    <row r="166" spans="2:12" ht="12.75">
      <c r="B166" s="287">
        <f t="shared" si="7"/>
        <v>152</v>
      </c>
      <c r="C166" s="287"/>
      <c r="D166" s="288" t="s">
        <v>207</v>
      </c>
      <c r="E166" s="120" t="s">
        <v>765</v>
      </c>
      <c r="F166" s="293">
        <v>0.56000000000000005</v>
      </c>
      <c r="G166" s="293"/>
      <c r="H166" s="122">
        <v>0.56000000000000005</v>
      </c>
      <c r="I166" s="292" t="s">
        <v>23</v>
      </c>
      <c r="J166" s="288" t="s">
        <v>97</v>
      </c>
      <c r="K166" s="289" t="s">
        <v>972</v>
      </c>
      <c r="L166" s="288"/>
    </row>
    <row r="167" spans="2:12" ht="12.75">
      <c r="B167" s="287">
        <f t="shared" si="7"/>
        <v>153</v>
      </c>
      <c r="C167" s="287"/>
      <c r="D167" s="288" t="s">
        <v>767</v>
      </c>
      <c r="E167" s="120" t="s">
        <v>765</v>
      </c>
      <c r="F167" s="293">
        <v>0.5</v>
      </c>
      <c r="G167" s="293"/>
      <c r="H167" s="293">
        <v>0.5</v>
      </c>
      <c r="I167" s="292" t="s">
        <v>23</v>
      </c>
      <c r="J167" s="288" t="s">
        <v>57</v>
      </c>
      <c r="K167" s="289" t="s">
        <v>972</v>
      </c>
      <c r="L167" s="288"/>
    </row>
    <row r="168" spans="2:12" ht="12.75">
      <c r="B168" s="287">
        <f t="shared" si="7"/>
        <v>154</v>
      </c>
      <c r="C168" s="287"/>
      <c r="D168" s="288" t="s">
        <v>768</v>
      </c>
      <c r="E168" s="120" t="s">
        <v>765</v>
      </c>
      <c r="F168" s="293">
        <v>1</v>
      </c>
      <c r="G168" s="293"/>
      <c r="H168" s="122">
        <v>1</v>
      </c>
      <c r="I168" s="292" t="s">
        <v>23</v>
      </c>
      <c r="J168" s="288" t="s">
        <v>57</v>
      </c>
      <c r="K168" s="289" t="s">
        <v>972</v>
      </c>
      <c r="L168" s="288"/>
    </row>
    <row r="169" spans="2:12" ht="12.75">
      <c r="B169" s="287">
        <f t="shared" si="7"/>
        <v>155</v>
      </c>
      <c r="C169" s="287"/>
      <c r="D169" s="288" t="s">
        <v>769</v>
      </c>
      <c r="E169" s="120" t="s">
        <v>765</v>
      </c>
      <c r="F169" s="293">
        <v>0.5</v>
      </c>
      <c r="G169" s="293"/>
      <c r="H169" s="293">
        <v>0.5</v>
      </c>
      <c r="I169" s="292" t="s">
        <v>23</v>
      </c>
      <c r="J169" s="288" t="s">
        <v>57</v>
      </c>
      <c r="K169" s="289" t="s">
        <v>972</v>
      </c>
      <c r="L169" s="288"/>
    </row>
    <row r="170" spans="2:12" ht="12.75">
      <c r="B170" s="287">
        <f t="shared" si="7"/>
        <v>156</v>
      </c>
      <c r="C170" s="287"/>
      <c r="D170" s="288" t="s">
        <v>208</v>
      </c>
      <c r="E170" s="120" t="s">
        <v>765</v>
      </c>
      <c r="F170" s="293">
        <v>2</v>
      </c>
      <c r="G170" s="293"/>
      <c r="H170" s="122">
        <v>2</v>
      </c>
      <c r="I170" s="292" t="s">
        <v>23</v>
      </c>
      <c r="J170" s="288" t="s">
        <v>57</v>
      </c>
      <c r="K170" s="289" t="s">
        <v>972</v>
      </c>
      <c r="L170" s="288"/>
    </row>
    <row r="171" spans="2:12" ht="12.75">
      <c r="B171" s="287">
        <f t="shared" si="7"/>
        <v>157</v>
      </c>
      <c r="C171" s="287"/>
      <c r="D171" s="288" t="s">
        <v>209</v>
      </c>
      <c r="E171" s="120" t="s">
        <v>765</v>
      </c>
      <c r="F171" s="293">
        <v>0.67500000000000004</v>
      </c>
      <c r="G171" s="293"/>
      <c r="H171" s="122">
        <v>0.67500000000000004</v>
      </c>
      <c r="I171" s="292" t="s">
        <v>23</v>
      </c>
      <c r="J171" s="288" t="s">
        <v>15</v>
      </c>
      <c r="K171" s="289" t="s">
        <v>972</v>
      </c>
      <c r="L171" s="288"/>
    </row>
    <row r="172" spans="2:12" s="296" customFormat="1" ht="12.75">
      <c r="B172" s="287">
        <f t="shared" si="7"/>
        <v>158</v>
      </c>
      <c r="C172" s="287"/>
      <c r="D172" s="288" t="s">
        <v>210</v>
      </c>
      <c r="E172" s="120" t="s">
        <v>765</v>
      </c>
      <c r="F172" s="293">
        <v>1.2</v>
      </c>
      <c r="G172" s="293"/>
      <c r="H172" s="122">
        <v>1.2</v>
      </c>
      <c r="I172" s="292" t="s">
        <v>23</v>
      </c>
      <c r="J172" s="288" t="s">
        <v>19</v>
      </c>
      <c r="K172" s="289" t="s">
        <v>972</v>
      </c>
      <c r="L172" s="288"/>
    </row>
    <row r="173" spans="2:12" s="286" customFormat="1" ht="12.75">
      <c r="B173" s="287">
        <f t="shared" si="7"/>
        <v>159</v>
      </c>
      <c r="C173" s="287"/>
      <c r="D173" s="288" t="s">
        <v>211</v>
      </c>
      <c r="E173" s="120" t="s">
        <v>765</v>
      </c>
      <c r="F173" s="293">
        <v>0.16</v>
      </c>
      <c r="G173" s="293"/>
      <c r="H173" s="122">
        <v>0.16</v>
      </c>
      <c r="I173" s="292" t="s">
        <v>23</v>
      </c>
      <c r="J173" s="288" t="s">
        <v>53</v>
      </c>
      <c r="K173" s="289" t="s">
        <v>972</v>
      </c>
      <c r="L173" s="288"/>
    </row>
    <row r="174" spans="2:12" s="286" customFormat="1" ht="12.75">
      <c r="B174" s="287">
        <f t="shared" si="7"/>
        <v>160</v>
      </c>
      <c r="C174" s="287"/>
      <c r="D174" s="288" t="s">
        <v>212</v>
      </c>
      <c r="E174" s="120" t="s">
        <v>765</v>
      </c>
      <c r="F174" s="293">
        <v>0.3</v>
      </c>
      <c r="G174" s="293"/>
      <c r="H174" s="122">
        <v>0.3</v>
      </c>
      <c r="I174" s="292" t="s">
        <v>23</v>
      </c>
      <c r="J174" s="288" t="s">
        <v>41</v>
      </c>
      <c r="K174" s="289" t="s">
        <v>972</v>
      </c>
      <c r="L174" s="288"/>
    </row>
    <row r="175" spans="2:12" s="286" customFormat="1" ht="25.5">
      <c r="B175" s="287">
        <f t="shared" si="7"/>
        <v>161</v>
      </c>
      <c r="C175" s="287"/>
      <c r="D175" s="288" t="s">
        <v>213</v>
      </c>
      <c r="E175" s="120" t="s">
        <v>765</v>
      </c>
      <c r="F175" s="293">
        <v>0.7</v>
      </c>
      <c r="G175" s="293"/>
      <c r="H175" s="122">
        <v>0.7</v>
      </c>
      <c r="I175" s="292" t="s">
        <v>23</v>
      </c>
      <c r="J175" s="288" t="s">
        <v>93</v>
      </c>
      <c r="K175" s="289" t="s">
        <v>972</v>
      </c>
      <c r="L175" s="288"/>
    </row>
    <row r="176" spans="2:12" s="286" customFormat="1" ht="25.5">
      <c r="B176" s="287">
        <f t="shared" si="7"/>
        <v>162</v>
      </c>
      <c r="C176" s="287"/>
      <c r="D176" s="262" t="s">
        <v>824</v>
      </c>
      <c r="E176" s="120" t="s">
        <v>765</v>
      </c>
      <c r="F176" s="293">
        <v>4.2</v>
      </c>
      <c r="G176" s="293"/>
      <c r="H176" s="293">
        <v>4.2</v>
      </c>
      <c r="I176" s="264" t="s">
        <v>17</v>
      </c>
      <c r="J176" s="288" t="s">
        <v>93</v>
      </c>
      <c r="K176" s="289" t="s">
        <v>972</v>
      </c>
      <c r="L176" s="288"/>
    </row>
    <row r="177" spans="2:12" s="286" customFormat="1" ht="12.75">
      <c r="B177" s="287">
        <f t="shared" si="7"/>
        <v>163</v>
      </c>
      <c r="C177" s="287"/>
      <c r="D177" s="288" t="s">
        <v>214</v>
      </c>
      <c r="E177" s="120" t="s">
        <v>765</v>
      </c>
      <c r="F177" s="293">
        <v>0.7</v>
      </c>
      <c r="G177" s="293"/>
      <c r="H177" s="122">
        <v>0.7</v>
      </c>
      <c r="I177" s="292" t="s">
        <v>23</v>
      </c>
      <c r="J177" s="288" t="s">
        <v>93</v>
      </c>
      <c r="K177" s="289" t="s">
        <v>972</v>
      </c>
      <c r="L177" s="288"/>
    </row>
    <row r="178" spans="2:12" s="286" customFormat="1" ht="12.75">
      <c r="B178" s="287">
        <f t="shared" si="7"/>
        <v>164</v>
      </c>
      <c r="C178" s="287"/>
      <c r="D178" s="288" t="s">
        <v>215</v>
      </c>
      <c r="E178" s="120" t="s">
        <v>765</v>
      </c>
      <c r="F178" s="293">
        <v>0.1</v>
      </c>
      <c r="G178" s="293"/>
      <c r="H178" s="122">
        <v>0.1</v>
      </c>
      <c r="I178" s="292" t="s">
        <v>23</v>
      </c>
      <c r="J178" s="288" t="s">
        <v>93</v>
      </c>
      <c r="K178" s="289" t="s">
        <v>972</v>
      </c>
      <c r="L178" s="288"/>
    </row>
    <row r="179" spans="2:12" s="286" customFormat="1" ht="12.75">
      <c r="B179" s="287">
        <f t="shared" si="7"/>
        <v>165</v>
      </c>
      <c r="C179" s="287"/>
      <c r="D179" s="288" t="s">
        <v>216</v>
      </c>
      <c r="E179" s="120" t="s">
        <v>765</v>
      </c>
      <c r="F179" s="293">
        <v>0.63</v>
      </c>
      <c r="G179" s="293"/>
      <c r="H179" s="122">
        <v>0.63</v>
      </c>
      <c r="I179" s="292" t="s">
        <v>23</v>
      </c>
      <c r="J179" s="288" t="s">
        <v>93</v>
      </c>
      <c r="K179" s="289" t="s">
        <v>972</v>
      </c>
      <c r="L179" s="288"/>
    </row>
    <row r="180" spans="2:12" s="286" customFormat="1" ht="12.75">
      <c r="B180" s="287">
        <f t="shared" si="7"/>
        <v>166</v>
      </c>
      <c r="C180" s="287"/>
      <c r="D180" s="288" t="s">
        <v>217</v>
      </c>
      <c r="E180" s="120" t="s">
        <v>765</v>
      </c>
      <c r="F180" s="293">
        <v>1.5964</v>
      </c>
      <c r="G180" s="293"/>
      <c r="H180" s="122">
        <v>1.5964</v>
      </c>
      <c r="I180" s="292" t="s">
        <v>23</v>
      </c>
      <c r="J180" s="288" t="s">
        <v>93</v>
      </c>
      <c r="K180" s="289" t="s">
        <v>972</v>
      </c>
      <c r="L180" s="288"/>
    </row>
    <row r="181" spans="2:12" s="286" customFormat="1" ht="12.75">
      <c r="B181" s="287">
        <f t="shared" si="7"/>
        <v>167</v>
      </c>
      <c r="C181" s="287"/>
      <c r="D181" s="288" t="s">
        <v>218</v>
      </c>
      <c r="E181" s="120" t="s">
        <v>765</v>
      </c>
      <c r="F181" s="293">
        <v>0.7</v>
      </c>
      <c r="G181" s="293"/>
      <c r="H181" s="122">
        <v>0.7</v>
      </c>
      <c r="I181" s="292" t="s">
        <v>23</v>
      </c>
      <c r="J181" s="288" t="s">
        <v>93</v>
      </c>
      <c r="K181" s="289" t="s">
        <v>972</v>
      </c>
      <c r="L181" s="288"/>
    </row>
    <row r="182" spans="2:12" ht="12.75">
      <c r="B182" s="287">
        <f t="shared" si="7"/>
        <v>168</v>
      </c>
      <c r="C182" s="287"/>
      <c r="D182" s="288" t="s">
        <v>219</v>
      </c>
      <c r="E182" s="120" t="s">
        <v>765</v>
      </c>
      <c r="F182" s="293">
        <v>1.1000000000000001</v>
      </c>
      <c r="G182" s="293"/>
      <c r="H182" s="122">
        <v>1.1000000000000001</v>
      </c>
      <c r="I182" s="292" t="s">
        <v>23</v>
      </c>
      <c r="J182" s="288" t="s">
        <v>24</v>
      </c>
      <c r="K182" s="289" t="s">
        <v>972</v>
      </c>
      <c r="L182" s="288"/>
    </row>
    <row r="183" spans="2:12" ht="12.75">
      <c r="B183" s="287">
        <f t="shared" si="7"/>
        <v>169</v>
      </c>
      <c r="C183" s="287"/>
      <c r="D183" s="288" t="s">
        <v>220</v>
      </c>
      <c r="E183" s="120" t="s">
        <v>765</v>
      </c>
      <c r="F183" s="293">
        <v>0.22</v>
      </c>
      <c r="G183" s="293"/>
      <c r="H183" s="122">
        <v>0.22</v>
      </c>
      <c r="I183" s="292" t="s">
        <v>23</v>
      </c>
      <c r="J183" s="288" t="s">
        <v>24</v>
      </c>
      <c r="K183" s="289" t="s">
        <v>972</v>
      </c>
      <c r="L183" s="288"/>
    </row>
    <row r="184" spans="2:12" ht="12.75">
      <c r="B184" s="287">
        <f t="shared" si="7"/>
        <v>170</v>
      </c>
      <c r="C184" s="287"/>
      <c r="D184" s="262" t="s">
        <v>825</v>
      </c>
      <c r="E184" s="120" t="s">
        <v>765</v>
      </c>
      <c r="F184" s="122">
        <v>1</v>
      </c>
      <c r="G184" s="293"/>
      <c r="H184" s="122">
        <v>1</v>
      </c>
      <c r="I184" s="292" t="s">
        <v>23</v>
      </c>
      <c r="J184" s="288" t="s">
        <v>24</v>
      </c>
      <c r="K184" s="289" t="s">
        <v>972</v>
      </c>
      <c r="L184" s="288"/>
    </row>
    <row r="185" spans="2:12" ht="12.75">
      <c r="B185" s="287">
        <f t="shared" ref="B185:B207" si="8">B184+1</f>
        <v>171</v>
      </c>
      <c r="C185" s="287"/>
      <c r="D185" s="288" t="s">
        <v>221</v>
      </c>
      <c r="E185" s="120" t="s">
        <v>765</v>
      </c>
      <c r="F185" s="293">
        <v>0.36</v>
      </c>
      <c r="G185" s="293"/>
      <c r="H185" s="122">
        <v>0.36</v>
      </c>
      <c r="I185" s="292" t="s">
        <v>23</v>
      </c>
      <c r="J185" s="288" t="s">
        <v>24</v>
      </c>
      <c r="K185" s="289" t="s">
        <v>972</v>
      </c>
      <c r="L185" s="288"/>
    </row>
    <row r="186" spans="2:12" ht="25.5">
      <c r="B186" s="287">
        <f t="shared" si="8"/>
        <v>172</v>
      </c>
      <c r="C186" s="287"/>
      <c r="D186" s="288" t="s">
        <v>222</v>
      </c>
      <c r="E186" s="120" t="s">
        <v>765</v>
      </c>
      <c r="F186" s="293">
        <v>1.57</v>
      </c>
      <c r="G186" s="293"/>
      <c r="H186" s="122">
        <v>1.57</v>
      </c>
      <c r="I186" s="292" t="s">
        <v>23</v>
      </c>
      <c r="J186" s="288" t="s">
        <v>823</v>
      </c>
      <c r="K186" s="289" t="s">
        <v>972</v>
      </c>
      <c r="L186" s="288"/>
    </row>
    <row r="187" spans="2:12" ht="25.5">
      <c r="B187" s="287">
        <f t="shared" si="8"/>
        <v>173</v>
      </c>
      <c r="C187" s="287"/>
      <c r="D187" s="288" t="s">
        <v>223</v>
      </c>
      <c r="E187" s="120" t="s">
        <v>765</v>
      </c>
      <c r="F187" s="293">
        <v>2</v>
      </c>
      <c r="G187" s="293"/>
      <c r="H187" s="122">
        <v>2</v>
      </c>
      <c r="I187" s="292" t="s">
        <v>23</v>
      </c>
      <c r="J187" s="288" t="s">
        <v>224</v>
      </c>
      <c r="K187" s="289" t="s">
        <v>972</v>
      </c>
      <c r="L187" s="288"/>
    </row>
    <row r="188" spans="2:12" ht="25.5">
      <c r="B188" s="287">
        <f t="shared" si="8"/>
        <v>174</v>
      </c>
      <c r="C188" s="287"/>
      <c r="D188" s="288" t="s">
        <v>225</v>
      </c>
      <c r="E188" s="120" t="s">
        <v>765</v>
      </c>
      <c r="F188" s="293">
        <v>2</v>
      </c>
      <c r="G188" s="293"/>
      <c r="H188" s="122">
        <v>2</v>
      </c>
      <c r="I188" s="292" t="s">
        <v>23</v>
      </c>
      <c r="J188" s="288" t="s">
        <v>226</v>
      </c>
      <c r="K188" s="289" t="s">
        <v>972</v>
      </c>
      <c r="L188" s="288"/>
    </row>
    <row r="189" spans="2:12" ht="25.5">
      <c r="B189" s="287">
        <f t="shared" si="8"/>
        <v>175</v>
      </c>
      <c r="C189" s="287"/>
      <c r="D189" s="288" t="s">
        <v>231</v>
      </c>
      <c r="E189" s="120" t="s">
        <v>765</v>
      </c>
      <c r="F189" s="293">
        <v>5.4</v>
      </c>
      <c r="G189" s="293"/>
      <c r="H189" s="122">
        <v>5.4</v>
      </c>
      <c r="I189" s="292" t="s">
        <v>23</v>
      </c>
      <c r="J189" s="288" t="s">
        <v>19</v>
      </c>
      <c r="K189" s="289" t="s">
        <v>972</v>
      </c>
      <c r="L189" s="288"/>
    </row>
    <row r="190" spans="2:12" ht="25.5">
      <c r="B190" s="287">
        <f t="shared" si="8"/>
        <v>176</v>
      </c>
      <c r="C190" s="287"/>
      <c r="D190" s="288" t="s">
        <v>232</v>
      </c>
      <c r="E190" s="120" t="s">
        <v>765</v>
      </c>
      <c r="F190" s="293">
        <v>8</v>
      </c>
      <c r="G190" s="293"/>
      <c r="H190" s="122">
        <v>8</v>
      </c>
      <c r="I190" s="292" t="s">
        <v>23</v>
      </c>
      <c r="J190" s="288" t="s">
        <v>93</v>
      </c>
      <c r="K190" s="289" t="s">
        <v>972</v>
      </c>
      <c r="L190" s="288"/>
    </row>
    <row r="191" spans="2:12" ht="12.75">
      <c r="B191" s="287">
        <f t="shared" si="8"/>
        <v>177</v>
      </c>
      <c r="C191" s="287"/>
      <c r="D191" s="288" t="s">
        <v>233</v>
      </c>
      <c r="E191" s="120" t="s">
        <v>765</v>
      </c>
      <c r="F191" s="293">
        <v>8.6999999999999993</v>
      </c>
      <c r="G191" s="293"/>
      <c r="H191" s="122">
        <v>8.6999999999999993</v>
      </c>
      <c r="I191" s="292" t="s">
        <v>23</v>
      </c>
      <c r="J191" s="288" t="s">
        <v>19</v>
      </c>
      <c r="K191" s="289" t="s">
        <v>972</v>
      </c>
      <c r="L191" s="288"/>
    </row>
    <row r="192" spans="2:12" ht="12.75">
      <c r="B192" s="287">
        <f t="shared" si="8"/>
        <v>178</v>
      </c>
      <c r="C192" s="287"/>
      <c r="D192" s="288" t="s">
        <v>234</v>
      </c>
      <c r="E192" s="120" t="s">
        <v>765</v>
      </c>
      <c r="F192" s="122">
        <v>0.29167999999999999</v>
      </c>
      <c r="G192" s="122"/>
      <c r="H192" s="122">
        <v>0.29167999999999999</v>
      </c>
      <c r="I192" s="120" t="s">
        <v>23</v>
      </c>
      <c r="J192" s="288" t="s">
        <v>104</v>
      </c>
      <c r="K192" s="289" t="s">
        <v>972</v>
      </c>
      <c r="L192" s="288"/>
    </row>
    <row r="193" spans="2:12" ht="12.75">
      <c r="B193" s="287">
        <f t="shared" si="8"/>
        <v>179</v>
      </c>
      <c r="C193" s="287"/>
      <c r="D193" s="288" t="s">
        <v>236</v>
      </c>
      <c r="E193" s="120" t="s">
        <v>765</v>
      </c>
      <c r="F193" s="122">
        <v>0.35</v>
      </c>
      <c r="G193" s="122"/>
      <c r="H193" s="122">
        <v>0.35</v>
      </c>
      <c r="I193" s="120" t="s">
        <v>23</v>
      </c>
      <c r="J193" s="288" t="s">
        <v>18</v>
      </c>
      <c r="K193" s="289" t="s">
        <v>972</v>
      </c>
      <c r="L193" s="288"/>
    </row>
    <row r="194" spans="2:12" ht="12.75">
      <c r="B194" s="287">
        <f t="shared" si="8"/>
        <v>180</v>
      </c>
      <c r="C194" s="287"/>
      <c r="D194" s="288" t="s">
        <v>237</v>
      </c>
      <c r="E194" s="120" t="s">
        <v>765</v>
      </c>
      <c r="F194" s="122">
        <v>0.38</v>
      </c>
      <c r="G194" s="122"/>
      <c r="H194" s="122">
        <v>0.38</v>
      </c>
      <c r="I194" s="120" t="s">
        <v>23</v>
      </c>
      <c r="J194" s="288" t="s">
        <v>18</v>
      </c>
      <c r="K194" s="289" t="s">
        <v>972</v>
      </c>
      <c r="L194" s="288"/>
    </row>
    <row r="195" spans="2:12" ht="12.75">
      <c r="B195" s="287">
        <f t="shared" si="8"/>
        <v>181</v>
      </c>
      <c r="C195" s="287"/>
      <c r="D195" s="288" t="s">
        <v>238</v>
      </c>
      <c r="E195" s="120" t="s">
        <v>765</v>
      </c>
      <c r="F195" s="122">
        <v>1.6E-2</v>
      </c>
      <c r="G195" s="122"/>
      <c r="H195" s="122">
        <v>1.6E-2</v>
      </c>
      <c r="I195" s="120" t="s">
        <v>23</v>
      </c>
      <c r="J195" s="288" t="s">
        <v>18</v>
      </c>
      <c r="K195" s="289" t="s">
        <v>972</v>
      </c>
      <c r="L195" s="288"/>
    </row>
    <row r="196" spans="2:12" ht="12.75">
      <c r="B196" s="287">
        <f t="shared" si="8"/>
        <v>182</v>
      </c>
      <c r="C196" s="287"/>
      <c r="D196" s="288" t="s">
        <v>239</v>
      </c>
      <c r="E196" s="120" t="s">
        <v>765</v>
      </c>
      <c r="F196" s="122">
        <v>0.37</v>
      </c>
      <c r="G196" s="122"/>
      <c r="H196" s="122">
        <v>0.37</v>
      </c>
      <c r="I196" s="120" t="s">
        <v>23</v>
      </c>
      <c r="J196" s="288" t="s">
        <v>57</v>
      </c>
      <c r="K196" s="289" t="s">
        <v>972</v>
      </c>
      <c r="L196" s="288"/>
    </row>
    <row r="197" spans="2:12" ht="12.75">
      <c r="B197" s="287">
        <f t="shared" si="8"/>
        <v>183</v>
      </c>
      <c r="C197" s="287"/>
      <c r="D197" s="117" t="s">
        <v>240</v>
      </c>
      <c r="E197" s="120" t="s">
        <v>765</v>
      </c>
      <c r="F197" s="306">
        <v>1.35</v>
      </c>
      <c r="G197" s="306"/>
      <c r="H197" s="122">
        <v>1.35</v>
      </c>
      <c r="I197" s="119" t="s">
        <v>23</v>
      </c>
      <c r="J197" s="301" t="s">
        <v>18</v>
      </c>
      <c r="K197" s="289" t="s">
        <v>972</v>
      </c>
      <c r="L197" s="117"/>
    </row>
    <row r="198" spans="2:12" ht="25.5">
      <c r="B198" s="287">
        <f t="shared" si="8"/>
        <v>184</v>
      </c>
      <c r="C198" s="287"/>
      <c r="D198" s="117" t="s">
        <v>241</v>
      </c>
      <c r="E198" s="120" t="s">
        <v>765</v>
      </c>
      <c r="F198" s="306">
        <v>2</v>
      </c>
      <c r="G198" s="306"/>
      <c r="H198" s="122">
        <v>2</v>
      </c>
      <c r="I198" s="119" t="s">
        <v>23</v>
      </c>
      <c r="J198" s="301" t="s">
        <v>53</v>
      </c>
      <c r="K198" s="289" t="s">
        <v>972</v>
      </c>
      <c r="L198" s="117"/>
    </row>
    <row r="199" spans="2:12" ht="25.5">
      <c r="B199" s="287">
        <f t="shared" si="8"/>
        <v>185</v>
      </c>
      <c r="C199" s="287"/>
      <c r="D199" s="117" t="s">
        <v>242</v>
      </c>
      <c r="E199" s="120" t="s">
        <v>765</v>
      </c>
      <c r="F199" s="306">
        <v>43.6</v>
      </c>
      <c r="G199" s="306"/>
      <c r="H199" s="122">
        <v>43.6</v>
      </c>
      <c r="I199" s="292" t="s">
        <v>23</v>
      </c>
      <c r="J199" s="288" t="s">
        <v>21</v>
      </c>
      <c r="K199" s="289" t="s">
        <v>972</v>
      </c>
      <c r="L199" s="117"/>
    </row>
    <row r="200" spans="2:12" ht="12.75">
      <c r="B200" s="287">
        <f t="shared" si="8"/>
        <v>186</v>
      </c>
      <c r="C200" s="287"/>
      <c r="D200" s="117" t="s">
        <v>714</v>
      </c>
      <c r="E200" s="120" t="s">
        <v>765</v>
      </c>
      <c r="F200" s="306">
        <v>0.16</v>
      </c>
      <c r="G200" s="306">
        <v>0.16</v>
      </c>
      <c r="H200" s="122">
        <v>0.16</v>
      </c>
      <c r="I200" s="292" t="s">
        <v>23</v>
      </c>
      <c r="J200" s="288" t="s">
        <v>715</v>
      </c>
      <c r="K200" s="289" t="s">
        <v>972</v>
      </c>
      <c r="L200" s="117"/>
    </row>
    <row r="201" spans="2:12" ht="12.75">
      <c r="B201" s="287">
        <f t="shared" si="8"/>
        <v>187</v>
      </c>
      <c r="C201" s="287"/>
      <c r="D201" s="117" t="s">
        <v>719</v>
      </c>
      <c r="E201" s="120" t="s">
        <v>765</v>
      </c>
      <c r="F201" s="306">
        <v>5.6</v>
      </c>
      <c r="G201" s="306"/>
      <c r="H201" s="122">
        <v>5.6</v>
      </c>
      <c r="I201" s="292" t="s">
        <v>23</v>
      </c>
      <c r="J201" s="288" t="s">
        <v>253</v>
      </c>
      <c r="K201" s="289" t="s">
        <v>972</v>
      </c>
      <c r="L201" s="117"/>
    </row>
    <row r="202" spans="2:12" ht="12.75">
      <c r="B202" s="287">
        <f t="shared" si="8"/>
        <v>188</v>
      </c>
      <c r="C202" s="287"/>
      <c r="D202" s="117" t="s">
        <v>720</v>
      </c>
      <c r="E202" s="120" t="s">
        <v>765</v>
      </c>
      <c r="F202" s="306">
        <v>1.2</v>
      </c>
      <c r="G202" s="306"/>
      <c r="H202" s="122">
        <v>1.2</v>
      </c>
      <c r="I202" s="292" t="s">
        <v>23</v>
      </c>
      <c r="J202" s="288" t="s">
        <v>19</v>
      </c>
      <c r="K202" s="289" t="s">
        <v>972</v>
      </c>
      <c r="L202" s="117"/>
    </row>
    <row r="203" spans="2:12" ht="25.5">
      <c r="B203" s="287">
        <f t="shared" si="8"/>
        <v>189</v>
      </c>
      <c r="C203" s="287"/>
      <c r="D203" s="117" t="s">
        <v>721</v>
      </c>
      <c r="E203" s="120" t="s">
        <v>765</v>
      </c>
      <c r="F203" s="306">
        <v>5</v>
      </c>
      <c r="G203" s="306"/>
      <c r="H203" s="122">
        <v>5</v>
      </c>
      <c r="I203" s="292" t="s">
        <v>23</v>
      </c>
      <c r="J203" s="288" t="s">
        <v>722</v>
      </c>
      <c r="K203" s="289" t="s">
        <v>972</v>
      </c>
      <c r="L203" s="117"/>
    </row>
    <row r="204" spans="2:12" ht="12.75">
      <c r="B204" s="287">
        <f t="shared" si="8"/>
        <v>190</v>
      </c>
      <c r="C204" s="287"/>
      <c r="D204" s="117" t="s">
        <v>723</v>
      </c>
      <c r="E204" s="120" t="s">
        <v>765</v>
      </c>
      <c r="F204" s="306">
        <v>0.3</v>
      </c>
      <c r="G204" s="306">
        <v>0.3</v>
      </c>
      <c r="H204" s="122">
        <v>0.3</v>
      </c>
      <c r="I204" s="292" t="s">
        <v>23</v>
      </c>
      <c r="J204" s="288" t="s">
        <v>724</v>
      </c>
      <c r="K204" s="289" t="s">
        <v>972</v>
      </c>
      <c r="L204" s="117"/>
    </row>
    <row r="205" spans="2:12" ht="12.75">
      <c r="B205" s="287">
        <f t="shared" si="8"/>
        <v>191</v>
      </c>
      <c r="C205" s="287"/>
      <c r="D205" s="117" t="s">
        <v>725</v>
      </c>
      <c r="E205" s="120" t="s">
        <v>765</v>
      </c>
      <c r="F205" s="306">
        <v>0.7</v>
      </c>
      <c r="G205" s="306">
        <v>0.7</v>
      </c>
      <c r="H205" s="122">
        <v>0.7</v>
      </c>
      <c r="I205" s="292" t="s">
        <v>23</v>
      </c>
      <c r="J205" s="288" t="s">
        <v>726</v>
      </c>
      <c r="K205" s="289" t="s">
        <v>972</v>
      </c>
      <c r="L205" s="117"/>
    </row>
    <row r="206" spans="2:12" ht="12.75">
      <c r="B206" s="287">
        <f t="shared" si="8"/>
        <v>192</v>
      </c>
      <c r="C206" s="287"/>
      <c r="D206" s="117" t="s">
        <v>727</v>
      </c>
      <c r="E206" s="120" t="s">
        <v>765</v>
      </c>
      <c r="F206" s="306">
        <v>0.1</v>
      </c>
      <c r="G206" s="306">
        <v>0.1</v>
      </c>
      <c r="H206" s="122">
        <v>0.1</v>
      </c>
      <c r="I206" s="292" t="s">
        <v>23</v>
      </c>
      <c r="J206" s="288" t="s">
        <v>726</v>
      </c>
      <c r="K206" s="289" t="s">
        <v>972</v>
      </c>
      <c r="L206" s="117"/>
    </row>
    <row r="207" spans="2:12" ht="12.75">
      <c r="B207" s="287">
        <f t="shared" si="8"/>
        <v>193</v>
      </c>
      <c r="C207" s="287"/>
      <c r="D207" s="117" t="s">
        <v>728</v>
      </c>
      <c r="E207" s="120" t="s">
        <v>765</v>
      </c>
      <c r="F207" s="306">
        <v>0.5</v>
      </c>
      <c r="G207" s="306">
        <v>0.5</v>
      </c>
      <c r="H207" s="122">
        <v>0.5</v>
      </c>
      <c r="I207" s="292" t="s">
        <v>23</v>
      </c>
      <c r="J207" s="288" t="s">
        <v>715</v>
      </c>
      <c r="K207" s="289" t="s">
        <v>972</v>
      </c>
      <c r="L207" s="117"/>
    </row>
    <row r="208" spans="2:12" s="296" customFormat="1" ht="15.75">
      <c r="B208" s="330" t="s">
        <v>243</v>
      </c>
      <c r="C208" s="330"/>
      <c r="D208" s="282" t="s">
        <v>244</v>
      </c>
      <c r="E208" s="315"/>
      <c r="F208" s="316"/>
      <c r="G208" s="316"/>
      <c r="H208" s="283"/>
      <c r="I208" s="331"/>
      <c r="J208" s="317"/>
      <c r="K208" s="289" t="s">
        <v>972</v>
      </c>
      <c r="L208" s="318"/>
    </row>
    <row r="209" spans="1:12" ht="12.75">
      <c r="A209" s="294" t="s">
        <v>245</v>
      </c>
      <c r="B209" s="287">
        <f>B207</f>
        <v>193</v>
      </c>
      <c r="C209" s="332"/>
      <c r="D209" s="268" t="s">
        <v>246</v>
      </c>
      <c r="E209" s="120" t="s">
        <v>878</v>
      </c>
      <c r="F209" s="122">
        <v>60</v>
      </c>
      <c r="G209" s="122"/>
      <c r="H209" s="122">
        <v>60</v>
      </c>
      <c r="I209" s="120" t="s">
        <v>23</v>
      </c>
      <c r="J209" s="273" t="s">
        <v>26</v>
      </c>
      <c r="K209" s="289" t="s">
        <v>972</v>
      </c>
      <c r="L209" s="333"/>
    </row>
    <row r="210" spans="1:12" s="296" customFormat="1" ht="12.75">
      <c r="A210" s="296" t="s">
        <v>29</v>
      </c>
      <c r="B210" s="287">
        <f t="shared" ref="B210:B236" si="9">B209+1</f>
        <v>194</v>
      </c>
      <c r="C210" s="289"/>
      <c r="D210" s="268" t="s">
        <v>252</v>
      </c>
      <c r="E210" s="120" t="s">
        <v>878</v>
      </c>
      <c r="F210" s="122">
        <v>9</v>
      </c>
      <c r="G210" s="122"/>
      <c r="H210" s="122">
        <v>9</v>
      </c>
      <c r="I210" s="120" t="s">
        <v>23</v>
      </c>
      <c r="J210" s="334" t="s">
        <v>253</v>
      </c>
      <c r="K210" s="289" t="s">
        <v>972</v>
      </c>
      <c r="L210" s="273"/>
    </row>
    <row r="211" spans="1:12" s="296" customFormat="1" ht="12.75">
      <c r="A211" s="296" t="s">
        <v>29</v>
      </c>
      <c r="B211" s="287">
        <f t="shared" si="9"/>
        <v>195</v>
      </c>
      <c r="C211" s="332"/>
      <c r="D211" s="268" t="s">
        <v>254</v>
      </c>
      <c r="E211" s="120" t="s">
        <v>878</v>
      </c>
      <c r="F211" s="122">
        <v>4.5</v>
      </c>
      <c r="G211" s="122"/>
      <c r="H211" s="122">
        <v>4.5</v>
      </c>
      <c r="I211" s="120" t="s">
        <v>23</v>
      </c>
      <c r="J211" s="334" t="s">
        <v>255</v>
      </c>
      <c r="K211" s="289" t="s">
        <v>972</v>
      </c>
      <c r="L211" s="273"/>
    </row>
    <row r="212" spans="1:12" s="296" customFormat="1" ht="25.5">
      <c r="A212" s="296" t="s">
        <v>29</v>
      </c>
      <c r="B212" s="287">
        <f t="shared" si="9"/>
        <v>196</v>
      </c>
      <c r="C212" s="289"/>
      <c r="D212" s="288" t="s">
        <v>256</v>
      </c>
      <c r="E212" s="120" t="s">
        <v>878</v>
      </c>
      <c r="F212" s="122">
        <v>4</v>
      </c>
      <c r="G212" s="122"/>
      <c r="H212" s="122">
        <v>4</v>
      </c>
      <c r="I212" s="120" t="s">
        <v>23</v>
      </c>
      <c r="J212" s="270" t="s">
        <v>822</v>
      </c>
      <c r="K212" s="289" t="s">
        <v>972</v>
      </c>
      <c r="L212" s="288"/>
    </row>
    <row r="213" spans="1:12" s="296" customFormat="1" ht="25.5">
      <c r="B213" s="287">
        <f t="shared" si="9"/>
        <v>197</v>
      </c>
      <c r="C213" s="289"/>
      <c r="D213" s="325" t="s">
        <v>257</v>
      </c>
      <c r="E213" s="120" t="s">
        <v>878</v>
      </c>
      <c r="F213" s="308">
        <v>140</v>
      </c>
      <c r="G213" s="308"/>
      <c r="H213" s="122">
        <v>140</v>
      </c>
      <c r="I213" s="326" t="s">
        <v>148</v>
      </c>
      <c r="J213" s="325" t="s">
        <v>112</v>
      </c>
      <c r="K213" s="289" t="s">
        <v>972</v>
      </c>
      <c r="L213" s="325"/>
    </row>
    <row r="214" spans="1:12" s="296" customFormat="1" ht="38.25">
      <c r="B214" s="287">
        <f t="shared" si="9"/>
        <v>198</v>
      </c>
      <c r="C214" s="289"/>
      <c r="D214" s="325" t="s">
        <v>258</v>
      </c>
      <c r="E214" s="120" t="s">
        <v>878</v>
      </c>
      <c r="F214" s="308">
        <v>10.6</v>
      </c>
      <c r="G214" s="308"/>
      <c r="H214" s="308">
        <v>10.6</v>
      </c>
      <c r="I214" s="270" t="s">
        <v>820</v>
      </c>
      <c r="J214" s="270" t="s">
        <v>819</v>
      </c>
      <c r="K214" s="289" t="s">
        <v>972</v>
      </c>
      <c r="L214" s="325"/>
    </row>
    <row r="215" spans="1:12" ht="12.75">
      <c r="B215" s="287">
        <f t="shared" si="9"/>
        <v>199</v>
      </c>
      <c r="C215" s="289"/>
      <c r="D215" s="288" t="s">
        <v>259</v>
      </c>
      <c r="E215" s="120" t="s">
        <v>878</v>
      </c>
      <c r="F215" s="293">
        <v>115.2</v>
      </c>
      <c r="G215" s="293"/>
      <c r="H215" s="122">
        <v>115.2</v>
      </c>
      <c r="I215" s="292" t="s">
        <v>23</v>
      </c>
      <c r="J215" s="288" t="s">
        <v>19</v>
      </c>
      <c r="K215" s="289" t="s">
        <v>972</v>
      </c>
      <c r="L215" s="288"/>
    </row>
    <row r="216" spans="1:12" ht="12.75">
      <c r="A216" s="294" t="s">
        <v>29</v>
      </c>
      <c r="B216" s="287">
        <f t="shared" si="9"/>
        <v>200</v>
      </c>
      <c r="C216" s="332"/>
      <c r="D216" s="288" t="s">
        <v>260</v>
      </c>
      <c r="E216" s="120" t="s">
        <v>878</v>
      </c>
      <c r="F216" s="293">
        <v>124.8</v>
      </c>
      <c r="G216" s="293"/>
      <c r="H216" s="122">
        <v>124.8</v>
      </c>
      <c r="I216" s="292" t="s">
        <v>23</v>
      </c>
      <c r="J216" s="288" t="s">
        <v>36</v>
      </c>
      <c r="K216" s="289" t="s">
        <v>972</v>
      </c>
      <c r="L216" s="288"/>
    </row>
    <row r="217" spans="1:12" ht="12.75">
      <c r="A217" s="294" t="s">
        <v>29</v>
      </c>
      <c r="B217" s="287">
        <f t="shared" si="9"/>
        <v>201</v>
      </c>
      <c r="C217" s="289"/>
      <c r="D217" s="288" t="s">
        <v>261</v>
      </c>
      <c r="E217" s="120" t="s">
        <v>878</v>
      </c>
      <c r="F217" s="293">
        <v>229.2</v>
      </c>
      <c r="G217" s="293"/>
      <c r="H217" s="122">
        <v>229.2</v>
      </c>
      <c r="I217" s="292" t="s">
        <v>23</v>
      </c>
      <c r="J217" s="288" t="s">
        <v>93</v>
      </c>
      <c r="K217" s="289" t="s">
        <v>972</v>
      </c>
      <c r="L217" s="288"/>
    </row>
    <row r="218" spans="1:12" ht="12.75">
      <c r="A218" s="294" t="s">
        <v>29</v>
      </c>
      <c r="B218" s="287">
        <f t="shared" si="9"/>
        <v>202</v>
      </c>
      <c r="C218" s="332"/>
      <c r="D218" s="288" t="s">
        <v>262</v>
      </c>
      <c r="E218" s="120" t="s">
        <v>878</v>
      </c>
      <c r="F218" s="293">
        <v>92.4</v>
      </c>
      <c r="G218" s="293"/>
      <c r="H218" s="122">
        <v>92.4</v>
      </c>
      <c r="I218" s="292" t="s">
        <v>23</v>
      </c>
      <c r="J218" s="288" t="s">
        <v>19</v>
      </c>
      <c r="K218" s="289" t="s">
        <v>972</v>
      </c>
      <c r="L218" s="288"/>
    </row>
    <row r="219" spans="1:12" ht="12.75">
      <c r="A219" s="294" t="s">
        <v>29</v>
      </c>
      <c r="B219" s="287">
        <f t="shared" si="9"/>
        <v>203</v>
      </c>
      <c r="C219" s="289"/>
      <c r="D219" s="288" t="s">
        <v>263</v>
      </c>
      <c r="E219" s="120" t="s">
        <v>878</v>
      </c>
      <c r="F219" s="293">
        <v>69.599999999999994</v>
      </c>
      <c r="G219" s="293"/>
      <c r="H219" s="122">
        <v>69.599999999999994</v>
      </c>
      <c r="I219" s="292" t="s">
        <v>23</v>
      </c>
      <c r="J219" s="288" t="s">
        <v>21</v>
      </c>
      <c r="K219" s="289" t="s">
        <v>972</v>
      </c>
      <c r="L219" s="288"/>
    </row>
    <row r="220" spans="1:12" ht="12.75">
      <c r="A220" s="294" t="s">
        <v>29</v>
      </c>
      <c r="B220" s="287">
        <f t="shared" si="9"/>
        <v>204</v>
      </c>
      <c r="C220" s="332"/>
      <c r="D220" s="288" t="s">
        <v>264</v>
      </c>
      <c r="E220" s="120" t="s">
        <v>878</v>
      </c>
      <c r="F220" s="293">
        <v>243.6</v>
      </c>
      <c r="G220" s="293"/>
      <c r="H220" s="122">
        <v>243.6</v>
      </c>
      <c r="I220" s="292" t="s">
        <v>23</v>
      </c>
      <c r="J220" s="288" t="s">
        <v>19</v>
      </c>
      <c r="K220" s="289" t="s">
        <v>972</v>
      </c>
      <c r="L220" s="288"/>
    </row>
    <row r="221" spans="1:12" ht="12.75">
      <c r="A221" s="294" t="s">
        <v>29</v>
      </c>
      <c r="B221" s="287">
        <f t="shared" si="9"/>
        <v>205</v>
      </c>
      <c r="C221" s="289"/>
      <c r="D221" s="288" t="s">
        <v>265</v>
      </c>
      <c r="E221" s="120" t="s">
        <v>878</v>
      </c>
      <c r="F221" s="293">
        <v>40.799999999999997</v>
      </c>
      <c r="G221" s="293"/>
      <c r="H221" s="122">
        <v>40.799999999999997</v>
      </c>
      <c r="I221" s="292" t="s">
        <v>23</v>
      </c>
      <c r="J221" s="288" t="s">
        <v>21</v>
      </c>
      <c r="K221" s="289" t="s">
        <v>972</v>
      </c>
      <c r="L221" s="288"/>
    </row>
    <row r="222" spans="1:12" ht="12.75">
      <c r="A222" s="294" t="s">
        <v>29</v>
      </c>
      <c r="B222" s="287">
        <f t="shared" si="9"/>
        <v>206</v>
      </c>
      <c r="C222" s="332"/>
      <c r="D222" s="288" t="s">
        <v>266</v>
      </c>
      <c r="E222" s="120" t="s">
        <v>878</v>
      </c>
      <c r="F222" s="293">
        <v>115.2</v>
      </c>
      <c r="G222" s="293"/>
      <c r="H222" s="122">
        <v>115.2</v>
      </c>
      <c r="I222" s="292" t="s">
        <v>23</v>
      </c>
      <c r="J222" s="288" t="s">
        <v>19</v>
      </c>
      <c r="K222" s="289" t="s">
        <v>972</v>
      </c>
      <c r="L222" s="288"/>
    </row>
    <row r="223" spans="1:12" ht="12.75">
      <c r="A223" s="294" t="s">
        <v>29</v>
      </c>
      <c r="B223" s="287">
        <f t="shared" si="9"/>
        <v>207</v>
      </c>
      <c r="C223" s="289"/>
      <c r="D223" s="288" t="s">
        <v>267</v>
      </c>
      <c r="E223" s="120" t="s">
        <v>878</v>
      </c>
      <c r="F223" s="293">
        <v>24</v>
      </c>
      <c r="G223" s="293"/>
      <c r="H223" s="122">
        <v>24</v>
      </c>
      <c r="I223" s="292" t="s">
        <v>23</v>
      </c>
      <c r="J223" s="288" t="s">
        <v>19</v>
      </c>
      <c r="K223" s="289" t="s">
        <v>972</v>
      </c>
      <c r="L223" s="288"/>
    </row>
    <row r="224" spans="1:12" ht="12.75">
      <c r="A224" s="294" t="s">
        <v>29</v>
      </c>
      <c r="B224" s="287">
        <f t="shared" si="9"/>
        <v>208</v>
      </c>
      <c r="C224" s="332"/>
      <c r="D224" s="288" t="s">
        <v>268</v>
      </c>
      <c r="E224" s="120" t="s">
        <v>878</v>
      </c>
      <c r="F224" s="293">
        <v>56.4</v>
      </c>
      <c r="G224" s="293"/>
      <c r="H224" s="122">
        <v>56.4</v>
      </c>
      <c r="I224" s="292" t="s">
        <v>23</v>
      </c>
      <c r="J224" s="288" t="s">
        <v>18</v>
      </c>
      <c r="K224" s="289" t="s">
        <v>972</v>
      </c>
      <c r="L224" s="288"/>
    </row>
    <row r="225" spans="1:12" ht="12.75">
      <c r="B225" s="287">
        <f t="shared" si="9"/>
        <v>209</v>
      </c>
      <c r="C225" s="289"/>
      <c r="D225" s="288" t="s">
        <v>269</v>
      </c>
      <c r="E225" s="120" t="s">
        <v>878</v>
      </c>
      <c r="F225" s="293">
        <v>102</v>
      </c>
      <c r="G225" s="293"/>
      <c r="H225" s="122">
        <v>102</v>
      </c>
      <c r="I225" s="292" t="s">
        <v>23</v>
      </c>
      <c r="J225" s="288" t="s">
        <v>18</v>
      </c>
      <c r="K225" s="289" t="s">
        <v>972</v>
      </c>
      <c r="L225" s="288"/>
    </row>
    <row r="226" spans="1:12" ht="12.75">
      <c r="A226" s="294" t="s">
        <v>29</v>
      </c>
      <c r="B226" s="287">
        <f t="shared" si="9"/>
        <v>210</v>
      </c>
      <c r="C226" s="332"/>
      <c r="D226" s="288" t="s">
        <v>270</v>
      </c>
      <c r="E226" s="120" t="s">
        <v>878</v>
      </c>
      <c r="F226" s="293">
        <v>52.8</v>
      </c>
      <c r="G226" s="293"/>
      <c r="H226" s="122">
        <v>52.8</v>
      </c>
      <c r="I226" s="292" t="s">
        <v>23</v>
      </c>
      <c r="J226" s="288" t="s">
        <v>97</v>
      </c>
      <c r="K226" s="289" t="s">
        <v>972</v>
      </c>
      <c r="L226" s="288"/>
    </row>
    <row r="227" spans="1:12" ht="12.75">
      <c r="A227" s="294" t="s">
        <v>29</v>
      </c>
      <c r="B227" s="287">
        <f t="shared" si="9"/>
        <v>211</v>
      </c>
      <c r="C227" s="289"/>
      <c r="D227" s="288" t="s">
        <v>271</v>
      </c>
      <c r="E227" s="120" t="s">
        <v>878</v>
      </c>
      <c r="F227" s="293">
        <v>75.599999999999994</v>
      </c>
      <c r="G227" s="293"/>
      <c r="H227" s="122">
        <v>75.599999999999994</v>
      </c>
      <c r="I227" s="292" t="s">
        <v>23</v>
      </c>
      <c r="J227" s="288" t="s">
        <v>93</v>
      </c>
      <c r="K227" s="289" t="s">
        <v>972</v>
      </c>
      <c r="L227" s="288"/>
    </row>
    <row r="228" spans="1:12" ht="12.75">
      <c r="A228" s="294" t="s">
        <v>29</v>
      </c>
      <c r="B228" s="287">
        <f t="shared" si="9"/>
        <v>212</v>
      </c>
      <c r="C228" s="332"/>
      <c r="D228" s="288" t="s">
        <v>272</v>
      </c>
      <c r="E228" s="120" t="s">
        <v>878</v>
      </c>
      <c r="F228" s="293">
        <v>56.4</v>
      </c>
      <c r="G228" s="293"/>
      <c r="H228" s="122">
        <v>56.4</v>
      </c>
      <c r="I228" s="292" t="s">
        <v>23</v>
      </c>
      <c r="J228" s="288" t="s">
        <v>36</v>
      </c>
      <c r="K228" s="289" t="s">
        <v>972</v>
      </c>
      <c r="L228" s="288"/>
    </row>
    <row r="229" spans="1:12" ht="12.75">
      <c r="A229" s="294" t="s">
        <v>29</v>
      </c>
      <c r="B229" s="287">
        <f t="shared" si="9"/>
        <v>213</v>
      </c>
      <c r="C229" s="289"/>
      <c r="D229" s="288" t="s">
        <v>273</v>
      </c>
      <c r="E229" s="120" t="s">
        <v>878</v>
      </c>
      <c r="F229" s="293">
        <v>87.6</v>
      </c>
      <c r="G229" s="293"/>
      <c r="H229" s="122">
        <v>87.6</v>
      </c>
      <c r="I229" s="292" t="s">
        <v>23</v>
      </c>
      <c r="J229" s="288" t="s">
        <v>36</v>
      </c>
      <c r="K229" s="289" t="s">
        <v>972</v>
      </c>
      <c r="L229" s="288"/>
    </row>
    <row r="230" spans="1:12" ht="12.75">
      <c r="A230" s="294" t="s">
        <v>29</v>
      </c>
      <c r="B230" s="287">
        <f t="shared" si="9"/>
        <v>214</v>
      </c>
      <c r="C230" s="332"/>
      <c r="D230" s="288" t="s">
        <v>274</v>
      </c>
      <c r="E230" s="120" t="s">
        <v>878</v>
      </c>
      <c r="F230" s="293">
        <v>63.6</v>
      </c>
      <c r="G230" s="293"/>
      <c r="H230" s="122">
        <v>63.6</v>
      </c>
      <c r="I230" s="292" t="s">
        <v>23</v>
      </c>
      <c r="J230" s="288" t="s">
        <v>78</v>
      </c>
      <c r="K230" s="289" t="s">
        <v>972</v>
      </c>
      <c r="L230" s="288"/>
    </row>
    <row r="231" spans="1:12" ht="12.75">
      <c r="A231" s="294" t="s">
        <v>29</v>
      </c>
      <c r="B231" s="287">
        <f t="shared" si="9"/>
        <v>215</v>
      </c>
      <c r="C231" s="289"/>
      <c r="D231" s="288" t="s">
        <v>275</v>
      </c>
      <c r="E231" s="120" t="s">
        <v>878</v>
      </c>
      <c r="F231" s="293">
        <v>397.2</v>
      </c>
      <c r="G231" s="293"/>
      <c r="H231" s="122">
        <v>397.2</v>
      </c>
      <c r="I231" s="292" t="s">
        <v>23</v>
      </c>
      <c r="J231" s="288" t="s">
        <v>78</v>
      </c>
      <c r="K231" s="289" t="s">
        <v>972</v>
      </c>
      <c r="L231" s="288"/>
    </row>
    <row r="232" spans="1:12" ht="12.75">
      <c r="A232" s="294" t="s">
        <v>29</v>
      </c>
      <c r="B232" s="287">
        <f t="shared" si="9"/>
        <v>216</v>
      </c>
      <c r="C232" s="332"/>
      <c r="D232" s="288" t="s">
        <v>276</v>
      </c>
      <c r="E232" s="120" t="s">
        <v>878</v>
      </c>
      <c r="F232" s="293">
        <v>57.6</v>
      </c>
      <c r="G232" s="293"/>
      <c r="H232" s="122">
        <v>57.6</v>
      </c>
      <c r="I232" s="292" t="s">
        <v>23</v>
      </c>
      <c r="J232" s="288" t="s">
        <v>19</v>
      </c>
      <c r="K232" s="289" t="s">
        <v>972</v>
      </c>
      <c r="L232" s="288"/>
    </row>
    <row r="233" spans="1:12" ht="12.75">
      <c r="A233" s="294" t="s">
        <v>29</v>
      </c>
      <c r="B233" s="287">
        <f t="shared" si="9"/>
        <v>217</v>
      </c>
      <c r="C233" s="289"/>
      <c r="D233" s="288" t="s">
        <v>277</v>
      </c>
      <c r="E233" s="120" t="s">
        <v>878</v>
      </c>
      <c r="F233" s="293">
        <v>30</v>
      </c>
      <c r="G233" s="293"/>
      <c r="H233" s="122">
        <v>30</v>
      </c>
      <c r="I233" s="292" t="s">
        <v>23</v>
      </c>
      <c r="J233" s="288" t="s">
        <v>93</v>
      </c>
      <c r="K233" s="289" t="s">
        <v>972</v>
      </c>
      <c r="L233" s="288"/>
    </row>
    <row r="234" spans="1:12" ht="25.5">
      <c r="B234" s="287">
        <f t="shared" si="9"/>
        <v>218</v>
      </c>
      <c r="C234" s="332"/>
      <c r="D234" s="288" t="s">
        <v>278</v>
      </c>
      <c r="E234" s="120" t="s">
        <v>878</v>
      </c>
      <c r="F234" s="293">
        <v>1.2</v>
      </c>
      <c r="G234" s="293"/>
      <c r="H234" s="122">
        <v>1.2</v>
      </c>
      <c r="I234" s="292" t="s">
        <v>23</v>
      </c>
      <c r="J234" s="288" t="s">
        <v>112</v>
      </c>
      <c r="K234" s="289" t="s">
        <v>972</v>
      </c>
      <c r="L234" s="288"/>
    </row>
    <row r="235" spans="1:12" ht="12.75">
      <c r="B235" s="287">
        <f t="shared" si="9"/>
        <v>219</v>
      </c>
      <c r="C235" s="332"/>
      <c r="D235" s="262" t="s">
        <v>848</v>
      </c>
      <c r="E235" s="120" t="s">
        <v>878</v>
      </c>
      <c r="F235" s="272">
        <v>0.2</v>
      </c>
      <c r="G235" s="293"/>
      <c r="H235" s="272">
        <v>0.2</v>
      </c>
      <c r="I235" s="264" t="s">
        <v>284</v>
      </c>
      <c r="J235" s="288" t="s">
        <v>104</v>
      </c>
      <c r="K235" s="289" t="s">
        <v>972</v>
      </c>
      <c r="L235" s="288"/>
    </row>
    <row r="236" spans="1:12" ht="25.5">
      <c r="B236" s="287">
        <f t="shared" si="9"/>
        <v>220</v>
      </c>
      <c r="C236" s="332"/>
      <c r="D236" s="288" t="s">
        <v>847</v>
      </c>
      <c r="E236" s="120" t="s">
        <v>878</v>
      </c>
      <c r="F236" s="293">
        <v>0.2</v>
      </c>
      <c r="G236" s="293"/>
      <c r="H236" s="122">
        <v>0.2</v>
      </c>
      <c r="I236" s="264" t="s">
        <v>284</v>
      </c>
      <c r="J236" s="288" t="s">
        <v>104</v>
      </c>
      <c r="K236" s="289" t="s">
        <v>972</v>
      </c>
      <c r="L236" s="288"/>
    </row>
    <row r="237" spans="1:12" s="296" customFormat="1" ht="15.75">
      <c r="B237" s="277" t="s">
        <v>245</v>
      </c>
      <c r="C237" s="277"/>
      <c r="D237" s="282" t="s">
        <v>279</v>
      </c>
      <c r="E237" s="281"/>
      <c r="F237" s="283"/>
      <c r="G237" s="283"/>
      <c r="H237" s="283"/>
      <c r="I237" s="281"/>
      <c r="J237" s="299"/>
      <c r="K237" s="289" t="s">
        <v>972</v>
      </c>
      <c r="L237" s="299"/>
    </row>
    <row r="238" spans="1:12" ht="12.75">
      <c r="B238" s="287">
        <f>B236+1</f>
        <v>221</v>
      </c>
      <c r="C238" s="287"/>
      <c r="D238" s="335" t="s">
        <v>280</v>
      </c>
      <c r="E238" s="120" t="s">
        <v>748</v>
      </c>
      <c r="F238" s="122">
        <v>2</v>
      </c>
      <c r="G238" s="122"/>
      <c r="H238" s="122">
        <v>2</v>
      </c>
      <c r="I238" s="120" t="s">
        <v>23</v>
      </c>
      <c r="J238" s="313" t="s">
        <v>19</v>
      </c>
      <c r="K238" s="289" t="s">
        <v>972</v>
      </c>
      <c r="L238" s="336"/>
    </row>
    <row r="239" spans="1:12" ht="12.75">
      <c r="B239" s="287">
        <f t="shared" ref="B239:B275" si="10">B238+1</f>
        <v>222</v>
      </c>
      <c r="C239" s="287"/>
      <c r="D239" s="335" t="s">
        <v>862</v>
      </c>
      <c r="E239" s="120" t="s">
        <v>748</v>
      </c>
      <c r="F239" s="118">
        <v>2</v>
      </c>
      <c r="G239" s="122"/>
      <c r="H239" s="118">
        <v>2</v>
      </c>
      <c r="I239" s="120" t="s">
        <v>23</v>
      </c>
      <c r="J239" s="313" t="s">
        <v>19</v>
      </c>
      <c r="K239" s="289" t="s">
        <v>972</v>
      </c>
      <c r="L239" s="336"/>
    </row>
    <row r="240" spans="1:12" ht="12.75">
      <c r="B240" s="287">
        <f t="shared" si="10"/>
        <v>223</v>
      </c>
      <c r="C240" s="287"/>
      <c r="D240" s="288" t="s">
        <v>283</v>
      </c>
      <c r="E240" s="120" t="s">
        <v>748</v>
      </c>
      <c r="F240" s="122">
        <v>0.5</v>
      </c>
      <c r="G240" s="122"/>
      <c r="H240" s="122">
        <v>0.5</v>
      </c>
      <c r="I240" s="120" t="s">
        <v>284</v>
      </c>
      <c r="J240" s="288" t="s">
        <v>104</v>
      </c>
      <c r="K240" s="289" t="s">
        <v>972</v>
      </c>
      <c r="L240" s="288"/>
    </row>
    <row r="241" spans="1:12" ht="12.75">
      <c r="B241" s="287">
        <f t="shared" si="10"/>
        <v>224</v>
      </c>
      <c r="C241" s="287"/>
      <c r="D241" s="288" t="s">
        <v>285</v>
      </c>
      <c r="E241" s="120" t="s">
        <v>748</v>
      </c>
      <c r="F241" s="122">
        <v>0.1</v>
      </c>
      <c r="G241" s="122"/>
      <c r="H241" s="122">
        <v>0.1</v>
      </c>
      <c r="I241" s="120" t="s">
        <v>72</v>
      </c>
      <c r="J241" s="288" t="s">
        <v>21</v>
      </c>
      <c r="K241" s="289" t="s">
        <v>972</v>
      </c>
      <c r="L241" s="288"/>
    </row>
    <row r="242" spans="1:12" ht="12.75">
      <c r="B242" s="287">
        <f t="shared" si="10"/>
        <v>225</v>
      </c>
      <c r="C242" s="289"/>
      <c r="D242" s="288" t="s">
        <v>285</v>
      </c>
      <c r="E242" s="120" t="s">
        <v>748</v>
      </c>
      <c r="F242" s="122">
        <v>0.1</v>
      </c>
      <c r="G242" s="122"/>
      <c r="H242" s="122">
        <v>0.1</v>
      </c>
      <c r="I242" s="120" t="s">
        <v>23</v>
      </c>
      <c r="J242" s="288" t="s">
        <v>18</v>
      </c>
      <c r="K242" s="289" t="s">
        <v>972</v>
      </c>
      <c r="L242" s="1"/>
    </row>
    <row r="243" spans="1:12" ht="12.75">
      <c r="B243" s="287">
        <f t="shared" si="10"/>
        <v>226</v>
      </c>
      <c r="C243" s="289"/>
      <c r="D243" s="288" t="s">
        <v>286</v>
      </c>
      <c r="E243" s="120" t="s">
        <v>748</v>
      </c>
      <c r="F243" s="122">
        <v>1</v>
      </c>
      <c r="G243" s="122"/>
      <c r="H243" s="122">
        <v>1</v>
      </c>
      <c r="I243" s="120" t="s">
        <v>23</v>
      </c>
      <c r="J243" s="288" t="s">
        <v>53</v>
      </c>
      <c r="K243" s="289" t="s">
        <v>972</v>
      </c>
      <c r="L243" s="1"/>
    </row>
    <row r="244" spans="1:12" ht="12.75">
      <c r="B244" s="287">
        <f t="shared" si="10"/>
        <v>227</v>
      </c>
      <c r="C244" s="287"/>
      <c r="D244" s="288" t="s">
        <v>285</v>
      </c>
      <c r="E244" s="120" t="s">
        <v>748</v>
      </c>
      <c r="F244" s="122">
        <v>0.2</v>
      </c>
      <c r="G244" s="122"/>
      <c r="H244" s="122">
        <v>0.2</v>
      </c>
      <c r="I244" s="120" t="s">
        <v>23</v>
      </c>
      <c r="J244" s="288" t="s">
        <v>93</v>
      </c>
      <c r="K244" s="289" t="s">
        <v>972</v>
      </c>
      <c r="L244" s="288"/>
    </row>
    <row r="245" spans="1:12" s="296" customFormat="1" ht="12.75">
      <c r="B245" s="287">
        <f t="shared" si="10"/>
        <v>228</v>
      </c>
      <c r="C245" s="289"/>
      <c r="D245" s="288" t="s">
        <v>287</v>
      </c>
      <c r="E245" s="120" t="s">
        <v>748</v>
      </c>
      <c r="F245" s="122">
        <v>5</v>
      </c>
      <c r="G245" s="122"/>
      <c r="H245" s="122">
        <v>5</v>
      </c>
      <c r="I245" s="120" t="s">
        <v>23</v>
      </c>
      <c r="J245" s="288" t="s">
        <v>93</v>
      </c>
      <c r="K245" s="289" t="s">
        <v>972</v>
      </c>
      <c r="L245" s="288"/>
    </row>
    <row r="246" spans="1:12" s="296" customFormat="1" ht="12.75">
      <c r="B246" s="287">
        <f t="shared" si="10"/>
        <v>229</v>
      </c>
      <c r="C246" s="287"/>
      <c r="D246" s="288" t="s">
        <v>288</v>
      </c>
      <c r="E246" s="120" t="s">
        <v>748</v>
      </c>
      <c r="F246" s="122">
        <v>0.40770000000000001</v>
      </c>
      <c r="G246" s="122"/>
      <c r="H246" s="122">
        <v>0.40770000000000001</v>
      </c>
      <c r="I246" s="120" t="s">
        <v>72</v>
      </c>
      <c r="J246" s="288" t="s">
        <v>15</v>
      </c>
      <c r="K246" s="289" t="s">
        <v>972</v>
      </c>
      <c r="L246" s="288"/>
    </row>
    <row r="247" spans="1:12" s="296" customFormat="1" ht="12.75">
      <c r="B247" s="287">
        <f t="shared" si="10"/>
        <v>230</v>
      </c>
      <c r="C247" s="287"/>
      <c r="D247" s="288" t="s">
        <v>290</v>
      </c>
      <c r="E247" s="120" t="s">
        <v>748</v>
      </c>
      <c r="F247" s="122">
        <v>0.44</v>
      </c>
      <c r="G247" s="122"/>
      <c r="H247" s="122">
        <v>0.44</v>
      </c>
      <c r="I247" s="120" t="s">
        <v>23</v>
      </c>
      <c r="J247" s="288" t="s">
        <v>41</v>
      </c>
      <c r="K247" s="289" t="s">
        <v>972</v>
      </c>
      <c r="L247" s="288"/>
    </row>
    <row r="248" spans="1:12" ht="12.75">
      <c r="A248" s="294" t="s">
        <v>245</v>
      </c>
      <c r="B248" s="287">
        <f t="shared" si="10"/>
        <v>231</v>
      </c>
      <c r="C248" s="289"/>
      <c r="D248" s="288" t="s">
        <v>486</v>
      </c>
      <c r="E248" s="120" t="s">
        <v>748</v>
      </c>
      <c r="F248" s="293">
        <v>0.3</v>
      </c>
      <c r="G248" s="293"/>
      <c r="H248" s="122">
        <v>0.3</v>
      </c>
      <c r="I248" s="292" t="s">
        <v>23</v>
      </c>
      <c r="J248" s="288" t="s">
        <v>15</v>
      </c>
      <c r="K248" s="289" t="s">
        <v>972</v>
      </c>
      <c r="L248" s="288"/>
    </row>
    <row r="249" spans="1:12" ht="12.75">
      <c r="A249" s="294" t="s">
        <v>245</v>
      </c>
      <c r="B249" s="287">
        <f t="shared" si="10"/>
        <v>232</v>
      </c>
      <c r="C249" s="289"/>
      <c r="D249" s="288" t="s">
        <v>487</v>
      </c>
      <c r="E249" s="120" t="s">
        <v>748</v>
      </c>
      <c r="F249" s="293">
        <v>0.3</v>
      </c>
      <c r="G249" s="293"/>
      <c r="H249" s="122">
        <v>0.3</v>
      </c>
      <c r="I249" s="292" t="s">
        <v>23</v>
      </c>
      <c r="J249" s="288" t="s">
        <v>15</v>
      </c>
      <c r="K249" s="289" t="s">
        <v>972</v>
      </c>
      <c r="L249" s="288"/>
    </row>
    <row r="250" spans="1:12" ht="12.75">
      <c r="A250" s="294" t="s">
        <v>245</v>
      </c>
      <c r="B250" s="287">
        <f t="shared" si="10"/>
        <v>233</v>
      </c>
      <c r="C250" s="289"/>
      <c r="D250" s="288" t="s">
        <v>488</v>
      </c>
      <c r="E250" s="120" t="s">
        <v>748</v>
      </c>
      <c r="F250" s="293">
        <v>0.3</v>
      </c>
      <c r="G250" s="293"/>
      <c r="H250" s="122">
        <v>0.3</v>
      </c>
      <c r="I250" s="292" t="s">
        <v>23</v>
      </c>
      <c r="J250" s="288" t="s">
        <v>15</v>
      </c>
      <c r="K250" s="289" t="s">
        <v>972</v>
      </c>
      <c r="L250" s="288"/>
    </row>
    <row r="251" spans="1:12" ht="12.75">
      <c r="B251" s="287">
        <f t="shared" si="10"/>
        <v>234</v>
      </c>
      <c r="C251" s="289"/>
      <c r="D251" s="288" t="s">
        <v>491</v>
      </c>
      <c r="E251" s="120" t="s">
        <v>748</v>
      </c>
      <c r="F251" s="122">
        <v>0.3</v>
      </c>
      <c r="G251" s="122"/>
      <c r="H251" s="122">
        <v>0.3</v>
      </c>
      <c r="I251" s="120" t="s">
        <v>23</v>
      </c>
      <c r="J251" s="288" t="s">
        <v>24</v>
      </c>
      <c r="K251" s="289" t="s">
        <v>972</v>
      </c>
      <c r="L251" s="288"/>
    </row>
    <row r="252" spans="1:12" ht="12.75">
      <c r="B252" s="287">
        <f t="shared" si="10"/>
        <v>235</v>
      </c>
      <c r="C252" s="289"/>
      <c r="D252" s="288" t="s">
        <v>492</v>
      </c>
      <c r="E252" s="120" t="s">
        <v>748</v>
      </c>
      <c r="F252" s="122">
        <v>0.3</v>
      </c>
      <c r="G252" s="122"/>
      <c r="H252" s="122">
        <v>0.3</v>
      </c>
      <c r="I252" s="120" t="s">
        <v>23</v>
      </c>
      <c r="J252" s="288" t="s">
        <v>24</v>
      </c>
      <c r="K252" s="289" t="s">
        <v>972</v>
      </c>
      <c r="L252" s="288"/>
    </row>
    <row r="253" spans="1:12" ht="12.75">
      <c r="A253" s="294" t="s">
        <v>493</v>
      </c>
      <c r="B253" s="287">
        <f t="shared" si="10"/>
        <v>236</v>
      </c>
      <c r="C253" s="289"/>
      <c r="D253" s="288" t="s">
        <v>494</v>
      </c>
      <c r="E253" s="120" t="s">
        <v>748</v>
      </c>
      <c r="F253" s="293">
        <v>0.3</v>
      </c>
      <c r="G253" s="293"/>
      <c r="H253" s="122">
        <v>0.3</v>
      </c>
      <c r="I253" s="292" t="s">
        <v>23</v>
      </c>
      <c r="J253" s="288" t="s">
        <v>24</v>
      </c>
      <c r="K253" s="289" t="s">
        <v>972</v>
      </c>
      <c r="L253" s="288"/>
    </row>
    <row r="254" spans="1:12" ht="12.75">
      <c r="A254" s="294" t="s">
        <v>245</v>
      </c>
      <c r="B254" s="287">
        <f t="shared" si="10"/>
        <v>237</v>
      </c>
      <c r="C254" s="289"/>
      <c r="D254" s="288" t="s">
        <v>487</v>
      </c>
      <c r="E254" s="120" t="s">
        <v>748</v>
      </c>
      <c r="F254" s="293">
        <v>0.3</v>
      </c>
      <c r="G254" s="293"/>
      <c r="H254" s="122">
        <v>0.3</v>
      </c>
      <c r="I254" s="292" t="s">
        <v>23</v>
      </c>
      <c r="J254" s="288" t="s">
        <v>24</v>
      </c>
      <c r="K254" s="289" t="s">
        <v>972</v>
      </c>
      <c r="L254" s="288"/>
    </row>
    <row r="255" spans="1:12" ht="12.75">
      <c r="B255" s="287">
        <f t="shared" si="10"/>
        <v>238</v>
      </c>
      <c r="C255" s="289"/>
      <c r="D255" s="288" t="s">
        <v>491</v>
      </c>
      <c r="E255" s="120" t="s">
        <v>748</v>
      </c>
      <c r="F255" s="293">
        <v>0.3</v>
      </c>
      <c r="G255" s="293"/>
      <c r="H255" s="122">
        <v>0.3</v>
      </c>
      <c r="I255" s="292" t="s">
        <v>23</v>
      </c>
      <c r="J255" s="288" t="s">
        <v>18</v>
      </c>
      <c r="K255" s="289" t="s">
        <v>972</v>
      </c>
      <c r="L255" s="288"/>
    </row>
    <row r="256" spans="1:12" ht="12.75">
      <c r="B256" s="287">
        <f t="shared" si="10"/>
        <v>239</v>
      </c>
      <c r="C256" s="289"/>
      <c r="D256" s="288" t="s">
        <v>497</v>
      </c>
      <c r="E256" s="120" t="s">
        <v>748</v>
      </c>
      <c r="F256" s="122">
        <v>0.35</v>
      </c>
      <c r="G256" s="122"/>
      <c r="H256" s="122">
        <v>0.35</v>
      </c>
      <c r="I256" s="120" t="s">
        <v>23</v>
      </c>
      <c r="J256" s="288" t="s">
        <v>93</v>
      </c>
      <c r="K256" s="289" t="s">
        <v>972</v>
      </c>
      <c r="L256" s="288"/>
    </row>
    <row r="257" spans="1:12" ht="12.75">
      <c r="B257" s="287">
        <f t="shared" si="10"/>
        <v>240</v>
      </c>
      <c r="C257" s="289"/>
      <c r="D257" s="288" t="s">
        <v>498</v>
      </c>
      <c r="E257" s="120" t="s">
        <v>748</v>
      </c>
      <c r="F257" s="122">
        <v>0.3</v>
      </c>
      <c r="G257" s="122"/>
      <c r="H257" s="122">
        <v>0.3</v>
      </c>
      <c r="I257" s="120" t="s">
        <v>23</v>
      </c>
      <c r="J257" s="288" t="s">
        <v>93</v>
      </c>
      <c r="K257" s="289" t="s">
        <v>972</v>
      </c>
      <c r="L257" s="273"/>
    </row>
    <row r="258" spans="1:12" ht="12.75">
      <c r="B258" s="287">
        <f t="shared" si="10"/>
        <v>241</v>
      </c>
      <c r="C258" s="289"/>
      <c r="D258" s="297" t="s">
        <v>499</v>
      </c>
      <c r="E258" s="120" t="s">
        <v>748</v>
      </c>
      <c r="F258" s="122">
        <v>0.04</v>
      </c>
      <c r="G258" s="122"/>
      <c r="H258" s="122">
        <v>0.04</v>
      </c>
      <c r="I258" s="120" t="s">
        <v>500</v>
      </c>
      <c r="J258" s="288" t="s">
        <v>93</v>
      </c>
      <c r="K258" s="289" t="s">
        <v>972</v>
      </c>
      <c r="L258" s="288"/>
    </row>
    <row r="259" spans="1:12" ht="12.75">
      <c r="A259" s="294" t="s">
        <v>245</v>
      </c>
      <c r="B259" s="287">
        <f t="shared" si="10"/>
        <v>242</v>
      </c>
      <c r="C259" s="289"/>
      <c r="D259" s="288" t="s">
        <v>502</v>
      </c>
      <c r="E259" s="120" t="s">
        <v>748</v>
      </c>
      <c r="F259" s="122">
        <v>0.5</v>
      </c>
      <c r="G259" s="122"/>
      <c r="H259" s="122">
        <v>0.5</v>
      </c>
      <c r="I259" s="120" t="s">
        <v>23</v>
      </c>
      <c r="J259" s="288" t="s">
        <v>93</v>
      </c>
      <c r="K259" s="289" t="s">
        <v>972</v>
      </c>
      <c r="L259" s="278"/>
    </row>
    <row r="260" spans="1:12" ht="12.75">
      <c r="A260" s="294" t="s">
        <v>245</v>
      </c>
      <c r="B260" s="287">
        <f t="shared" si="10"/>
        <v>243</v>
      </c>
      <c r="C260" s="289"/>
      <c r="D260" s="288" t="s">
        <v>503</v>
      </c>
      <c r="E260" s="120" t="s">
        <v>748</v>
      </c>
      <c r="F260" s="122">
        <v>5.3999999999999999E-2</v>
      </c>
      <c r="G260" s="122"/>
      <c r="H260" s="122">
        <v>5.3999999999999999E-2</v>
      </c>
      <c r="I260" s="120" t="s">
        <v>23</v>
      </c>
      <c r="J260" s="288" t="s">
        <v>53</v>
      </c>
      <c r="K260" s="289" t="s">
        <v>972</v>
      </c>
      <c r="L260" s="288"/>
    </row>
    <row r="261" spans="1:12" ht="12.75">
      <c r="A261" s="294" t="s">
        <v>245</v>
      </c>
      <c r="B261" s="287">
        <f t="shared" si="10"/>
        <v>244</v>
      </c>
      <c r="C261" s="289"/>
      <c r="D261" s="288" t="s">
        <v>504</v>
      </c>
      <c r="E261" s="120" t="s">
        <v>748</v>
      </c>
      <c r="F261" s="122">
        <v>6.7000000000000004E-2</v>
      </c>
      <c r="G261" s="122"/>
      <c r="H261" s="122">
        <v>6.7000000000000004E-2</v>
      </c>
      <c r="I261" s="120" t="s">
        <v>23</v>
      </c>
      <c r="J261" s="288" t="s">
        <v>53</v>
      </c>
      <c r="K261" s="289" t="s">
        <v>972</v>
      </c>
      <c r="L261" s="288"/>
    </row>
    <row r="262" spans="1:12" ht="12.75">
      <c r="A262" s="294" t="s">
        <v>245</v>
      </c>
      <c r="B262" s="287">
        <f t="shared" si="10"/>
        <v>245</v>
      </c>
      <c r="C262" s="289"/>
      <c r="D262" s="288" t="s">
        <v>505</v>
      </c>
      <c r="E262" s="120" t="s">
        <v>748</v>
      </c>
      <c r="F262" s="293">
        <v>1</v>
      </c>
      <c r="G262" s="293"/>
      <c r="H262" s="122">
        <v>1</v>
      </c>
      <c r="I262" s="292" t="s">
        <v>23</v>
      </c>
      <c r="J262" s="288" t="s">
        <v>53</v>
      </c>
      <c r="K262" s="289" t="s">
        <v>972</v>
      </c>
      <c r="L262" s="288"/>
    </row>
    <row r="263" spans="1:12" ht="12.75">
      <c r="A263" s="294" t="s">
        <v>245</v>
      </c>
      <c r="B263" s="287">
        <f t="shared" si="10"/>
        <v>246</v>
      </c>
      <c r="C263" s="289"/>
      <c r="D263" s="288" t="s">
        <v>506</v>
      </c>
      <c r="E263" s="120" t="s">
        <v>748</v>
      </c>
      <c r="F263" s="293">
        <v>0.3</v>
      </c>
      <c r="G263" s="293"/>
      <c r="H263" s="122">
        <v>0.3</v>
      </c>
      <c r="I263" s="292" t="s">
        <v>23</v>
      </c>
      <c r="J263" s="288" t="s">
        <v>53</v>
      </c>
      <c r="K263" s="289" t="s">
        <v>972</v>
      </c>
      <c r="L263" s="288"/>
    </row>
    <row r="264" spans="1:12" ht="12.75">
      <c r="B264" s="287">
        <f t="shared" si="10"/>
        <v>247</v>
      </c>
      <c r="C264" s="289"/>
      <c r="D264" s="288" t="s">
        <v>507</v>
      </c>
      <c r="E264" s="120" t="s">
        <v>748</v>
      </c>
      <c r="F264" s="122">
        <v>0.38738</v>
      </c>
      <c r="G264" s="122"/>
      <c r="H264" s="122">
        <v>0.38738</v>
      </c>
      <c r="I264" s="120" t="s">
        <v>23</v>
      </c>
      <c r="J264" s="288" t="s">
        <v>57</v>
      </c>
      <c r="K264" s="289" t="s">
        <v>972</v>
      </c>
      <c r="L264" s="288"/>
    </row>
    <row r="265" spans="1:12" ht="12.75">
      <c r="B265" s="287">
        <f t="shared" si="10"/>
        <v>248</v>
      </c>
      <c r="C265" s="289"/>
      <c r="D265" s="288" t="s">
        <v>509</v>
      </c>
      <c r="E265" s="120" t="s">
        <v>748</v>
      </c>
      <c r="F265" s="306">
        <v>0.5</v>
      </c>
      <c r="G265" s="306"/>
      <c r="H265" s="122">
        <v>0.5</v>
      </c>
      <c r="I265" s="119" t="s">
        <v>23</v>
      </c>
      <c r="J265" s="288" t="s">
        <v>21</v>
      </c>
      <c r="K265" s="289" t="s">
        <v>972</v>
      </c>
      <c r="L265" s="117"/>
    </row>
    <row r="266" spans="1:12" ht="12.75">
      <c r="B266" s="287">
        <f t="shared" si="10"/>
        <v>249</v>
      </c>
      <c r="C266" s="289"/>
      <c r="D266" s="288" t="s">
        <v>510</v>
      </c>
      <c r="E266" s="120" t="s">
        <v>748</v>
      </c>
      <c r="F266" s="306">
        <v>0.5</v>
      </c>
      <c r="G266" s="306"/>
      <c r="H266" s="122">
        <v>0.5</v>
      </c>
      <c r="I266" s="119" t="s">
        <v>23</v>
      </c>
      <c r="J266" s="288" t="s">
        <v>21</v>
      </c>
      <c r="K266" s="289" t="s">
        <v>972</v>
      </c>
      <c r="L266" s="117"/>
    </row>
    <row r="267" spans="1:12" ht="12.75">
      <c r="B267" s="287">
        <f t="shared" si="10"/>
        <v>250</v>
      </c>
      <c r="C267" s="289"/>
      <c r="D267" s="288" t="s">
        <v>511</v>
      </c>
      <c r="E267" s="120" t="s">
        <v>748</v>
      </c>
      <c r="F267" s="306">
        <v>0.5</v>
      </c>
      <c r="G267" s="306"/>
      <c r="H267" s="122">
        <v>0.5</v>
      </c>
      <c r="I267" s="119" t="s">
        <v>23</v>
      </c>
      <c r="J267" s="288" t="s">
        <v>21</v>
      </c>
      <c r="K267" s="289" t="s">
        <v>972</v>
      </c>
      <c r="L267" s="117"/>
    </row>
    <row r="268" spans="1:12" ht="12.75">
      <c r="B268" s="287">
        <f t="shared" si="10"/>
        <v>251</v>
      </c>
      <c r="C268" s="289"/>
      <c r="D268" s="288" t="s">
        <v>512</v>
      </c>
      <c r="E268" s="120" t="s">
        <v>748</v>
      </c>
      <c r="F268" s="306">
        <v>0.5</v>
      </c>
      <c r="G268" s="306"/>
      <c r="H268" s="122">
        <v>0.5</v>
      </c>
      <c r="I268" s="119" t="s">
        <v>23</v>
      </c>
      <c r="J268" s="288" t="s">
        <v>21</v>
      </c>
      <c r="K268" s="289" t="s">
        <v>972</v>
      </c>
      <c r="L268" s="117"/>
    </row>
    <row r="269" spans="1:12" ht="12.75">
      <c r="B269" s="287">
        <f t="shared" si="10"/>
        <v>252</v>
      </c>
      <c r="C269" s="289"/>
      <c r="D269" s="288" t="s">
        <v>513</v>
      </c>
      <c r="E269" s="120" t="s">
        <v>748</v>
      </c>
      <c r="F269" s="306">
        <v>0.5</v>
      </c>
      <c r="G269" s="306"/>
      <c r="H269" s="122">
        <v>0.5</v>
      </c>
      <c r="I269" s="119" t="s">
        <v>23</v>
      </c>
      <c r="J269" s="288" t="s">
        <v>21</v>
      </c>
      <c r="K269" s="289" t="s">
        <v>972</v>
      </c>
      <c r="L269" s="117"/>
    </row>
    <row r="270" spans="1:12" ht="12.75">
      <c r="B270" s="287">
        <f t="shared" si="10"/>
        <v>253</v>
      </c>
      <c r="C270" s="289"/>
      <c r="D270" s="288" t="s">
        <v>514</v>
      </c>
      <c r="E270" s="120" t="s">
        <v>748</v>
      </c>
      <c r="F270" s="306">
        <v>0.5</v>
      </c>
      <c r="G270" s="306"/>
      <c r="H270" s="122">
        <v>0.5</v>
      </c>
      <c r="I270" s="119" t="s">
        <v>23</v>
      </c>
      <c r="J270" s="288" t="s">
        <v>21</v>
      </c>
      <c r="K270" s="289" t="s">
        <v>972</v>
      </c>
      <c r="L270" s="117"/>
    </row>
    <row r="271" spans="1:12" ht="12.75">
      <c r="A271" s="294" t="s">
        <v>245</v>
      </c>
      <c r="B271" s="287">
        <f t="shared" si="10"/>
        <v>254</v>
      </c>
      <c r="C271" s="289"/>
      <c r="D271" s="288" t="s">
        <v>515</v>
      </c>
      <c r="E271" s="120" t="s">
        <v>748</v>
      </c>
      <c r="F271" s="293">
        <v>0.3</v>
      </c>
      <c r="G271" s="293"/>
      <c r="H271" s="122">
        <v>0.3</v>
      </c>
      <c r="I271" s="292" t="s">
        <v>23</v>
      </c>
      <c r="J271" s="288" t="s">
        <v>21</v>
      </c>
      <c r="K271" s="289" t="s">
        <v>972</v>
      </c>
      <c r="L271" s="288"/>
    </row>
    <row r="272" spans="1:12" ht="12.75">
      <c r="B272" s="287">
        <f t="shared" si="10"/>
        <v>255</v>
      </c>
      <c r="C272" s="289"/>
      <c r="D272" s="262" t="s">
        <v>917</v>
      </c>
      <c r="E272" s="120" t="s">
        <v>748</v>
      </c>
      <c r="F272" s="122">
        <v>0.15</v>
      </c>
      <c r="G272" s="293"/>
      <c r="H272" s="122">
        <v>0.15</v>
      </c>
      <c r="I272" s="292" t="s">
        <v>23</v>
      </c>
      <c r="J272" s="288" t="s">
        <v>35</v>
      </c>
      <c r="K272" s="289" t="s">
        <v>972</v>
      </c>
      <c r="L272" s="288"/>
    </row>
    <row r="273" spans="1:16311" ht="15.75">
      <c r="B273" s="287">
        <f t="shared" si="10"/>
        <v>256</v>
      </c>
      <c r="C273" s="289"/>
      <c r="D273" s="337" t="s">
        <v>516</v>
      </c>
      <c r="E273" s="120" t="s">
        <v>748</v>
      </c>
      <c r="F273" s="293">
        <v>0.3</v>
      </c>
      <c r="G273" s="293"/>
      <c r="H273" s="122">
        <v>0.3</v>
      </c>
      <c r="I273" s="292" t="s">
        <v>23</v>
      </c>
      <c r="J273" s="288" t="s">
        <v>35</v>
      </c>
      <c r="K273" s="289" t="s">
        <v>972</v>
      </c>
      <c r="L273" s="288"/>
    </row>
    <row r="274" spans="1:16311" s="296" customFormat="1" ht="12.75">
      <c r="B274" s="287">
        <f t="shared" si="10"/>
        <v>257</v>
      </c>
      <c r="C274" s="289"/>
      <c r="D274" s="288" t="s">
        <v>518</v>
      </c>
      <c r="E274" s="120" t="s">
        <v>748</v>
      </c>
      <c r="F274" s="293">
        <v>0.35</v>
      </c>
      <c r="G274" s="293">
        <v>0.05</v>
      </c>
      <c r="H274" s="122">
        <v>0.3</v>
      </c>
      <c r="I274" s="292" t="s">
        <v>23</v>
      </c>
      <c r="J274" s="288" t="s">
        <v>26</v>
      </c>
      <c r="K274" s="289" t="s">
        <v>972</v>
      </c>
      <c r="L274" s="288"/>
    </row>
    <row r="275" spans="1:16311" s="296" customFormat="1" ht="12.75">
      <c r="B275" s="287">
        <f t="shared" si="10"/>
        <v>258</v>
      </c>
      <c r="C275" s="289"/>
      <c r="D275" s="288" t="s">
        <v>718</v>
      </c>
      <c r="E275" s="120" t="s">
        <v>748</v>
      </c>
      <c r="F275" s="293">
        <v>0.3</v>
      </c>
      <c r="G275" s="293"/>
      <c r="H275" s="122">
        <v>0.3</v>
      </c>
      <c r="I275" s="292" t="s">
        <v>23</v>
      </c>
      <c r="J275" s="288" t="s">
        <v>253</v>
      </c>
      <c r="K275" s="289" t="s">
        <v>972</v>
      </c>
      <c r="L275" s="288"/>
    </row>
    <row r="276" spans="1:16311" s="296" customFormat="1" ht="15.75">
      <c r="B276" s="277" t="s">
        <v>291</v>
      </c>
      <c r="C276" s="277"/>
      <c r="D276" s="282" t="s">
        <v>292</v>
      </c>
      <c r="E276" s="281"/>
      <c r="F276" s="283"/>
      <c r="G276" s="283"/>
      <c r="H276" s="283"/>
      <c r="I276" s="281"/>
      <c r="J276" s="299"/>
      <c r="K276" s="289" t="s">
        <v>972</v>
      </c>
      <c r="L276" s="299"/>
    </row>
    <row r="277" spans="1:16311" s="296" customFormat="1" ht="12.75">
      <c r="B277" s="287">
        <f>B275+1</f>
        <v>259</v>
      </c>
      <c r="C277" s="277"/>
      <c r="D277" s="288" t="s">
        <v>293</v>
      </c>
      <c r="E277" s="292" t="s">
        <v>34</v>
      </c>
      <c r="F277" s="122">
        <v>7.9350000000000004E-2</v>
      </c>
      <c r="G277" s="122"/>
      <c r="H277" s="122">
        <v>7.9350000000000004E-2</v>
      </c>
      <c r="I277" s="120" t="s">
        <v>72</v>
      </c>
      <c r="J277" s="288" t="s">
        <v>97</v>
      </c>
      <c r="K277" s="289" t="s">
        <v>972</v>
      </c>
      <c r="L277" s="1"/>
    </row>
    <row r="278" spans="1:16311" s="296" customFormat="1" ht="12.75">
      <c r="B278" s="287">
        <f t="shared" ref="B278" si="11">B277+1</f>
        <v>260</v>
      </c>
      <c r="C278" s="277"/>
      <c r="D278" s="262" t="s">
        <v>901</v>
      </c>
      <c r="E278" s="292" t="s">
        <v>34</v>
      </c>
      <c r="F278" s="122">
        <v>0.13</v>
      </c>
      <c r="G278" s="122">
        <v>0.13</v>
      </c>
      <c r="H278" s="122"/>
      <c r="I278" s="292" t="s">
        <v>34</v>
      </c>
      <c r="J278" s="288" t="s">
        <v>93</v>
      </c>
      <c r="K278" s="289" t="s">
        <v>972</v>
      </c>
      <c r="L278" s="1"/>
    </row>
    <row r="279" spans="1:16311" s="296" customFormat="1" ht="15.75">
      <c r="B279" s="277" t="s">
        <v>295</v>
      </c>
      <c r="C279" s="277"/>
      <c r="D279" s="282" t="s">
        <v>296</v>
      </c>
      <c r="E279" s="281"/>
      <c r="F279" s="283"/>
      <c r="G279" s="283"/>
      <c r="H279" s="283"/>
      <c r="I279" s="281"/>
      <c r="J279" s="299"/>
      <c r="K279" s="289" t="s">
        <v>972</v>
      </c>
      <c r="L279" s="299"/>
    </row>
    <row r="280" spans="1:16311" s="296" customFormat="1" ht="12.75">
      <c r="A280" s="332"/>
      <c r="B280" s="287">
        <f>B278+1</f>
        <v>261</v>
      </c>
      <c r="C280" s="122"/>
      <c r="D280" s="338" t="s">
        <v>858</v>
      </c>
      <c r="E280" s="302" t="s">
        <v>72</v>
      </c>
      <c r="F280" s="122">
        <v>1</v>
      </c>
      <c r="G280" s="120"/>
      <c r="H280" s="339">
        <v>1</v>
      </c>
      <c r="I280" s="302" t="s">
        <v>859</v>
      </c>
      <c r="J280" s="288" t="s">
        <v>19</v>
      </c>
      <c r="K280" s="289" t="s">
        <v>972</v>
      </c>
      <c r="L280" s="294"/>
      <c r="M280" s="294"/>
      <c r="N280" s="294"/>
      <c r="O280" s="294"/>
      <c r="P280" s="294"/>
      <c r="Q280" s="294"/>
      <c r="R280" s="294"/>
      <c r="S280" s="294"/>
      <c r="T280" s="294"/>
      <c r="U280" s="294"/>
      <c r="V280" s="294"/>
      <c r="W280" s="294"/>
      <c r="X280" s="294"/>
      <c r="Y280" s="294"/>
      <c r="Z280" s="294"/>
      <c r="AA280" s="294"/>
      <c r="AB280" s="294"/>
      <c r="AC280" s="294"/>
      <c r="AD280" s="294"/>
      <c r="AE280" s="294"/>
      <c r="AF280" s="294"/>
      <c r="AG280" s="294"/>
      <c r="AH280" s="294"/>
      <c r="AI280" s="294"/>
      <c r="AJ280" s="294"/>
      <c r="AK280" s="294"/>
      <c r="AL280" s="294"/>
      <c r="AM280" s="294"/>
      <c r="AN280" s="294"/>
      <c r="AO280" s="294"/>
      <c r="AP280" s="294"/>
      <c r="AQ280" s="294"/>
      <c r="AR280" s="294"/>
      <c r="AS280" s="294"/>
      <c r="AT280" s="294"/>
      <c r="AU280" s="294"/>
      <c r="AV280" s="294"/>
      <c r="AW280" s="294"/>
      <c r="AX280" s="294"/>
      <c r="AY280" s="294"/>
      <c r="AZ280" s="294"/>
      <c r="BA280" s="294"/>
      <c r="BB280" s="294"/>
      <c r="BC280" s="294"/>
      <c r="BD280" s="294"/>
      <c r="BE280" s="294"/>
      <c r="BF280" s="294"/>
      <c r="BG280" s="294"/>
      <c r="BH280" s="294"/>
      <c r="BI280" s="294"/>
      <c r="BJ280" s="294"/>
      <c r="BK280" s="294"/>
      <c r="BL280" s="294"/>
      <c r="BM280" s="294"/>
      <c r="BN280" s="294"/>
      <c r="BO280" s="294"/>
      <c r="BP280" s="294"/>
      <c r="BQ280" s="294"/>
      <c r="BR280" s="294"/>
      <c r="BS280" s="294"/>
      <c r="BT280" s="294"/>
      <c r="BU280" s="294"/>
      <c r="BV280" s="294"/>
      <c r="BW280" s="294"/>
      <c r="BX280" s="294"/>
      <c r="BY280" s="294"/>
      <c r="BZ280" s="294"/>
      <c r="CA280" s="294"/>
      <c r="CB280" s="294"/>
      <c r="CC280" s="294"/>
      <c r="CD280" s="294"/>
      <c r="CE280" s="294"/>
      <c r="CF280" s="294"/>
      <c r="CG280" s="294"/>
      <c r="CH280" s="294"/>
      <c r="CI280" s="294"/>
      <c r="CJ280" s="294"/>
      <c r="CK280" s="294"/>
      <c r="CL280" s="294"/>
      <c r="CM280" s="294"/>
      <c r="CN280" s="294"/>
      <c r="CO280" s="294"/>
      <c r="CP280" s="294"/>
      <c r="CQ280" s="294"/>
      <c r="CR280" s="294"/>
      <c r="CS280" s="294"/>
      <c r="CT280" s="294"/>
      <c r="CU280" s="294"/>
      <c r="CV280" s="294"/>
      <c r="CW280" s="294"/>
      <c r="CX280" s="294"/>
      <c r="CY280" s="294"/>
      <c r="CZ280" s="294"/>
      <c r="DA280" s="294"/>
      <c r="DB280" s="294"/>
      <c r="DC280" s="294"/>
      <c r="DD280" s="294"/>
      <c r="DE280" s="294"/>
      <c r="DF280" s="294"/>
      <c r="DG280" s="294"/>
      <c r="DH280" s="294"/>
      <c r="DI280" s="294"/>
      <c r="DJ280" s="294"/>
      <c r="DK280" s="294"/>
      <c r="DL280" s="294"/>
      <c r="DM280" s="294"/>
      <c r="DN280" s="294"/>
      <c r="DO280" s="294"/>
      <c r="DP280" s="294"/>
      <c r="DQ280" s="294"/>
      <c r="DR280" s="294"/>
      <c r="DS280" s="294"/>
      <c r="DT280" s="294"/>
      <c r="DU280" s="294"/>
      <c r="DV280" s="294"/>
      <c r="DW280" s="294"/>
      <c r="DX280" s="294"/>
      <c r="DY280" s="294"/>
      <c r="DZ280" s="294"/>
      <c r="EA280" s="294"/>
      <c r="EB280" s="294"/>
      <c r="EC280" s="294"/>
      <c r="ED280" s="294"/>
      <c r="EE280" s="294"/>
      <c r="EF280" s="294"/>
      <c r="EG280" s="294"/>
      <c r="EH280" s="294"/>
      <c r="EI280" s="294"/>
      <c r="EJ280" s="294"/>
      <c r="EK280" s="294"/>
      <c r="EL280" s="294"/>
      <c r="EM280" s="294"/>
      <c r="EN280" s="294"/>
      <c r="EO280" s="294"/>
      <c r="EP280" s="294"/>
      <c r="EQ280" s="294"/>
      <c r="ER280" s="294"/>
      <c r="ES280" s="294"/>
      <c r="ET280" s="294"/>
      <c r="EU280" s="294"/>
      <c r="EV280" s="294"/>
      <c r="EW280" s="294"/>
      <c r="EX280" s="294"/>
      <c r="EY280" s="294"/>
      <c r="EZ280" s="294"/>
      <c r="FA280" s="294"/>
      <c r="FB280" s="294"/>
      <c r="FC280" s="294"/>
      <c r="FD280" s="294"/>
      <c r="FE280" s="294"/>
      <c r="FF280" s="294"/>
      <c r="FG280" s="294"/>
      <c r="FH280" s="294"/>
      <c r="FI280" s="294"/>
      <c r="FJ280" s="294"/>
      <c r="FK280" s="294"/>
      <c r="FL280" s="294"/>
      <c r="FM280" s="294"/>
      <c r="FN280" s="294"/>
      <c r="FO280" s="294"/>
      <c r="FP280" s="294"/>
      <c r="FQ280" s="294"/>
      <c r="FR280" s="294"/>
      <c r="FS280" s="294"/>
      <c r="FT280" s="294"/>
      <c r="FU280" s="294"/>
      <c r="FV280" s="294"/>
      <c r="FW280" s="294"/>
      <c r="FX280" s="294"/>
      <c r="FY280" s="294"/>
      <c r="FZ280" s="294"/>
      <c r="GA280" s="294"/>
      <c r="GB280" s="294"/>
      <c r="GC280" s="294"/>
      <c r="GD280" s="294"/>
      <c r="GE280" s="294"/>
      <c r="GF280" s="294"/>
      <c r="GG280" s="294"/>
      <c r="GH280" s="294"/>
      <c r="GI280" s="294"/>
      <c r="GJ280" s="294"/>
      <c r="GK280" s="294"/>
      <c r="GL280" s="294"/>
      <c r="GM280" s="294"/>
      <c r="GN280" s="294"/>
      <c r="GO280" s="294"/>
      <c r="GP280" s="294"/>
      <c r="GQ280" s="294"/>
      <c r="GR280" s="294"/>
      <c r="GS280" s="294"/>
      <c r="GT280" s="294"/>
      <c r="GU280" s="294"/>
      <c r="GV280" s="294"/>
      <c r="GW280" s="294"/>
      <c r="GX280" s="294"/>
      <c r="GY280" s="294"/>
      <c r="GZ280" s="294"/>
      <c r="HA280" s="294"/>
      <c r="HB280" s="294"/>
      <c r="HC280" s="294"/>
      <c r="HD280" s="294"/>
      <c r="HE280" s="294"/>
      <c r="HF280" s="294"/>
      <c r="HG280" s="294"/>
      <c r="HH280" s="294"/>
      <c r="HI280" s="294"/>
      <c r="HJ280" s="294"/>
      <c r="HK280" s="294"/>
      <c r="HL280" s="294"/>
      <c r="HM280" s="294"/>
      <c r="HN280" s="294"/>
      <c r="HO280" s="294"/>
      <c r="HP280" s="294"/>
      <c r="HQ280" s="294"/>
      <c r="HR280" s="294"/>
      <c r="HS280" s="294"/>
      <c r="HT280" s="294"/>
      <c r="HU280" s="294"/>
      <c r="HV280" s="294"/>
      <c r="HW280" s="294"/>
      <c r="HX280" s="294"/>
      <c r="HY280" s="294"/>
      <c r="HZ280" s="294"/>
      <c r="IA280" s="294"/>
      <c r="IB280" s="294"/>
      <c r="IC280" s="294"/>
      <c r="ID280" s="294"/>
      <c r="IE280" s="294"/>
      <c r="IF280" s="294"/>
      <c r="IG280" s="294"/>
      <c r="IH280" s="294"/>
      <c r="II280" s="294"/>
      <c r="IJ280" s="294"/>
      <c r="IK280" s="294"/>
      <c r="IL280" s="294"/>
      <c r="IM280" s="294"/>
      <c r="IN280" s="294"/>
      <c r="IO280" s="294"/>
      <c r="IP280" s="294"/>
      <c r="IQ280" s="294"/>
      <c r="IR280" s="294"/>
      <c r="IS280" s="294"/>
      <c r="IT280" s="294"/>
      <c r="IU280" s="294"/>
      <c r="IV280" s="294"/>
      <c r="IW280" s="294"/>
      <c r="IX280" s="294"/>
      <c r="IY280" s="294"/>
      <c r="IZ280" s="294"/>
      <c r="JA280" s="294"/>
      <c r="JB280" s="294"/>
      <c r="JC280" s="294"/>
      <c r="JD280" s="294"/>
      <c r="JE280" s="294"/>
      <c r="JF280" s="294"/>
      <c r="JG280" s="294"/>
      <c r="JH280" s="294"/>
      <c r="JI280" s="294"/>
      <c r="JJ280" s="294"/>
      <c r="JK280" s="294"/>
      <c r="JL280" s="294"/>
      <c r="JM280" s="294"/>
      <c r="JN280" s="294"/>
      <c r="JO280" s="294"/>
      <c r="JP280" s="294"/>
      <c r="JQ280" s="294"/>
      <c r="JR280" s="294"/>
      <c r="JS280" s="294"/>
      <c r="JT280" s="294"/>
      <c r="JU280" s="294"/>
      <c r="JV280" s="294"/>
      <c r="JW280" s="294"/>
      <c r="JX280" s="294"/>
      <c r="JY280" s="294"/>
      <c r="JZ280" s="294"/>
      <c r="KA280" s="294"/>
      <c r="KB280" s="294"/>
      <c r="KC280" s="294"/>
      <c r="KD280" s="294"/>
      <c r="KE280" s="294"/>
      <c r="KF280" s="294"/>
      <c r="KG280" s="294"/>
      <c r="KH280" s="294"/>
      <c r="KI280" s="294"/>
      <c r="KJ280" s="294"/>
      <c r="KK280" s="294"/>
      <c r="KL280" s="294"/>
      <c r="KM280" s="294"/>
      <c r="KN280" s="294"/>
      <c r="KO280" s="294"/>
      <c r="KP280" s="294"/>
      <c r="KQ280" s="294"/>
      <c r="KR280" s="294"/>
      <c r="KS280" s="294"/>
      <c r="KT280" s="294"/>
      <c r="KU280" s="294"/>
      <c r="KV280" s="294"/>
      <c r="KW280" s="294"/>
      <c r="KX280" s="294"/>
      <c r="KY280" s="294"/>
      <c r="KZ280" s="294"/>
      <c r="LA280" s="294"/>
      <c r="LB280" s="294"/>
      <c r="LC280" s="294"/>
      <c r="LD280" s="294"/>
      <c r="LE280" s="294"/>
      <c r="LF280" s="294"/>
      <c r="LG280" s="294"/>
      <c r="LH280" s="294"/>
      <c r="LI280" s="294"/>
      <c r="LJ280" s="294"/>
      <c r="LK280" s="294"/>
      <c r="LL280" s="294"/>
      <c r="LM280" s="294"/>
      <c r="LN280" s="294"/>
      <c r="LO280" s="294"/>
      <c r="LP280" s="294"/>
      <c r="LQ280" s="294"/>
      <c r="LR280" s="294"/>
      <c r="LS280" s="294"/>
      <c r="LT280" s="294"/>
      <c r="LU280" s="294"/>
      <c r="LV280" s="294"/>
      <c r="LW280" s="294"/>
      <c r="LX280" s="294"/>
      <c r="LY280" s="294"/>
      <c r="LZ280" s="294"/>
      <c r="MA280" s="294"/>
      <c r="MB280" s="294"/>
      <c r="MC280" s="294"/>
      <c r="MD280" s="294"/>
      <c r="ME280" s="294"/>
      <c r="MF280" s="294"/>
      <c r="MG280" s="294"/>
      <c r="MH280" s="294"/>
      <c r="MI280" s="294"/>
      <c r="MJ280" s="294"/>
      <c r="MK280" s="294"/>
      <c r="ML280" s="294"/>
      <c r="MM280" s="294"/>
      <c r="MN280" s="294"/>
      <c r="MO280" s="294"/>
      <c r="MP280" s="294"/>
      <c r="MQ280" s="294"/>
      <c r="MR280" s="294"/>
      <c r="MS280" s="294"/>
      <c r="MT280" s="294"/>
      <c r="MU280" s="294"/>
      <c r="MV280" s="294"/>
      <c r="MW280" s="294"/>
      <c r="MX280" s="294"/>
      <c r="MY280" s="294"/>
      <c r="MZ280" s="294"/>
      <c r="NA280" s="294"/>
      <c r="NB280" s="294"/>
      <c r="NC280" s="294"/>
      <c r="ND280" s="294"/>
      <c r="NE280" s="294"/>
      <c r="NF280" s="294"/>
      <c r="NG280" s="294"/>
      <c r="NH280" s="294"/>
      <c r="NI280" s="294"/>
      <c r="NJ280" s="294"/>
      <c r="NK280" s="294"/>
      <c r="NL280" s="294"/>
      <c r="NM280" s="294"/>
      <c r="NN280" s="294"/>
      <c r="NO280" s="294"/>
      <c r="NP280" s="294"/>
      <c r="NQ280" s="294"/>
      <c r="NR280" s="294"/>
      <c r="NS280" s="294"/>
      <c r="NT280" s="294"/>
      <c r="NU280" s="294"/>
      <c r="NV280" s="294"/>
      <c r="NW280" s="294"/>
      <c r="NX280" s="294"/>
      <c r="NY280" s="294"/>
      <c r="NZ280" s="294"/>
      <c r="OA280" s="294"/>
      <c r="OB280" s="294"/>
      <c r="OC280" s="294"/>
      <c r="OD280" s="294"/>
      <c r="OE280" s="294"/>
      <c r="OF280" s="294"/>
      <c r="OG280" s="294"/>
      <c r="OH280" s="294"/>
      <c r="OI280" s="294"/>
      <c r="OJ280" s="294"/>
      <c r="OK280" s="294"/>
      <c r="OL280" s="294"/>
      <c r="OM280" s="294"/>
      <c r="ON280" s="294"/>
      <c r="OO280" s="294"/>
      <c r="OP280" s="294"/>
      <c r="OQ280" s="294"/>
      <c r="OR280" s="294"/>
      <c r="OS280" s="294"/>
      <c r="OT280" s="294"/>
      <c r="OU280" s="294"/>
      <c r="OV280" s="294"/>
      <c r="OW280" s="294"/>
      <c r="OX280" s="294"/>
      <c r="OY280" s="294"/>
      <c r="OZ280" s="294"/>
      <c r="PA280" s="294"/>
      <c r="PB280" s="294"/>
      <c r="PC280" s="294"/>
      <c r="PD280" s="294"/>
      <c r="PE280" s="294"/>
      <c r="PF280" s="294"/>
      <c r="PG280" s="294"/>
      <c r="PH280" s="294"/>
      <c r="PI280" s="294"/>
      <c r="PJ280" s="294"/>
      <c r="PK280" s="294"/>
      <c r="PL280" s="294"/>
      <c r="PM280" s="294"/>
      <c r="PN280" s="294"/>
      <c r="PO280" s="294"/>
      <c r="PP280" s="294"/>
      <c r="PQ280" s="294"/>
      <c r="PR280" s="294"/>
      <c r="PS280" s="294"/>
      <c r="PT280" s="294"/>
      <c r="PU280" s="294"/>
      <c r="PV280" s="294"/>
      <c r="PW280" s="294"/>
      <c r="PX280" s="294"/>
      <c r="PY280" s="294"/>
      <c r="PZ280" s="294"/>
      <c r="QA280" s="294"/>
      <c r="QB280" s="294"/>
      <c r="QC280" s="294"/>
      <c r="QD280" s="294"/>
      <c r="QE280" s="294"/>
      <c r="QF280" s="294"/>
      <c r="QG280" s="294"/>
      <c r="QH280" s="294"/>
      <c r="QI280" s="294"/>
      <c r="QJ280" s="294"/>
      <c r="QK280" s="294"/>
      <c r="QL280" s="294"/>
      <c r="QM280" s="294"/>
      <c r="QN280" s="294"/>
      <c r="QO280" s="294"/>
      <c r="QP280" s="294"/>
      <c r="QQ280" s="294"/>
      <c r="QR280" s="294"/>
      <c r="QS280" s="294"/>
      <c r="QT280" s="294"/>
      <c r="QU280" s="294"/>
      <c r="QV280" s="294"/>
      <c r="QW280" s="294"/>
      <c r="QX280" s="294"/>
      <c r="QY280" s="294"/>
      <c r="QZ280" s="294"/>
      <c r="RA280" s="294"/>
      <c r="RB280" s="294"/>
      <c r="RC280" s="294"/>
      <c r="RD280" s="294"/>
      <c r="RE280" s="294"/>
      <c r="RF280" s="294"/>
      <c r="RG280" s="294"/>
      <c r="RH280" s="294"/>
      <c r="RI280" s="294"/>
      <c r="RJ280" s="294"/>
      <c r="RK280" s="294"/>
      <c r="RL280" s="294"/>
      <c r="RM280" s="294"/>
      <c r="RN280" s="294"/>
      <c r="RO280" s="294"/>
      <c r="RP280" s="294"/>
      <c r="RQ280" s="294"/>
      <c r="RR280" s="294"/>
      <c r="RS280" s="294"/>
      <c r="RT280" s="294"/>
      <c r="RU280" s="294"/>
      <c r="RV280" s="294"/>
      <c r="RW280" s="294"/>
      <c r="RX280" s="294"/>
      <c r="RY280" s="294"/>
      <c r="RZ280" s="294"/>
      <c r="SA280" s="294"/>
      <c r="SB280" s="294"/>
      <c r="SC280" s="294"/>
      <c r="SD280" s="294"/>
      <c r="SE280" s="294"/>
      <c r="SF280" s="294"/>
      <c r="SG280" s="294"/>
      <c r="SH280" s="294"/>
      <c r="SI280" s="294"/>
      <c r="SJ280" s="294"/>
      <c r="SK280" s="294"/>
      <c r="SL280" s="294"/>
      <c r="SM280" s="294"/>
      <c r="SN280" s="294"/>
      <c r="SO280" s="294"/>
      <c r="SP280" s="294"/>
      <c r="SQ280" s="294"/>
      <c r="SR280" s="294"/>
      <c r="SS280" s="294"/>
      <c r="ST280" s="294"/>
      <c r="SU280" s="294"/>
      <c r="SV280" s="294"/>
      <c r="SW280" s="294"/>
      <c r="SX280" s="294"/>
      <c r="SY280" s="294"/>
      <c r="SZ280" s="294"/>
      <c r="TA280" s="294"/>
      <c r="TB280" s="294"/>
      <c r="TC280" s="294"/>
      <c r="TD280" s="294"/>
      <c r="TE280" s="294"/>
      <c r="TF280" s="294"/>
      <c r="TG280" s="294"/>
      <c r="TH280" s="294"/>
      <c r="TI280" s="294"/>
      <c r="TJ280" s="294"/>
      <c r="TK280" s="294"/>
      <c r="TL280" s="294"/>
      <c r="TM280" s="294"/>
      <c r="TN280" s="294"/>
      <c r="TO280" s="294"/>
      <c r="TP280" s="294"/>
      <c r="TQ280" s="294"/>
      <c r="TR280" s="294"/>
      <c r="TS280" s="294"/>
      <c r="TT280" s="294"/>
      <c r="TU280" s="294"/>
      <c r="TV280" s="294"/>
      <c r="TW280" s="294"/>
      <c r="TX280" s="294"/>
      <c r="TY280" s="294"/>
      <c r="TZ280" s="294"/>
      <c r="UA280" s="294"/>
      <c r="UB280" s="294"/>
      <c r="UC280" s="294"/>
      <c r="UD280" s="294"/>
      <c r="UE280" s="294"/>
      <c r="UF280" s="294"/>
      <c r="UG280" s="294"/>
      <c r="UH280" s="294"/>
      <c r="UI280" s="294"/>
      <c r="UJ280" s="294"/>
      <c r="UK280" s="294"/>
      <c r="UL280" s="294"/>
      <c r="UM280" s="294"/>
      <c r="UN280" s="294"/>
      <c r="UO280" s="294"/>
      <c r="UP280" s="294"/>
      <c r="UQ280" s="294"/>
      <c r="UR280" s="294"/>
      <c r="US280" s="294"/>
      <c r="UT280" s="294"/>
      <c r="UU280" s="294"/>
      <c r="UV280" s="294"/>
      <c r="UW280" s="294"/>
      <c r="UX280" s="294"/>
      <c r="UY280" s="294"/>
      <c r="UZ280" s="294"/>
      <c r="VA280" s="294"/>
      <c r="VB280" s="294"/>
      <c r="VC280" s="294"/>
      <c r="VD280" s="294"/>
      <c r="VE280" s="294"/>
      <c r="VF280" s="294"/>
      <c r="VG280" s="294"/>
      <c r="VH280" s="294"/>
      <c r="VI280" s="294"/>
      <c r="VJ280" s="294"/>
      <c r="VK280" s="294"/>
      <c r="VL280" s="294"/>
      <c r="VM280" s="294"/>
      <c r="VN280" s="294"/>
      <c r="VO280" s="294"/>
      <c r="VP280" s="294"/>
      <c r="VQ280" s="294"/>
      <c r="VR280" s="294"/>
      <c r="VS280" s="294"/>
      <c r="VT280" s="294"/>
      <c r="VU280" s="294"/>
      <c r="VV280" s="294"/>
      <c r="VW280" s="294"/>
      <c r="VX280" s="294"/>
      <c r="VY280" s="294"/>
      <c r="VZ280" s="294"/>
      <c r="WA280" s="294"/>
      <c r="WB280" s="294"/>
      <c r="WC280" s="294"/>
      <c r="WD280" s="294"/>
      <c r="WE280" s="294"/>
      <c r="WF280" s="294"/>
      <c r="WG280" s="294"/>
      <c r="WH280" s="294"/>
      <c r="WI280" s="294"/>
      <c r="WJ280" s="294"/>
      <c r="WK280" s="294"/>
      <c r="WL280" s="294"/>
      <c r="WM280" s="294"/>
      <c r="WN280" s="294"/>
      <c r="WO280" s="294"/>
      <c r="WP280" s="294"/>
      <c r="WQ280" s="294"/>
      <c r="WR280" s="294"/>
      <c r="WS280" s="294"/>
      <c r="WT280" s="294"/>
      <c r="WU280" s="294"/>
      <c r="WV280" s="294"/>
      <c r="WW280" s="294"/>
      <c r="WX280" s="294"/>
      <c r="WY280" s="294"/>
      <c r="WZ280" s="294"/>
      <c r="XA280" s="294"/>
      <c r="XB280" s="294"/>
      <c r="XC280" s="294"/>
      <c r="XD280" s="294"/>
      <c r="XE280" s="294"/>
      <c r="XF280" s="294"/>
      <c r="XG280" s="294"/>
      <c r="XH280" s="294"/>
      <c r="XI280" s="294"/>
      <c r="XJ280" s="294"/>
      <c r="XK280" s="294"/>
      <c r="XL280" s="294"/>
      <c r="XM280" s="294"/>
      <c r="XN280" s="294"/>
      <c r="XO280" s="294"/>
      <c r="XP280" s="294"/>
      <c r="XQ280" s="294"/>
      <c r="XR280" s="294"/>
      <c r="XS280" s="294"/>
      <c r="XT280" s="294"/>
      <c r="XU280" s="294"/>
      <c r="XV280" s="294"/>
      <c r="XW280" s="294"/>
      <c r="XX280" s="294"/>
      <c r="XY280" s="294"/>
      <c r="XZ280" s="294"/>
      <c r="YA280" s="294"/>
      <c r="YB280" s="294"/>
      <c r="YC280" s="294"/>
      <c r="YD280" s="294"/>
      <c r="YE280" s="294"/>
      <c r="YF280" s="294"/>
      <c r="YG280" s="294"/>
      <c r="YH280" s="294"/>
      <c r="YI280" s="294"/>
      <c r="YJ280" s="294"/>
      <c r="YK280" s="294"/>
      <c r="YL280" s="294"/>
      <c r="YM280" s="294"/>
      <c r="YN280" s="294"/>
      <c r="YO280" s="294"/>
      <c r="YP280" s="294"/>
      <c r="YQ280" s="294"/>
      <c r="YR280" s="294"/>
      <c r="YS280" s="294"/>
      <c r="YT280" s="294"/>
      <c r="YU280" s="294"/>
      <c r="YV280" s="294"/>
      <c r="YW280" s="294"/>
      <c r="YX280" s="294"/>
      <c r="YY280" s="294"/>
      <c r="YZ280" s="294"/>
      <c r="ZA280" s="294"/>
      <c r="ZB280" s="294"/>
      <c r="ZC280" s="294"/>
      <c r="ZD280" s="294"/>
      <c r="ZE280" s="294"/>
      <c r="ZF280" s="294"/>
      <c r="ZG280" s="294"/>
      <c r="ZH280" s="294"/>
      <c r="ZI280" s="294"/>
      <c r="ZJ280" s="294"/>
      <c r="ZK280" s="294"/>
      <c r="ZL280" s="294"/>
      <c r="ZM280" s="294"/>
      <c r="ZN280" s="294"/>
      <c r="ZO280" s="294"/>
      <c r="ZP280" s="294"/>
      <c r="ZQ280" s="294"/>
      <c r="ZR280" s="294"/>
      <c r="ZS280" s="294"/>
      <c r="ZT280" s="294"/>
      <c r="ZU280" s="294"/>
      <c r="ZV280" s="294"/>
      <c r="ZW280" s="294"/>
      <c r="ZX280" s="294"/>
      <c r="ZY280" s="294"/>
      <c r="ZZ280" s="294"/>
      <c r="AAA280" s="294"/>
      <c r="AAB280" s="294"/>
      <c r="AAC280" s="294"/>
      <c r="AAD280" s="294"/>
      <c r="AAE280" s="294"/>
      <c r="AAF280" s="294"/>
      <c r="AAG280" s="294"/>
      <c r="AAH280" s="294"/>
      <c r="AAI280" s="294"/>
      <c r="AAJ280" s="294"/>
      <c r="AAK280" s="294"/>
      <c r="AAL280" s="294"/>
      <c r="AAM280" s="294"/>
      <c r="AAN280" s="294"/>
      <c r="AAO280" s="294"/>
      <c r="AAP280" s="294"/>
      <c r="AAQ280" s="294"/>
      <c r="AAR280" s="294"/>
      <c r="AAS280" s="294"/>
      <c r="AAT280" s="294"/>
      <c r="AAU280" s="294"/>
      <c r="AAV280" s="294"/>
      <c r="AAW280" s="294"/>
      <c r="AAX280" s="294"/>
      <c r="AAY280" s="294"/>
      <c r="AAZ280" s="294"/>
      <c r="ABA280" s="294"/>
      <c r="ABB280" s="294"/>
      <c r="ABC280" s="294"/>
      <c r="ABD280" s="294"/>
      <c r="ABE280" s="294"/>
      <c r="ABF280" s="294"/>
      <c r="ABG280" s="294"/>
      <c r="ABH280" s="294"/>
      <c r="ABI280" s="294"/>
      <c r="ABJ280" s="294"/>
      <c r="ABK280" s="294"/>
      <c r="ABL280" s="294"/>
      <c r="ABM280" s="294"/>
      <c r="ABN280" s="294"/>
      <c r="ABO280" s="294"/>
      <c r="ABP280" s="294"/>
      <c r="ABQ280" s="294"/>
      <c r="ABR280" s="294"/>
      <c r="ABS280" s="294"/>
      <c r="ABT280" s="294"/>
      <c r="ABU280" s="294"/>
      <c r="ABV280" s="294"/>
      <c r="ABW280" s="294"/>
      <c r="ABX280" s="294"/>
      <c r="ABY280" s="294"/>
      <c r="ABZ280" s="294"/>
      <c r="ACA280" s="294"/>
      <c r="ACB280" s="294"/>
      <c r="ACC280" s="294"/>
      <c r="ACD280" s="294"/>
      <c r="ACE280" s="294"/>
      <c r="ACF280" s="294"/>
      <c r="ACG280" s="294"/>
      <c r="ACH280" s="294"/>
      <c r="ACI280" s="294"/>
      <c r="ACJ280" s="294"/>
      <c r="ACK280" s="294"/>
      <c r="ACL280" s="294"/>
      <c r="ACM280" s="294"/>
      <c r="ACN280" s="294"/>
      <c r="ACO280" s="294"/>
      <c r="ACP280" s="294"/>
      <c r="ACQ280" s="294"/>
      <c r="ACR280" s="294"/>
      <c r="ACS280" s="294"/>
      <c r="ACT280" s="294"/>
      <c r="ACU280" s="294"/>
      <c r="ACV280" s="294"/>
      <c r="ACW280" s="294"/>
      <c r="ACX280" s="294"/>
      <c r="ACY280" s="294"/>
      <c r="ACZ280" s="294"/>
      <c r="ADA280" s="294"/>
      <c r="ADB280" s="294"/>
      <c r="ADC280" s="294"/>
      <c r="ADD280" s="294"/>
      <c r="ADE280" s="294"/>
      <c r="ADF280" s="294"/>
      <c r="ADG280" s="294"/>
      <c r="ADH280" s="294"/>
      <c r="ADI280" s="294"/>
      <c r="ADJ280" s="294"/>
      <c r="ADK280" s="294"/>
      <c r="ADL280" s="294"/>
      <c r="ADM280" s="294"/>
      <c r="ADN280" s="294"/>
      <c r="ADO280" s="294"/>
      <c r="ADP280" s="294"/>
      <c r="ADQ280" s="294"/>
      <c r="ADR280" s="294"/>
      <c r="ADS280" s="294"/>
      <c r="ADT280" s="294"/>
      <c r="ADU280" s="294"/>
      <c r="ADV280" s="294"/>
      <c r="ADW280" s="294"/>
      <c r="ADX280" s="294"/>
      <c r="ADY280" s="294"/>
      <c r="ADZ280" s="294"/>
      <c r="AEA280" s="294"/>
      <c r="AEB280" s="294"/>
      <c r="AEC280" s="294"/>
      <c r="AED280" s="294"/>
      <c r="AEE280" s="294"/>
      <c r="AEF280" s="294"/>
      <c r="AEG280" s="294"/>
      <c r="AEH280" s="294"/>
      <c r="AEI280" s="294"/>
      <c r="AEJ280" s="294"/>
      <c r="AEK280" s="294"/>
      <c r="AEL280" s="294"/>
      <c r="AEM280" s="294"/>
      <c r="AEN280" s="294"/>
      <c r="AEO280" s="294"/>
      <c r="AEP280" s="294"/>
      <c r="AEQ280" s="294"/>
      <c r="AER280" s="294"/>
      <c r="AES280" s="294"/>
      <c r="AET280" s="294"/>
      <c r="AEU280" s="294"/>
      <c r="AEV280" s="294"/>
      <c r="AEW280" s="294"/>
      <c r="AEX280" s="294"/>
      <c r="AEY280" s="294"/>
      <c r="AEZ280" s="294"/>
      <c r="AFA280" s="294"/>
      <c r="AFB280" s="294"/>
      <c r="AFC280" s="294"/>
      <c r="AFD280" s="294"/>
      <c r="AFE280" s="294"/>
      <c r="AFF280" s="294"/>
      <c r="AFG280" s="294"/>
      <c r="AFH280" s="294"/>
      <c r="AFI280" s="294"/>
      <c r="AFJ280" s="294"/>
      <c r="AFK280" s="294"/>
      <c r="AFL280" s="294"/>
      <c r="AFM280" s="294"/>
      <c r="AFN280" s="294"/>
      <c r="AFO280" s="294"/>
      <c r="AFP280" s="294"/>
      <c r="AFQ280" s="294"/>
      <c r="AFR280" s="294"/>
      <c r="AFS280" s="294"/>
      <c r="AFT280" s="294"/>
      <c r="AFU280" s="294"/>
      <c r="AFV280" s="294"/>
      <c r="AFW280" s="294"/>
      <c r="AFX280" s="294"/>
      <c r="AFY280" s="294"/>
      <c r="AFZ280" s="294"/>
      <c r="AGA280" s="294"/>
      <c r="AGB280" s="294"/>
      <c r="AGC280" s="294"/>
      <c r="AGD280" s="294"/>
      <c r="AGE280" s="294"/>
      <c r="AGF280" s="294"/>
      <c r="AGG280" s="294"/>
      <c r="AGH280" s="294"/>
      <c r="AGI280" s="294"/>
      <c r="AGJ280" s="294"/>
      <c r="AGK280" s="294"/>
      <c r="AGL280" s="294"/>
      <c r="AGM280" s="294"/>
      <c r="AGN280" s="294"/>
      <c r="AGO280" s="294"/>
      <c r="AGP280" s="294"/>
      <c r="AGQ280" s="294"/>
      <c r="AGR280" s="294"/>
      <c r="AGS280" s="294"/>
      <c r="AGT280" s="294"/>
      <c r="AGU280" s="294"/>
      <c r="AGV280" s="294"/>
      <c r="AGW280" s="294"/>
      <c r="AGX280" s="294"/>
      <c r="AGY280" s="294"/>
      <c r="AGZ280" s="294"/>
      <c r="AHA280" s="294"/>
      <c r="AHB280" s="294"/>
      <c r="AHC280" s="294"/>
      <c r="AHD280" s="294"/>
      <c r="AHE280" s="294"/>
      <c r="AHF280" s="294"/>
      <c r="AHG280" s="294"/>
      <c r="AHH280" s="294"/>
      <c r="AHI280" s="294"/>
      <c r="AHJ280" s="294"/>
      <c r="AHK280" s="294"/>
      <c r="AHL280" s="294"/>
      <c r="AHM280" s="294"/>
      <c r="AHN280" s="294"/>
      <c r="AHO280" s="294"/>
      <c r="AHP280" s="294"/>
      <c r="AHQ280" s="294"/>
      <c r="AHR280" s="294"/>
      <c r="AHS280" s="294"/>
      <c r="AHT280" s="294"/>
      <c r="AHU280" s="294"/>
      <c r="AHV280" s="294"/>
      <c r="AHW280" s="294"/>
      <c r="AHX280" s="294"/>
      <c r="AHY280" s="294"/>
      <c r="AHZ280" s="294"/>
      <c r="AIA280" s="294"/>
      <c r="AIB280" s="294"/>
      <c r="AIC280" s="294"/>
      <c r="AID280" s="294"/>
      <c r="AIE280" s="294"/>
      <c r="AIF280" s="294"/>
      <c r="AIG280" s="294"/>
      <c r="AIH280" s="294"/>
      <c r="AII280" s="294"/>
      <c r="AIJ280" s="294"/>
      <c r="AIK280" s="294"/>
      <c r="AIL280" s="294"/>
      <c r="AIM280" s="294"/>
      <c r="AIN280" s="294"/>
      <c r="AIO280" s="294"/>
      <c r="AIP280" s="294"/>
      <c r="AIQ280" s="294"/>
      <c r="AIR280" s="294"/>
      <c r="AIS280" s="294"/>
      <c r="AIT280" s="294"/>
      <c r="AIU280" s="294"/>
      <c r="AIV280" s="294"/>
      <c r="AIW280" s="294"/>
      <c r="AIX280" s="294"/>
      <c r="AIY280" s="294"/>
      <c r="AIZ280" s="294"/>
      <c r="AJA280" s="294"/>
      <c r="AJB280" s="294"/>
      <c r="AJC280" s="294"/>
      <c r="AJD280" s="294"/>
      <c r="AJE280" s="294"/>
      <c r="AJF280" s="294"/>
      <c r="AJG280" s="294"/>
      <c r="AJH280" s="294"/>
      <c r="AJI280" s="294"/>
      <c r="AJJ280" s="294"/>
      <c r="AJK280" s="294"/>
      <c r="AJL280" s="294"/>
      <c r="AJM280" s="294"/>
      <c r="AJN280" s="294"/>
      <c r="AJO280" s="294"/>
      <c r="AJP280" s="294"/>
      <c r="AJQ280" s="294"/>
      <c r="AJR280" s="294"/>
      <c r="AJS280" s="294"/>
      <c r="AJT280" s="294"/>
      <c r="AJU280" s="294"/>
      <c r="AJV280" s="294"/>
      <c r="AJW280" s="294"/>
      <c r="AJX280" s="294"/>
      <c r="AJY280" s="294"/>
      <c r="AJZ280" s="294"/>
      <c r="AKA280" s="294"/>
      <c r="AKB280" s="294"/>
      <c r="AKC280" s="294"/>
      <c r="AKD280" s="294"/>
      <c r="AKE280" s="294"/>
      <c r="AKF280" s="294"/>
      <c r="AKG280" s="294"/>
      <c r="AKH280" s="294"/>
      <c r="AKI280" s="294"/>
      <c r="AKJ280" s="294"/>
      <c r="AKK280" s="294"/>
      <c r="AKL280" s="294"/>
      <c r="AKM280" s="294"/>
      <c r="AKN280" s="294"/>
      <c r="AKO280" s="294"/>
      <c r="AKP280" s="294"/>
      <c r="AKQ280" s="294"/>
      <c r="AKR280" s="294"/>
      <c r="AKS280" s="294"/>
      <c r="AKT280" s="294"/>
      <c r="AKU280" s="294"/>
      <c r="AKV280" s="294"/>
      <c r="AKW280" s="294"/>
      <c r="AKX280" s="294"/>
      <c r="AKY280" s="294"/>
      <c r="AKZ280" s="294"/>
      <c r="ALA280" s="294"/>
      <c r="ALB280" s="294"/>
      <c r="ALC280" s="294"/>
      <c r="ALD280" s="294"/>
      <c r="ALE280" s="294"/>
      <c r="ALF280" s="294"/>
      <c r="ALG280" s="294"/>
      <c r="ALH280" s="294"/>
      <c r="ALI280" s="294"/>
      <c r="ALJ280" s="294"/>
      <c r="ALK280" s="294"/>
      <c r="ALL280" s="294"/>
      <c r="ALM280" s="294"/>
      <c r="ALN280" s="294"/>
      <c r="ALO280" s="294"/>
      <c r="ALP280" s="294"/>
      <c r="ALQ280" s="294"/>
      <c r="ALR280" s="294"/>
      <c r="ALS280" s="294"/>
      <c r="ALT280" s="294"/>
      <c r="ALU280" s="294"/>
      <c r="ALV280" s="294"/>
      <c r="ALW280" s="294"/>
      <c r="ALX280" s="294"/>
      <c r="ALY280" s="294"/>
      <c r="ALZ280" s="294"/>
      <c r="AMA280" s="294"/>
      <c r="AMB280" s="294"/>
      <c r="AMC280" s="294"/>
      <c r="AMD280" s="294"/>
      <c r="AME280" s="294"/>
      <c r="AMF280" s="294"/>
      <c r="AMG280" s="294"/>
      <c r="AMH280" s="294"/>
      <c r="AMI280" s="294"/>
      <c r="AMJ280" s="294"/>
      <c r="AMK280" s="294"/>
      <c r="AML280" s="294"/>
      <c r="AMM280" s="294"/>
      <c r="AMN280" s="294"/>
      <c r="AMO280" s="294"/>
      <c r="AMP280" s="294"/>
      <c r="AMQ280" s="294"/>
      <c r="AMR280" s="294"/>
      <c r="AMS280" s="294"/>
      <c r="AMT280" s="294"/>
      <c r="AMU280" s="294"/>
      <c r="AMV280" s="294"/>
      <c r="AMW280" s="294"/>
      <c r="AMX280" s="294"/>
      <c r="AMY280" s="294"/>
      <c r="AMZ280" s="294"/>
      <c r="ANA280" s="294"/>
      <c r="ANB280" s="294"/>
      <c r="ANC280" s="294"/>
      <c r="AND280" s="294"/>
      <c r="ANE280" s="294"/>
      <c r="ANF280" s="294"/>
      <c r="ANG280" s="294"/>
      <c r="ANH280" s="294"/>
      <c r="ANI280" s="294"/>
      <c r="ANJ280" s="294"/>
      <c r="ANK280" s="294"/>
      <c r="ANL280" s="294"/>
      <c r="ANM280" s="294"/>
      <c r="ANN280" s="294"/>
      <c r="ANO280" s="294"/>
      <c r="ANP280" s="294"/>
      <c r="ANQ280" s="294"/>
      <c r="ANR280" s="294"/>
      <c r="ANS280" s="294"/>
      <c r="ANT280" s="294"/>
      <c r="ANU280" s="294"/>
      <c r="ANV280" s="294"/>
      <c r="ANW280" s="294"/>
      <c r="ANX280" s="294"/>
      <c r="ANY280" s="294"/>
      <c r="ANZ280" s="294"/>
      <c r="AOA280" s="294"/>
      <c r="AOB280" s="294"/>
      <c r="AOC280" s="294"/>
      <c r="AOD280" s="294"/>
      <c r="AOE280" s="294"/>
      <c r="AOF280" s="294"/>
      <c r="AOG280" s="294"/>
      <c r="AOH280" s="294"/>
      <c r="AOI280" s="294"/>
      <c r="AOJ280" s="294"/>
      <c r="AOK280" s="294"/>
      <c r="AOL280" s="294"/>
      <c r="AOM280" s="294"/>
      <c r="AON280" s="294"/>
      <c r="AOO280" s="294"/>
      <c r="AOP280" s="294"/>
      <c r="AOQ280" s="294"/>
      <c r="AOR280" s="294"/>
      <c r="AOS280" s="294"/>
      <c r="AOT280" s="294"/>
      <c r="AOU280" s="294"/>
      <c r="AOV280" s="294"/>
      <c r="AOW280" s="294"/>
      <c r="AOX280" s="294"/>
      <c r="AOY280" s="294"/>
      <c r="AOZ280" s="294"/>
      <c r="APA280" s="294"/>
      <c r="APB280" s="294"/>
      <c r="APC280" s="294"/>
      <c r="APD280" s="294"/>
      <c r="APE280" s="294"/>
      <c r="APF280" s="294"/>
      <c r="APG280" s="294"/>
      <c r="APH280" s="294"/>
      <c r="API280" s="294"/>
      <c r="APJ280" s="294"/>
      <c r="APK280" s="294"/>
      <c r="APL280" s="294"/>
      <c r="APM280" s="294"/>
      <c r="APN280" s="294"/>
      <c r="APO280" s="294"/>
      <c r="APP280" s="294"/>
      <c r="APQ280" s="294"/>
      <c r="APR280" s="294"/>
      <c r="APS280" s="294"/>
      <c r="APT280" s="294"/>
      <c r="APU280" s="294"/>
      <c r="APV280" s="294"/>
      <c r="APW280" s="294"/>
      <c r="APX280" s="294"/>
      <c r="APY280" s="294"/>
      <c r="APZ280" s="294"/>
      <c r="AQA280" s="294"/>
      <c r="AQB280" s="294"/>
      <c r="AQC280" s="294"/>
      <c r="AQD280" s="294"/>
      <c r="AQE280" s="294"/>
      <c r="AQF280" s="294"/>
      <c r="AQG280" s="294"/>
      <c r="AQH280" s="294"/>
      <c r="AQI280" s="294"/>
      <c r="AQJ280" s="294"/>
      <c r="AQK280" s="294"/>
      <c r="AQL280" s="294"/>
      <c r="AQM280" s="294"/>
      <c r="AQN280" s="294"/>
      <c r="AQO280" s="294"/>
      <c r="AQP280" s="294"/>
      <c r="AQQ280" s="294"/>
      <c r="AQR280" s="294"/>
      <c r="AQS280" s="294"/>
      <c r="AQT280" s="294"/>
      <c r="AQU280" s="294"/>
      <c r="AQV280" s="294"/>
      <c r="AQW280" s="294"/>
      <c r="AQX280" s="294"/>
      <c r="AQY280" s="294"/>
      <c r="AQZ280" s="294"/>
      <c r="ARA280" s="294"/>
      <c r="ARB280" s="294"/>
      <c r="ARC280" s="294"/>
      <c r="ARD280" s="294"/>
      <c r="ARE280" s="294"/>
      <c r="ARF280" s="294"/>
      <c r="ARG280" s="294"/>
      <c r="ARH280" s="294"/>
      <c r="ARI280" s="294"/>
      <c r="ARJ280" s="294"/>
      <c r="ARK280" s="294"/>
      <c r="ARL280" s="294"/>
      <c r="ARM280" s="294"/>
      <c r="ARN280" s="294"/>
      <c r="ARO280" s="294"/>
      <c r="ARP280" s="294"/>
      <c r="ARQ280" s="294"/>
      <c r="ARR280" s="294"/>
      <c r="ARS280" s="294"/>
      <c r="ART280" s="294"/>
      <c r="ARU280" s="294"/>
      <c r="ARV280" s="294"/>
      <c r="ARW280" s="294"/>
      <c r="ARX280" s="294"/>
      <c r="ARY280" s="294"/>
      <c r="ARZ280" s="294"/>
      <c r="ASA280" s="294"/>
      <c r="ASB280" s="294"/>
      <c r="ASC280" s="294"/>
      <c r="ASD280" s="294"/>
      <c r="ASE280" s="294"/>
      <c r="ASF280" s="294"/>
      <c r="ASG280" s="294"/>
      <c r="ASH280" s="294"/>
      <c r="ASI280" s="294"/>
      <c r="ASJ280" s="294"/>
      <c r="ASK280" s="294"/>
      <c r="ASL280" s="294"/>
      <c r="ASM280" s="294"/>
      <c r="ASN280" s="294"/>
      <c r="ASO280" s="294"/>
      <c r="ASP280" s="294"/>
      <c r="ASQ280" s="294"/>
      <c r="ASR280" s="294"/>
      <c r="ASS280" s="294"/>
      <c r="AST280" s="294"/>
      <c r="ASU280" s="294"/>
      <c r="ASV280" s="294"/>
      <c r="ASW280" s="294"/>
      <c r="ASX280" s="294"/>
      <c r="ASY280" s="294"/>
      <c r="ASZ280" s="294"/>
      <c r="ATA280" s="294"/>
      <c r="ATB280" s="294"/>
      <c r="ATC280" s="294"/>
      <c r="ATD280" s="294"/>
      <c r="ATE280" s="294"/>
      <c r="ATF280" s="294"/>
      <c r="ATG280" s="294"/>
      <c r="ATH280" s="294"/>
      <c r="ATI280" s="294"/>
      <c r="ATJ280" s="294"/>
      <c r="ATK280" s="294"/>
      <c r="ATL280" s="294"/>
      <c r="ATM280" s="294"/>
      <c r="ATN280" s="294"/>
      <c r="ATO280" s="294"/>
      <c r="ATP280" s="294"/>
      <c r="ATQ280" s="294"/>
      <c r="ATR280" s="294"/>
      <c r="ATS280" s="294"/>
      <c r="ATT280" s="294"/>
      <c r="ATU280" s="294"/>
      <c r="ATV280" s="294"/>
      <c r="ATW280" s="294"/>
      <c r="ATX280" s="294"/>
      <c r="ATY280" s="294"/>
      <c r="ATZ280" s="294"/>
      <c r="AUA280" s="294"/>
      <c r="AUB280" s="294"/>
      <c r="AUC280" s="294"/>
      <c r="AUD280" s="294"/>
      <c r="AUE280" s="294"/>
      <c r="AUF280" s="294"/>
      <c r="AUG280" s="294"/>
      <c r="AUH280" s="294"/>
      <c r="AUI280" s="294"/>
      <c r="AUJ280" s="294"/>
      <c r="AUK280" s="294"/>
      <c r="AUL280" s="294"/>
      <c r="AUM280" s="294"/>
      <c r="AUN280" s="294"/>
      <c r="AUO280" s="294"/>
      <c r="AUP280" s="294"/>
      <c r="AUQ280" s="294"/>
      <c r="AUR280" s="294"/>
      <c r="AUS280" s="294"/>
      <c r="AUT280" s="294"/>
      <c r="AUU280" s="294"/>
      <c r="AUV280" s="294"/>
      <c r="AUW280" s="294"/>
      <c r="AUX280" s="294"/>
      <c r="AUY280" s="294"/>
      <c r="AUZ280" s="294"/>
      <c r="AVA280" s="294"/>
      <c r="AVB280" s="294"/>
      <c r="AVC280" s="294"/>
      <c r="AVD280" s="294"/>
      <c r="AVE280" s="294"/>
      <c r="AVF280" s="294"/>
      <c r="AVG280" s="294"/>
      <c r="AVH280" s="294"/>
      <c r="AVI280" s="294"/>
      <c r="AVJ280" s="294"/>
      <c r="AVK280" s="294"/>
      <c r="AVL280" s="294"/>
      <c r="AVM280" s="294"/>
      <c r="AVN280" s="294"/>
      <c r="AVO280" s="294"/>
      <c r="AVP280" s="294"/>
      <c r="AVQ280" s="294"/>
      <c r="AVR280" s="294"/>
      <c r="AVS280" s="294"/>
      <c r="AVT280" s="294"/>
      <c r="AVU280" s="294"/>
      <c r="AVV280" s="294"/>
      <c r="AVW280" s="294"/>
      <c r="AVX280" s="294"/>
      <c r="AVY280" s="294"/>
      <c r="AVZ280" s="294"/>
      <c r="AWA280" s="294"/>
      <c r="AWB280" s="294"/>
      <c r="AWC280" s="294"/>
      <c r="AWD280" s="294"/>
      <c r="AWE280" s="294"/>
      <c r="AWF280" s="294"/>
      <c r="AWG280" s="294"/>
      <c r="AWH280" s="294"/>
      <c r="AWI280" s="294"/>
      <c r="AWJ280" s="294"/>
      <c r="AWK280" s="294"/>
      <c r="AWL280" s="294"/>
      <c r="AWM280" s="294"/>
      <c r="AWN280" s="294"/>
      <c r="AWO280" s="294"/>
      <c r="AWP280" s="294"/>
      <c r="AWQ280" s="294"/>
      <c r="AWR280" s="294"/>
      <c r="AWS280" s="294"/>
      <c r="AWT280" s="294"/>
      <c r="AWU280" s="294"/>
      <c r="AWV280" s="294"/>
      <c r="AWW280" s="294"/>
      <c r="AWX280" s="294"/>
      <c r="AWY280" s="294"/>
      <c r="AWZ280" s="294"/>
      <c r="AXA280" s="294"/>
      <c r="AXB280" s="294"/>
      <c r="AXC280" s="294"/>
      <c r="AXD280" s="294"/>
      <c r="AXE280" s="294"/>
      <c r="AXF280" s="294"/>
      <c r="AXG280" s="294"/>
      <c r="AXH280" s="294"/>
      <c r="AXI280" s="294"/>
      <c r="AXJ280" s="294"/>
      <c r="AXK280" s="294"/>
      <c r="AXL280" s="294"/>
      <c r="AXM280" s="294"/>
      <c r="AXN280" s="294"/>
      <c r="AXO280" s="294"/>
      <c r="AXP280" s="294"/>
      <c r="AXQ280" s="294"/>
      <c r="AXR280" s="294"/>
      <c r="AXS280" s="294"/>
      <c r="AXT280" s="294"/>
      <c r="AXU280" s="294"/>
      <c r="AXV280" s="294"/>
      <c r="AXW280" s="294"/>
      <c r="AXX280" s="294"/>
      <c r="AXY280" s="294"/>
      <c r="AXZ280" s="294"/>
      <c r="AYA280" s="294"/>
      <c r="AYB280" s="294"/>
      <c r="AYC280" s="294"/>
      <c r="AYD280" s="294"/>
      <c r="AYE280" s="294"/>
      <c r="AYF280" s="294"/>
      <c r="AYG280" s="294"/>
      <c r="AYH280" s="294"/>
      <c r="AYI280" s="294"/>
      <c r="AYJ280" s="294"/>
      <c r="AYK280" s="294"/>
      <c r="AYL280" s="294"/>
      <c r="AYM280" s="294"/>
      <c r="AYN280" s="294"/>
      <c r="AYO280" s="294"/>
      <c r="AYP280" s="294"/>
      <c r="AYQ280" s="294"/>
      <c r="AYR280" s="294"/>
      <c r="AYS280" s="294"/>
      <c r="AYT280" s="294"/>
      <c r="AYU280" s="294"/>
      <c r="AYV280" s="294"/>
      <c r="AYW280" s="294"/>
      <c r="AYX280" s="294"/>
      <c r="AYY280" s="294"/>
      <c r="AYZ280" s="294"/>
      <c r="AZA280" s="294"/>
      <c r="AZB280" s="294"/>
      <c r="AZC280" s="294"/>
      <c r="AZD280" s="294"/>
      <c r="AZE280" s="294"/>
      <c r="AZF280" s="294"/>
      <c r="AZG280" s="294"/>
      <c r="AZH280" s="294"/>
      <c r="AZI280" s="294"/>
      <c r="AZJ280" s="294"/>
      <c r="AZK280" s="294"/>
      <c r="AZL280" s="294"/>
      <c r="AZM280" s="294"/>
      <c r="AZN280" s="294"/>
      <c r="AZO280" s="294"/>
      <c r="AZP280" s="294"/>
      <c r="AZQ280" s="294"/>
      <c r="AZR280" s="294"/>
      <c r="AZS280" s="294"/>
      <c r="AZT280" s="294"/>
      <c r="AZU280" s="294"/>
      <c r="AZV280" s="294"/>
      <c r="AZW280" s="294"/>
      <c r="AZX280" s="294"/>
      <c r="AZY280" s="294"/>
      <c r="AZZ280" s="294"/>
      <c r="BAA280" s="294"/>
      <c r="BAB280" s="294"/>
      <c r="BAC280" s="294"/>
      <c r="BAD280" s="294"/>
      <c r="BAE280" s="294"/>
      <c r="BAF280" s="294"/>
      <c r="BAG280" s="294"/>
      <c r="BAH280" s="294"/>
      <c r="BAI280" s="294"/>
      <c r="BAJ280" s="294"/>
      <c r="BAK280" s="294"/>
      <c r="BAL280" s="294"/>
      <c r="BAM280" s="294"/>
      <c r="BAN280" s="294"/>
      <c r="BAO280" s="294"/>
      <c r="BAP280" s="294"/>
      <c r="BAQ280" s="294"/>
      <c r="BAR280" s="294"/>
      <c r="BAS280" s="294"/>
      <c r="BAT280" s="294"/>
      <c r="BAU280" s="294"/>
      <c r="BAV280" s="294"/>
      <c r="BAW280" s="294"/>
      <c r="BAX280" s="294"/>
      <c r="BAY280" s="294"/>
      <c r="BAZ280" s="294"/>
      <c r="BBA280" s="294"/>
      <c r="BBB280" s="294"/>
      <c r="BBC280" s="294"/>
      <c r="BBD280" s="294"/>
      <c r="BBE280" s="294"/>
      <c r="BBF280" s="294"/>
      <c r="BBG280" s="294"/>
      <c r="BBH280" s="294"/>
      <c r="BBI280" s="294"/>
      <c r="BBJ280" s="294"/>
      <c r="BBK280" s="294"/>
      <c r="BBL280" s="294"/>
      <c r="BBM280" s="294"/>
      <c r="BBN280" s="294"/>
      <c r="BBO280" s="294"/>
      <c r="BBP280" s="294"/>
      <c r="BBQ280" s="294"/>
      <c r="BBR280" s="294"/>
      <c r="BBS280" s="294"/>
      <c r="BBT280" s="294"/>
      <c r="BBU280" s="294"/>
      <c r="BBV280" s="294"/>
      <c r="BBW280" s="294"/>
      <c r="BBX280" s="294"/>
      <c r="BBY280" s="294"/>
      <c r="BBZ280" s="294"/>
      <c r="BCA280" s="294"/>
      <c r="BCB280" s="294"/>
      <c r="BCC280" s="294"/>
      <c r="BCD280" s="294"/>
      <c r="BCE280" s="294"/>
      <c r="BCF280" s="294"/>
      <c r="BCG280" s="294"/>
      <c r="BCH280" s="294"/>
      <c r="BCI280" s="294"/>
      <c r="BCJ280" s="294"/>
      <c r="BCK280" s="294"/>
      <c r="BCL280" s="294"/>
      <c r="BCM280" s="294"/>
      <c r="BCN280" s="294"/>
      <c r="BCO280" s="294"/>
      <c r="BCP280" s="294"/>
      <c r="BCQ280" s="294"/>
      <c r="BCR280" s="294"/>
      <c r="BCS280" s="294"/>
      <c r="BCT280" s="294"/>
      <c r="BCU280" s="294"/>
      <c r="BCV280" s="294"/>
      <c r="BCW280" s="294"/>
      <c r="BCX280" s="294"/>
      <c r="BCY280" s="294"/>
      <c r="BCZ280" s="294"/>
      <c r="BDA280" s="294"/>
      <c r="BDB280" s="294"/>
      <c r="BDC280" s="294"/>
      <c r="BDD280" s="294"/>
      <c r="BDE280" s="294"/>
      <c r="BDF280" s="294"/>
      <c r="BDG280" s="294"/>
      <c r="BDH280" s="294"/>
      <c r="BDI280" s="294"/>
      <c r="BDJ280" s="294"/>
      <c r="BDK280" s="294"/>
      <c r="BDL280" s="294"/>
      <c r="BDM280" s="294"/>
      <c r="BDN280" s="294"/>
      <c r="BDO280" s="294"/>
      <c r="BDP280" s="294"/>
      <c r="BDQ280" s="294"/>
      <c r="BDR280" s="294"/>
      <c r="BDS280" s="294"/>
      <c r="BDT280" s="294"/>
      <c r="BDU280" s="294"/>
      <c r="BDV280" s="294"/>
      <c r="BDW280" s="294"/>
      <c r="BDX280" s="294"/>
      <c r="BDY280" s="294"/>
      <c r="BDZ280" s="294"/>
      <c r="BEA280" s="294"/>
      <c r="BEB280" s="294"/>
      <c r="BEC280" s="294"/>
      <c r="BED280" s="294"/>
      <c r="BEE280" s="294"/>
      <c r="BEF280" s="294"/>
      <c r="BEG280" s="294"/>
      <c r="BEH280" s="294"/>
      <c r="BEI280" s="294"/>
      <c r="BEJ280" s="294"/>
      <c r="BEK280" s="294"/>
      <c r="BEL280" s="294"/>
      <c r="BEM280" s="294"/>
      <c r="BEN280" s="294"/>
      <c r="BEO280" s="294"/>
      <c r="BEP280" s="294"/>
      <c r="BEQ280" s="294"/>
      <c r="BER280" s="294"/>
      <c r="BES280" s="294"/>
      <c r="BET280" s="294"/>
      <c r="BEU280" s="294"/>
      <c r="BEV280" s="294"/>
      <c r="BEW280" s="294"/>
      <c r="BEX280" s="294"/>
      <c r="BEY280" s="294"/>
      <c r="BEZ280" s="294"/>
      <c r="BFA280" s="294"/>
      <c r="BFB280" s="294"/>
      <c r="BFC280" s="294"/>
      <c r="BFD280" s="294"/>
      <c r="BFE280" s="294"/>
      <c r="BFF280" s="294"/>
      <c r="BFG280" s="294"/>
      <c r="BFH280" s="294"/>
      <c r="BFI280" s="294"/>
      <c r="BFJ280" s="294"/>
      <c r="BFK280" s="294"/>
      <c r="BFL280" s="294"/>
      <c r="BFM280" s="294"/>
      <c r="BFN280" s="294"/>
      <c r="BFO280" s="294"/>
      <c r="BFP280" s="294"/>
      <c r="BFQ280" s="294"/>
      <c r="BFR280" s="294"/>
      <c r="BFS280" s="294"/>
      <c r="BFT280" s="294"/>
      <c r="BFU280" s="294"/>
      <c r="BFV280" s="294"/>
      <c r="BFW280" s="294"/>
      <c r="BFX280" s="294"/>
      <c r="BFY280" s="294"/>
      <c r="BFZ280" s="294"/>
      <c r="BGA280" s="294"/>
      <c r="BGB280" s="294"/>
      <c r="BGC280" s="294"/>
      <c r="BGD280" s="294"/>
      <c r="BGE280" s="294"/>
      <c r="BGF280" s="294"/>
      <c r="BGG280" s="294"/>
      <c r="BGH280" s="294"/>
      <c r="BGI280" s="294"/>
      <c r="BGJ280" s="294"/>
      <c r="BGK280" s="294"/>
      <c r="BGL280" s="294"/>
      <c r="BGM280" s="294"/>
      <c r="BGN280" s="294"/>
      <c r="BGO280" s="294"/>
      <c r="BGP280" s="294"/>
      <c r="BGQ280" s="294"/>
      <c r="BGR280" s="294"/>
      <c r="BGS280" s="294"/>
      <c r="BGT280" s="294"/>
      <c r="BGU280" s="294"/>
      <c r="BGV280" s="294"/>
      <c r="BGW280" s="294"/>
      <c r="BGX280" s="294"/>
      <c r="BGY280" s="294"/>
      <c r="BGZ280" s="294"/>
      <c r="BHA280" s="294"/>
      <c r="BHB280" s="294"/>
      <c r="BHC280" s="294"/>
      <c r="BHD280" s="294"/>
      <c r="BHE280" s="294"/>
      <c r="BHF280" s="294"/>
      <c r="BHG280" s="294"/>
      <c r="BHH280" s="294"/>
      <c r="BHI280" s="294"/>
      <c r="BHJ280" s="294"/>
      <c r="BHK280" s="294"/>
      <c r="BHL280" s="294"/>
      <c r="BHM280" s="294"/>
      <c r="BHN280" s="294"/>
      <c r="BHO280" s="294"/>
      <c r="BHP280" s="294"/>
      <c r="BHQ280" s="294"/>
      <c r="BHR280" s="294"/>
      <c r="BHS280" s="294"/>
      <c r="BHT280" s="294"/>
      <c r="BHU280" s="294"/>
      <c r="BHV280" s="294"/>
      <c r="BHW280" s="294"/>
      <c r="BHX280" s="294"/>
      <c r="BHY280" s="294"/>
      <c r="BHZ280" s="294"/>
      <c r="BIA280" s="294"/>
      <c r="BIB280" s="294"/>
      <c r="BIC280" s="294"/>
      <c r="BID280" s="294"/>
      <c r="BIE280" s="294"/>
      <c r="BIF280" s="294"/>
      <c r="BIG280" s="294"/>
      <c r="BIH280" s="294"/>
      <c r="BII280" s="294"/>
      <c r="BIJ280" s="294"/>
      <c r="BIK280" s="294"/>
      <c r="BIL280" s="294"/>
      <c r="BIM280" s="294"/>
      <c r="BIN280" s="294"/>
      <c r="BIO280" s="294"/>
      <c r="BIP280" s="294"/>
      <c r="BIQ280" s="294"/>
      <c r="BIR280" s="294"/>
      <c r="BIS280" s="294"/>
      <c r="BIT280" s="294"/>
      <c r="BIU280" s="294"/>
      <c r="BIV280" s="294"/>
      <c r="BIW280" s="294"/>
      <c r="BIX280" s="294"/>
      <c r="BIY280" s="294"/>
      <c r="BIZ280" s="294"/>
      <c r="BJA280" s="294"/>
      <c r="BJB280" s="294"/>
      <c r="BJC280" s="294"/>
      <c r="BJD280" s="294"/>
      <c r="BJE280" s="294"/>
      <c r="BJF280" s="294"/>
      <c r="BJG280" s="294"/>
      <c r="BJH280" s="294"/>
      <c r="BJI280" s="294"/>
      <c r="BJJ280" s="294"/>
      <c r="BJK280" s="294"/>
      <c r="BJL280" s="294"/>
      <c r="BJM280" s="294"/>
      <c r="BJN280" s="294"/>
      <c r="BJO280" s="294"/>
      <c r="BJP280" s="294"/>
      <c r="BJQ280" s="294"/>
      <c r="BJR280" s="294"/>
      <c r="BJS280" s="294"/>
      <c r="BJT280" s="294"/>
      <c r="BJU280" s="294"/>
      <c r="BJV280" s="294"/>
      <c r="BJW280" s="294"/>
      <c r="BJX280" s="294"/>
      <c r="BJY280" s="294"/>
      <c r="BJZ280" s="294"/>
      <c r="BKA280" s="294"/>
      <c r="BKB280" s="294"/>
      <c r="BKC280" s="294"/>
      <c r="BKD280" s="294"/>
      <c r="BKE280" s="294"/>
      <c r="BKF280" s="294"/>
      <c r="BKG280" s="294"/>
      <c r="BKH280" s="294"/>
      <c r="BKI280" s="294"/>
      <c r="BKJ280" s="294"/>
      <c r="BKK280" s="294"/>
      <c r="BKL280" s="294"/>
      <c r="BKM280" s="294"/>
      <c r="BKN280" s="294"/>
      <c r="BKO280" s="294"/>
      <c r="BKP280" s="294"/>
      <c r="BKQ280" s="294"/>
      <c r="BKR280" s="294"/>
      <c r="BKS280" s="294"/>
      <c r="BKT280" s="294"/>
      <c r="BKU280" s="294"/>
      <c r="BKV280" s="294"/>
      <c r="BKW280" s="294"/>
      <c r="BKX280" s="294"/>
      <c r="BKY280" s="294"/>
      <c r="BKZ280" s="294"/>
      <c r="BLA280" s="294"/>
      <c r="BLB280" s="294"/>
      <c r="BLC280" s="294"/>
      <c r="BLD280" s="294"/>
      <c r="BLE280" s="294"/>
      <c r="BLF280" s="294"/>
      <c r="BLG280" s="294"/>
      <c r="BLH280" s="294"/>
      <c r="BLI280" s="294"/>
      <c r="BLJ280" s="294"/>
      <c r="BLK280" s="294"/>
      <c r="BLL280" s="294"/>
      <c r="BLM280" s="294"/>
      <c r="BLN280" s="294"/>
      <c r="BLO280" s="294"/>
      <c r="BLP280" s="294"/>
      <c r="BLQ280" s="294"/>
      <c r="BLR280" s="294"/>
      <c r="BLS280" s="294"/>
      <c r="BLT280" s="294"/>
      <c r="BLU280" s="294"/>
      <c r="BLV280" s="294"/>
      <c r="BLW280" s="294"/>
      <c r="BLX280" s="294"/>
      <c r="BLY280" s="294"/>
      <c r="BLZ280" s="294"/>
      <c r="BMA280" s="294"/>
      <c r="BMB280" s="294"/>
      <c r="BMC280" s="294"/>
      <c r="BMD280" s="294"/>
      <c r="BME280" s="294"/>
      <c r="BMF280" s="294"/>
      <c r="BMG280" s="294"/>
      <c r="BMH280" s="294"/>
      <c r="BMI280" s="294"/>
      <c r="BMJ280" s="294"/>
      <c r="BMK280" s="294"/>
      <c r="BML280" s="294"/>
      <c r="BMM280" s="294"/>
      <c r="BMN280" s="294"/>
      <c r="BMO280" s="294"/>
      <c r="BMP280" s="294"/>
      <c r="BMQ280" s="294"/>
      <c r="BMR280" s="294"/>
      <c r="BMS280" s="294"/>
      <c r="BMT280" s="294"/>
      <c r="BMU280" s="294"/>
      <c r="BMV280" s="294"/>
      <c r="BMW280" s="294"/>
      <c r="BMX280" s="294"/>
      <c r="BMY280" s="294"/>
      <c r="BMZ280" s="294"/>
      <c r="BNA280" s="294"/>
      <c r="BNB280" s="294"/>
      <c r="BNC280" s="294"/>
      <c r="BND280" s="294"/>
      <c r="BNE280" s="294"/>
      <c r="BNF280" s="294"/>
      <c r="BNG280" s="294"/>
      <c r="BNH280" s="294"/>
      <c r="BNI280" s="294"/>
      <c r="BNJ280" s="294"/>
      <c r="BNK280" s="294"/>
      <c r="BNL280" s="294"/>
      <c r="BNM280" s="294"/>
      <c r="BNN280" s="294"/>
      <c r="BNO280" s="294"/>
      <c r="BNP280" s="294"/>
      <c r="BNQ280" s="294"/>
      <c r="BNR280" s="294"/>
      <c r="BNS280" s="294"/>
      <c r="BNT280" s="294"/>
      <c r="BNU280" s="294"/>
      <c r="BNV280" s="294"/>
      <c r="BNW280" s="294"/>
      <c r="BNX280" s="294"/>
      <c r="BNY280" s="294"/>
      <c r="BNZ280" s="294"/>
      <c r="BOA280" s="294"/>
      <c r="BOB280" s="294"/>
      <c r="BOC280" s="294"/>
      <c r="BOD280" s="294"/>
      <c r="BOE280" s="294"/>
      <c r="BOF280" s="294"/>
      <c r="BOG280" s="294"/>
      <c r="BOH280" s="294"/>
      <c r="BOI280" s="294"/>
      <c r="BOJ280" s="294"/>
      <c r="BOK280" s="294"/>
      <c r="BOL280" s="294"/>
      <c r="BOM280" s="294"/>
      <c r="BON280" s="294"/>
      <c r="BOO280" s="294"/>
      <c r="BOP280" s="294"/>
      <c r="BOQ280" s="294"/>
      <c r="BOR280" s="294"/>
      <c r="BOS280" s="294"/>
      <c r="BOT280" s="294"/>
      <c r="BOU280" s="294"/>
      <c r="BOV280" s="294"/>
      <c r="BOW280" s="294"/>
      <c r="BOX280" s="294"/>
      <c r="BOY280" s="294"/>
      <c r="BOZ280" s="294"/>
      <c r="BPA280" s="294"/>
      <c r="BPB280" s="294"/>
      <c r="BPC280" s="294"/>
      <c r="BPD280" s="294"/>
      <c r="BPE280" s="294"/>
      <c r="BPF280" s="294"/>
      <c r="BPG280" s="294"/>
      <c r="BPH280" s="294"/>
      <c r="BPI280" s="294"/>
      <c r="BPJ280" s="294"/>
      <c r="BPK280" s="294"/>
      <c r="BPL280" s="294"/>
      <c r="BPM280" s="294"/>
      <c r="BPN280" s="294"/>
      <c r="BPO280" s="294"/>
      <c r="BPP280" s="294"/>
      <c r="BPQ280" s="294"/>
      <c r="BPR280" s="294"/>
      <c r="BPS280" s="294"/>
      <c r="BPT280" s="294"/>
      <c r="BPU280" s="294"/>
      <c r="BPV280" s="294"/>
      <c r="BPW280" s="294"/>
      <c r="BPX280" s="294"/>
      <c r="BPY280" s="294"/>
      <c r="BPZ280" s="294"/>
      <c r="BQA280" s="294"/>
      <c r="BQB280" s="294"/>
      <c r="BQC280" s="294"/>
      <c r="BQD280" s="294"/>
      <c r="BQE280" s="294"/>
      <c r="BQF280" s="294"/>
      <c r="BQG280" s="294"/>
      <c r="BQH280" s="294"/>
      <c r="BQI280" s="294"/>
      <c r="BQJ280" s="294"/>
      <c r="BQK280" s="294"/>
      <c r="BQL280" s="294"/>
      <c r="BQM280" s="294"/>
      <c r="BQN280" s="294"/>
      <c r="BQO280" s="294"/>
      <c r="BQP280" s="294"/>
      <c r="BQQ280" s="294"/>
      <c r="BQR280" s="294"/>
      <c r="BQS280" s="294"/>
      <c r="BQT280" s="294"/>
      <c r="BQU280" s="294"/>
      <c r="BQV280" s="294"/>
      <c r="BQW280" s="294"/>
      <c r="BQX280" s="294"/>
      <c r="BQY280" s="294"/>
      <c r="BQZ280" s="294"/>
      <c r="BRA280" s="294"/>
      <c r="BRB280" s="294"/>
      <c r="BRC280" s="294"/>
      <c r="BRD280" s="294"/>
      <c r="BRE280" s="294"/>
      <c r="BRF280" s="294"/>
      <c r="BRG280" s="294"/>
      <c r="BRH280" s="294"/>
      <c r="BRI280" s="294"/>
      <c r="BRJ280" s="294"/>
      <c r="BRK280" s="294"/>
      <c r="BRL280" s="294"/>
      <c r="BRM280" s="294"/>
      <c r="BRN280" s="294"/>
      <c r="BRO280" s="294"/>
      <c r="BRP280" s="294"/>
      <c r="BRQ280" s="294"/>
      <c r="BRR280" s="294"/>
      <c r="BRS280" s="294"/>
      <c r="BRT280" s="294"/>
      <c r="BRU280" s="294"/>
      <c r="BRV280" s="294"/>
      <c r="BRW280" s="294"/>
      <c r="BRX280" s="294"/>
      <c r="BRY280" s="294"/>
      <c r="BRZ280" s="294"/>
      <c r="BSA280" s="294"/>
      <c r="BSB280" s="294"/>
      <c r="BSC280" s="294"/>
      <c r="BSD280" s="294"/>
      <c r="BSE280" s="294"/>
      <c r="BSF280" s="294"/>
      <c r="BSG280" s="294"/>
      <c r="BSH280" s="294"/>
      <c r="BSI280" s="294"/>
      <c r="BSJ280" s="294"/>
      <c r="BSK280" s="294"/>
      <c r="BSL280" s="294"/>
      <c r="BSM280" s="294"/>
      <c r="BSN280" s="294"/>
      <c r="BSO280" s="294"/>
      <c r="BSP280" s="294"/>
      <c r="BSQ280" s="294"/>
      <c r="BSR280" s="294"/>
      <c r="BSS280" s="294"/>
      <c r="BST280" s="294"/>
      <c r="BSU280" s="294"/>
      <c r="BSV280" s="294"/>
      <c r="BSW280" s="294"/>
      <c r="BSX280" s="294"/>
      <c r="BSY280" s="294"/>
      <c r="BSZ280" s="294"/>
      <c r="BTA280" s="294"/>
      <c r="BTB280" s="294"/>
      <c r="BTC280" s="294"/>
      <c r="BTD280" s="294"/>
      <c r="BTE280" s="294"/>
      <c r="BTF280" s="294"/>
      <c r="BTG280" s="294"/>
      <c r="BTH280" s="294"/>
      <c r="BTI280" s="294"/>
      <c r="BTJ280" s="294"/>
      <c r="BTK280" s="294"/>
      <c r="BTL280" s="294"/>
      <c r="BTM280" s="294"/>
      <c r="BTN280" s="294"/>
      <c r="BTO280" s="294"/>
      <c r="BTP280" s="294"/>
      <c r="BTQ280" s="294"/>
      <c r="BTR280" s="294"/>
      <c r="BTS280" s="294"/>
      <c r="BTT280" s="294"/>
      <c r="BTU280" s="294"/>
      <c r="BTV280" s="294"/>
      <c r="BTW280" s="294"/>
      <c r="BTX280" s="294"/>
      <c r="BTY280" s="294"/>
      <c r="BTZ280" s="294"/>
      <c r="BUA280" s="294"/>
      <c r="BUB280" s="294"/>
      <c r="BUC280" s="294"/>
      <c r="BUD280" s="294"/>
      <c r="BUE280" s="294"/>
      <c r="BUF280" s="294"/>
      <c r="BUG280" s="294"/>
      <c r="BUH280" s="294"/>
      <c r="BUI280" s="294"/>
      <c r="BUJ280" s="294"/>
      <c r="BUK280" s="294"/>
      <c r="BUL280" s="294"/>
      <c r="BUM280" s="294"/>
      <c r="BUN280" s="294"/>
      <c r="BUO280" s="294"/>
      <c r="BUP280" s="294"/>
      <c r="BUQ280" s="294"/>
      <c r="BUR280" s="294"/>
      <c r="BUS280" s="294"/>
      <c r="BUT280" s="294"/>
      <c r="BUU280" s="294"/>
      <c r="BUV280" s="294"/>
      <c r="BUW280" s="294"/>
      <c r="BUX280" s="294"/>
      <c r="BUY280" s="294"/>
      <c r="BUZ280" s="294"/>
      <c r="BVA280" s="294"/>
      <c r="BVB280" s="294"/>
      <c r="BVC280" s="294"/>
      <c r="BVD280" s="294"/>
      <c r="BVE280" s="294"/>
      <c r="BVF280" s="294"/>
      <c r="BVG280" s="294"/>
      <c r="BVH280" s="294"/>
      <c r="BVI280" s="294"/>
      <c r="BVJ280" s="294"/>
      <c r="BVK280" s="294"/>
      <c r="BVL280" s="294"/>
      <c r="BVM280" s="294"/>
      <c r="BVN280" s="294"/>
      <c r="BVO280" s="294"/>
      <c r="BVP280" s="294"/>
      <c r="BVQ280" s="294"/>
      <c r="BVR280" s="294"/>
      <c r="BVS280" s="294"/>
      <c r="BVT280" s="294"/>
      <c r="BVU280" s="294"/>
      <c r="BVV280" s="294"/>
      <c r="BVW280" s="294"/>
      <c r="BVX280" s="294"/>
      <c r="BVY280" s="294"/>
      <c r="BVZ280" s="294"/>
      <c r="BWA280" s="294"/>
      <c r="BWB280" s="294"/>
      <c r="BWC280" s="294"/>
      <c r="BWD280" s="294"/>
      <c r="BWE280" s="294"/>
      <c r="BWF280" s="294"/>
      <c r="BWG280" s="294"/>
      <c r="BWH280" s="294"/>
      <c r="BWI280" s="294"/>
      <c r="BWJ280" s="294"/>
      <c r="BWK280" s="294"/>
      <c r="BWL280" s="294"/>
      <c r="BWM280" s="294"/>
      <c r="BWN280" s="294"/>
      <c r="BWO280" s="294"/>
      <c r="BWP280" s="294"/>
      <c r="BWQ280" s="294"/>
      <c r="BWR280" s="294"/>
      <c r="BWS280" s="294"/>
      <c r="BWT280" s="294"/>
      <c r="BWU280" s="294"/>
      <c r="BWV280" s="294"/>
      <c r="BWW280" s="294"/>
      <c r="BWX280" s="294"/>
      <c r="BWY280" s="294"/>
      <c r="BWZ280" s="294"/>
      <c r="BXA280" s="294"/>
      <c r="BXB280" s="294"/>
      <c r="BXC280" s="294"/>
      <c r="BXD280" s="294"/>
      <c r="BXE280" s="294"/>
      <c r="BXF280" s="294"/>
      <c r="BXG280" s="294"/>
      <c r="BXH280" s="294"/>
      <c r="BXI280" s="294"/>
      <c r="BXJ280" s="294"/>
      <c r="BXK280" s="294"/>
      <c r="BXL280" s="294"/>
      <c r="BXM280" s="294"/>
      <c r="BXN280" s="294"/>
      <c r="BXO280" s="294"/>
      <c r="BXP280" s="294"/>
      <c r="BXQ280" s="294"/>
      <c r="BXR280" s="294"/>
      <c r="BXS280" s="294"/>
      <c r="BXT280" s="294"/>
      <c r="BXU280" s="294"/>
      <c r="BXV280" s="294"/>
      <c r="BXW280" s="294"/>
      <c r="BXX280" s="294"/>
      <c r="BXY280" s="294"/>
      <c r="BXZ280" s="294"/>
      <c r="BYA280" s="294"/>
      <c r="BYB280" s="294"/>
      <c r="BYC280" s="294"/>
      <c r="BYD280" s="294"/>
      <c r="BYE280" s="294"/>
      <c r="BYF280" s="294"/>
      <c r="BYG280" s="294"/>
      <c r="BYH280" s="294"/>
      <c r="BYI280" s="294"/>
      <c r="BYJ280" s="294"/>
      <c r="BYK280" s="294"/>
      <c r="BYL280" s="294"/>
      <c r="BYM280" s="294"/>
      <c r="BYN280" s="294"/>
      <c r="BYO280" s="294"/>
      <c r="BYP280" s="294"/>
      <c r="BYQ280" s="294"/>
      <c r="BYR280" s="294"/>
      <c r="BYS280" s="294"/>
      <c r="BYT280" s="294"/>
      <c r="BYU280" s="294"/>
      <c r="BYV280" s="294"/>
      <c r="BYW280" s="294"/>
      <c r="BYX280" s="294"/>
      <c r="BYY280" s="294"/>
      <c r="BYZ280" s="294"/>
      <c r="BZA280" s="294"/>
      <c r="BZB280" s="294"/>
      <c r="BZC280" s="294"/>
      <c r="BZD280" s="294"/>
      <c r="BZE280" s="294"/>
      <c r="BZF280" s="294"/>
      <c r="BZG280" s="294"/>
      <c r="BZH280" s="294"/>
      <c r="BZI280" s="294"/>
      <c r="BZJ280" s="294"/>
      <c r="BZK280" s="294"/>
      <c r="BZL280" s="294"/>
      <c r="BZM280" s="294"/>
      <c r="BZN280" s="294"/>
      <c r="BZO280" s="294"/>
      <c r="BZP280" s="294"/>
      <c r="BZQ280" s="294"/>
      <c r="BZR280" s="294"/>
      <c r="BZS280" s="294"/>
      <c r="BZT280" s="294"/>
      <c r="BZU280" s="294"/>
      <c r="BZV280" s="294"/>
      <c r="BZW280" s="294"/>
      <c r="BZX280" s="294"/>
      <c r="BZY280" s="294"/>
      <c r="BZZ280" s="294"/>
      <c r="CAA280" s="294"/>
      <c r="CAB280" s="294"/>
      <c r="CAC280" s="294"/>
      <c r="CAD280" s="294"/>
      <c r="CAE280" s="294"/>
      <c r="CAF280" s="294"/>
      <c r="CAG280" s="294"/>
      <c r="CAH280" s="294"/>
      <c r="CAI280" s="294"/>
      <c r="CAJ280" s="294"/>
      <c r="CAK280" s="294"/>
      <c r="CAL280" s="294"/>
      <c r="CAM280" s="294"/>
      <c r="CAN280" s="294"/>
      <c r="CAO280" s="294"/>
      <c r="CAP280" s="294"/>
      <c r="CAQ280" s="294"/>
      <c r="CAR280" s="294"/>
      <c r="CAS280" s="294"/>
      <c r="CAT280" s="294"/>
      <c r="CAU280" s="294"/>
      <c r="CAV280" s="294"/>
      <c r="CAW280" s="294"/>
      <c r="CAX280" s="294"/>
      <c r="CAY280" s="294"/>
      <c r="CAZ280" s="294"/>
      <c r="CBA280" s="294"/>
      <c r="CBB280" s="294"/>
      <c r="CBC280" s="294"/>
      <c r="CBD280" s="294"/>
      <c r="CBE280" s="294"/>
      <c r="CBF280" s="294"/>
      <c r="CBG280" s="294"/>
      <c r="CBH280" s="294"/>
      <c r="CBI280" s="294"/>
      <c r="CBJ280" s="294"/>
      <c r="CBK280" s="294"/>
      <c r="CBL280" s="294"/>
      <c r="CBM280" s="294"/>
      <c r="CBN280" s="294"/>
      <c r="CBO280" s="294"/>
      <c r="CBP280" s="294"/>
      <c r="CBQ280" s="294"/>
      <c r="CBR280" s="294"/>
      <c r="CBS280" s="294"/>
      <c r="CBT280" s="294"/>
      <c r="CBU280" s="294"/>
      <c r="CBV280" s="294"/>
      <c r="CBW280" s="294"/>
      <c r="CBX280" s="294"/>
      <c r="CBY280" s="294"/>
      <c r="CBZ280" s="294"/>
      <c r="CCA280" s="294"/>
      <c r="CCB280" s="294"/>
      <c r="CCC280" s="294"/>
      <c r="CCD280" s="294"/>
      <c r="CCE280" s="294"/>
      <c r="CCF280" s="294"/>
      <c r="CCG280" s="294"/>
      <c r="CCH280" s="294"/>
      <c r="CCI280" s="294"/>
      <c r="CCJ280" s="294"/>
      <c r="CCK280" s="294"/>
      <c r="CCL280" s="294"/>
      <c r="CCM280" s="294"/>
      <c r="CCN280" s="294"/>
      <c r="CCO280" s="294"/>
      <c r="CCP280" s="294"/>
      <c r="CCQ280" s="294"/>
      <c r="CCR280" s="294"/>
      <c r="CCS280" s="294"/>
      <c r="CCT280" s="294"/>
      <c r="CCU280" s="294"/>
      <c r="CCV280" s="294"/>
      <c r="CCW280" s="294"/>
      <c r="CCX280" s="294"/>
      <c r="CCY280" s="294"/>
      <c r="CCZ280" s="294"/>
      <c r="CDA280" s="294"/>
      <c r="CDB280" s="294"/>
      <c r="CDC280" s="294"/>
      <c r="CDD280" s="294"/>
      <c r="CDE280" s="294"/>
      <c r="CDF280" s="294"/>
      <c r="CDG280" s="294"/>
      <c r="CDH280" s="294"/>
      <c r="CDI280" s="294"/>
      <c r="CDJ280" s="294"/>
      <c r="CDK280" s="294"/>
      <c r="CDL280" s="294"/>
      <c r="CDM280" s="294"/>
      <c r="CDN280" s="294"/>
      <c r="CDO280" s="294"/>
      <c r="CDP280" s="294"/>
      <c r="CDQ280" s="294"/>
      <c r="CDR280" s="294"/>
      <c r="CDS280" s="294"/>
      <c r="CDT280" s="294"/>
      <c r="CDU280" s="294"/>
      <c r="CDV280" s="294"/>
      <c r="CDW280" s="294"/>
      <c r="CDX280" s="294"/>
      <c r="CDY280" s="294"/>
      <c r="CDZ280" s="294"/>
      <c r="CEA280" s="294"/>
      <c r="CEB280" s="294"/>
      <c r="CEC280" s="294"/>
      <c r="CED280" s="294"/>
      <c r="CEE280" s="294"/>
      <c r="CEF280" s="294"/>
      <c r="CEG280" s="294"/>
      <c r="CEH280" s="294"/>
      <c r="CEI280" s="294"/>
      <c r="CEJ280" s="294"/>
      <c r="CEK280" s="294"/>
      <c r="CEL280" s="294"/>
      <c r="CEM280" s="294"/>
      <c r="CEN280" s="294"/>
      <c r="CEO280" s="294"/>
      <c r="CEP280" s="294"/>
      <c r="CEQ280" s="294"/>
      <c r="CER280" s="294"/>
      <c r="CES280" s="294"/>
      <c r="CET280" s="294"/>
      <c r="CEU280" s="294"/>
      <c r="CEV280" s="294"/>
      <c r="CEW280" s="294"/>
      <c r="CEX280" s="294"/>
      <c r="CEY280" s="294"/>
      <c r="CEZ280" s="294"/>
      <c r="CFA280" s="294"/>
      <c r="CFB280" s="294"/>
      <c r="CFC280" s="294"/>
      <c r="CFD280" s="294"/>
      <c r="CFE280" s="294"/>
      <c r="CFF280" s="294"/>
      <c r="CFG280" s="294"/>
      <c r="CFH280" s="294"/>
      <c r="CFI280" s="294"/>
      <c r="CFJ280" s="294"/>
      <c r="CFK280" s="294"/>
      <c r="CFL280" s="294"/>
      <c r="CFM280" s="294"/>
      <c r="CFN280" s="294"/>
      <c r="CFO280" s="294"/>
      <c r="CFP280" s="294"/>
      <c r="CFQ280" s="294"/>
      <c r="CFR280" s="294"/>
      <c r="CFS280" s="294"/>
      <c r="CFT280" s="294"/>
      <c r="CFU280" s="294"/>
      <c r="CFV280" s="294"/>
      <c r="CFW280" s="294"/>
      <c r="CFX280" s="294"/>
      <c r="CFY280" s="294"/>
      <c r="CFZ280" s="294"/>
      <c r="CGA280" s="294"/>
      <c r="CGB280" s="294"/>
      <c r="CGC280" s="294"/>
      <c r="CGD280" s="294"/>
      <c r="CGE280" s="294"/>
      <c r="CGF280" s="294"/>
      <c r="CGG280" s="294"/>
      <c r="CGH280" s="294"/>
      <c r="CGI280" s="294"/>
      <c r="CGJ280" s="294"/>
      <c r="CGK280" s="294"/>
      <c r="CGL280" s="294"/>
      <c r="CGM280" s="294"/>
      <c r="CGN280" s="294"/>
      <c r="CGO280" s="294"/>
      <c r="CGP280" s="294"/>
      <c r="CGQ280" s="294"/>
      <c r="CGR280" s="294"/>
      <c r="CGS280" s="294"/>
      <c r="CGT280" s="294"/>
      <c r="CGU280" s="294"/>
      <c r="CGV280" s="294"/>
      <c r="CGW280" s="294"/>
      <c r="CGX280" s="294"/>
      <c r="CGY280" s="294"/>
      <c r="CGZ280" s="294"/>
      <c r="CHA280" s="294"/>
      <c r="CHB280" s="294"/>
      <c r="CHC280" s="294"/>
      <c r="CHD280" s="294"/>
      <c r="CHE280" s="294"/>
      <c r="CHF280" s="294"/>
      <c r="CHG280" s="294"/>
      <c r="CHH280" s="294"/>
      <c r="CHI280" s="294"/>
      <c r="CHJ280" s="294"/>
      <c r="CHK280" s="294"/>
      <c r="CHL280" s="294"/>
      <c r="CHM280" s="294"/>
      <c r="CHN280" s="294"/>
      <c r="CHO280" s="294"/>
      <c r="CHP280" s="294"/>
      <c r="CHQ280" s="294"/>
      <c r="CHR280" s="294"/>
      <c r="CHS280" s="294"/>
      <c r="CHT280" s="294"/>
      <c r="CHU280" s="294"/>
      <c r="CHV280" s="294"/>
      <c r="CHW280" s="294"/>
      <c r="CHX280" s="294"/>
      <c r="CHY280" s="294"/>
      <c r="CHZ280" s="294"/>
      <c r="CIA280" s="294"/>
      <c r="CIB280" s="294"/>
      <c r="CIC280" s="294"/>
      <c r="CID280" s="294"/>
      <c r="CIE280" s="294"/>
      <c r="CIF280" s="294"/>
      <c r="CIG280" s="294"/>
      <c r="CIH280" s="294"/>
      <c r="CII280" s="294"/>
      <c r="CIJ280" s="294"/>
      <c r="CIK280" s="294"/>
      <c r="CIL280" s="294"/>
      <c r="CIM280" s="294"/>
      <c r="CIN280" s="294"/>
      <c r="CIO280" s="294"/>
      <c r="CIP280" s="294"/>
      <c r="CIQ280" s="294"/>
      <c r="CIR280" s="294"/>
      <c r="CIS280" s="294"/>
      <c r="CIT280" s="294"/>
      <c r="CIU280" s="294"/>
      <c r="CIV280" s="294"/>
      <c r="CIW280" s="294"/>
      <c r="CIX280" s="294"/>
      <c r="CIY280" s="294"/>
      <c r="CIZ280" s="294"/>
      <c r="CJA280" s="294"/>
      <c r="CJB280" s="294"/>
      <c r="CJC280" s="294"/>
      <c r="CJD280" s="294"/>
      <c r="CJE280" s="294"/>
      <c r="CJF280" s="294"/>
      <c r="CJG280" s="294"/>
      <c r="CJH280" s="294"/>
      <c r="CJI280" s="294"/>
      <c r="CJJ280" s="294"/>
      <c r="CJK280" s="294"/>
      <c r="CJL280" s="294"/>
      <c r="CJM280" s="294"/>
      <c r="CJN280" s="294"/>
      <c r="CJO280" s="294"/>
      <c r="CJP280" s="294"/>
      <c r="CJQ280" s="294"/>
      <c r="CJR280" s="294"/>
      <c r="CJS280" s="294"/>
      <c r="CJT280" s="294"/>
      <c r="CJU280" s="294"/>
      <c r="CJV280" s="294"/>
      <c r="CJW280" s="294"/>
      <c r="CJX280" s="294"/>
      <c r="CJY280" s="294"/>
      <c r="CJZ280" s="294"/>
      <c r="CKA280" s="294"/>
      <c r="CKB280" s="294"/>
      <c r="CKC280" s="294"/>
      <c r="CKD280" s="294"/>
      <c r="CKE280" s="294"/>
      <c r="CKF280" s="294"/>
      <c r="CKG280" s="294"/>
      <c r="CKH280" s="294"/>
      <c r="CKI280" s="294"/>
      <c r="CKJ280" s="294"/>
      <c r="CKK280" s="294"/>
      <c r="CKL280" s="294"/>
      <c r="CKM280" s="294"/>
      <c r="CKN280" s="294"/>
      <c r="CKO280" s="294"/>
      <c r="CKP280" s="294"/>
      <c r="CKQ280" s="294"/>
      <c r="CKR280" s="294"/>
      <c r="CKS280" s="294"/>
      <c r="CKT280" s="294"/>
      <c r="CKU280" s="294"/>
      <c r="CKV280" s="294"/>
      <c r="CKW280" s="294"/>
      <c r="CKX280" s="294"/>
      <c r="CKY280" s="294"/>
      <c r="CKZ280" s="294"/>
      <c r="CLA280" s="294"/>
      <c r="CLB280" s="294"/>
      <c r="CLC280" s="294"/>
      <c r="CLD280" s="294"/>
      <c r="CLE280" s="294"/>
      <c r="CLF280" s="294"/>
      <c r="CLG280" s="294"/>
      <c r="CLH280" s="294"/>
      <c r="CLI280" s="294"/>
      <c r="CLJ280" s="294"/>
      <c r="CLK280" s="294"/>
      <c r="CLL280" s="294"/>
      <c r="CLM280" s="294"/>
      <c r="CLN280" s="294"/>
      <c r="CLO280" s="294"/>
      <c r="CLP280" s="294"/>
      <c r="CLQ280" s="294"/>
      <c r="CLR280" s="294"/>
      <c r="CLS280" s="294"/>
      <c r="CLT280" s="294"/>
      <c r="CLU280" s="294"/>
      <c r="CLV280" s="294"/>
      <c r="CLW280" s="294"/>
      <c r="CLX280" s="294"/>
      <c r="CLY280" s="294"/>
      <c r="CLZ280" s="294"/>
      <c r="CMA280" s="294"/>
      <c r="CMB280" s="294"/>
      <c r="CMC280" s="294"/>
      <c r="CMD280" s="294"/>
      <c r="CME280" s="294"/>
      <c r="CMF280" s="294"/>
      <c r="CMG280" s="294"/>
      <c r="CMH280" s="294"/>
      <c r="CMI280" s="294"/>
      <c r="CMJ280" s="294"/>
      <c r="CMK280" s="294"/>
      <c r="CML280" s="294"/>
      <c r="CMM280" s="294"/>
      <c r="CMN280" s="294"/>
      <c r="CMO280" s="294"/>
      <c r="CMP280" s="294"/>
      <c r="CMQ280" s="294"/>
      <c r="CMR280" s="294"/>
      <c r="CMS280" s="294"/>
      <c r="CMT280" s="294"/>
      <c r="CMU280" s="294"/>
      <c r="CMV280" s="294"/>
      <c r="CMW280" s="294"/>
      <c r="CMX280" s="294"/>
      <c r="CMY280" s="294"/>
      <c r="CMZ280" s="294"/>
      <c r="CNA280" s="294"/>
      <c r="CNB280" s="294"/>
      <c r="CNC280" s="294"/>
      <c r="CND280" s="294"/>
      <c r="CNE280" s="294"/>
      <c r="CNF280" s="294"/>
      <c r="CNG280" s="294"/>
      <c r="CNH280" s="294"/>
      <c r="CNI280" s="294"/>
      <c r="CNJ280" s="294"/>
      <c r="CNK280" s="294"/>
      <c r="CNL280" s="294"/>
      <c r="CNM280" s="294"/>
      <c r="CNN280" s="294"/>
      <c r="CNO280" s="294"/>
      <c r="CNP280" s="294"/>
      <c r="CNQ280" s="294"/>
      <c r="CNR280" s="294"/>
      <c r="CNS280" s="294"/>
      <c r="CNT280" s="294"/>
      <c r="CNU280" s="294"/>
      <c r="CNV280" s="294"/>
      <c r="CNW280" s="294"/>
      <c r="CNX280" s="294"/>
      <c r="CNY280" s="294"/>
      <c r="CNZ280" s="294"/>
      <c r="COA280" s="294"/>
      <c r="COB280" s="294"/>
      <c r="COC280" s="294"/>
      <c r="COD280" s="294"/>
      <c r="COE280" s="294"/>
      <c r="COF280" s="294"/>
      <c r="COG280" s="294"/>
      <c r="COH280" s="294"/>
      <c r="COI280" s="294"/>
      <c r="COJ280" s="294"/>
      <c r="COK280" s="294"/>
      <c r="COL280" s="294"/>
      <c r="COM280" s="294"/>
      <c r="CON280" s="294"/>
      <c r="COO280" s="294"/>
      <c r="COP280" s="294"/>
      <c r="COQ280" s="294"/>
      <c r="COR280" s="294"/>
      <c r="COS280" s="294"/>
      <c r="COT280" s="294"/>
      <c r="COU280" s="294"/>
      <c r="COV280" s="294"/>
      <c r="COW280" s="294"/>
      <c r="COX280" s="294"/>
      <c r="COY280" s="294"/>
      <c r="COZ280" s="294"/>
      <c r="CPA280" s="294"/>
      <c r="CPB280" s="294"/>
      <c r="CPC280" s="294"/>
      <c r="CPD280" s="294"/>
      <c r="CPE280" s="294"/>
      <c r="CPF280" s="294"/>
      <c r="CPG280" s="294"/>
      <c r="CPH280" s="294"/>
      <c r="CPI280" s="294"/>
      <c r="CPJ280" s="294"/>
      <c r="CPK280" s="294"/>
      <c r="CPL280" s="294"/>
      <c r="CPM280" s="294"/>
      <c r="CPN280" s="294"/>
      <c r="CPO280" s="294"/>
      <c r="CPP280" s="294"/>
      <c r="CPQ280" s="294"/>
      <c r="CPR280" s="294"/>
      <c r="CPS280" s="294"/>
      <c r="CPT280" s="294"/>
      <c r="CPU280" s="294"/>
      <c r="CPV280" s="294"/>
      <c r="CPW280" s="294"/>
      <c r="CPX280" s="294"/>
      <c r="CPY280" s="294"/>
      <c r="CPZ280" s="294"/>
      <c r="CQA280" s="294"/>
      <c r="CQB280" s="294"/>
      <c r="CQC280" s="294"/>
      <c r="CQD280" s="294"/>
      <c r="CQE280" s="294"/>
      <c r="CQF280" s="294"/>
      <c r="CQG280" s="294"/>
      <c r="CQH280" s="294"/>
      <c r="CQI280" s="294"/>
      <c r="CQJ280" s="294"/>
      <c r="CQK280" s="294"/>
      <c r="CQL280" s="294"/>
      <c r="CQM280" s="294"/>
      <c r="CQN280" s="294"/>
      <c r="CQO280" s="294"/>
      <c r="CQP280" s="294"/>
      <c r="CQQ280" s="294"/>
      <c r="CQR280" s="294"/>
      <c r="CQS280" s="294"/>
      <c r="CQT280" s="294"/>
      <c r="CQU280" s="294"/>
      <c r="CQV280" s="294"/>
      <c r="CQW280" s="294"/>
      <c r="CQX280" s="294"/>
      <c r="CQY280" s="294"/>
      <c r="CQZ280" s="294"/>
      <c r="CRA280" s="294"/>
      <c r="CRB280" s="294"/>
      <c r="CRC280" s="294"/>
      <c r="CRD280" s="294"/>
      <c r="CRE280" s="294"/>
      <c r="CRF280" s="294"/>
      <c r="CRG280" s="294"/>
      <c r="CRH280" s="294"/>
      <c r="CRI280" s="294"/>
      <c r="CRJ280" s="294"/>
      <c r="CRK280" s="294"/>
      <c r="CRL280" s="294"/>
      <c r="CRM280" s="294"/>
      <c r="CRN280" s="294"/>
      <c r="CRO280" s="294"/>
      <c r="CRP280" s="294"/>
      <c r="CRQ280" s="294"/>
      <c r="CRR280" s="294"/>
      <c r="CRS280" s="294"/>
      <c r="CRT280" s="294"/>
      <c r="CRU280" s="294"/>
      <c r="CRV280" s="294"/>
      <c r="CRW280" s="294"/>
      <c r="CRX280" s="294"/>
      <c r="CRY280" s="294"/>
      <c r="CRZ280" s="294"/>
      <c r="CSA280" s="294"/>
      <c r="CSB280" s="294"/>
      <c r="CSC280" s="294"/>
      <c r="CSD280" s="294"/>
      <c r="CSE280" s="294"/>
      <c r="CSF280" s="294"/>
      <c r="CSG280" s="294"/>
      <c r="CSH280" s="294"/>
      <c r="CSI280" s="294"/>
      <c r="CSJ280" s="294"/>
      <c r="CSK280" s="294"/>
      <c r="CSL280" s="294"/>
      <c r="CSM280" s="294"/>
      <c r="CSN280" s="294"/>
      <c r="CSO280" s="294"/>
      <c r="CSP280" s="294"/>
      <c r="CSQ280" s="294"/>
      <c r="CSR280" s="294"/>
      <c r="CSS280" s="294"/>
      <c r="CST280" s="294"/>
      <c r="CSU280" s="294"/>
      <c r="CSV280" s="294"/>
      <c r="CSW280" s="294"/>
      <c r="CSX280" s="294"/>
      <c r="CSY280" s="294"/>
      <c r="CSZ280" s="294"/>
      <c r="CTA280" s="294"/>
      <c r="CTB280" s="294"/>
      <c r="CTC280" s="294"/>
      <c r="CTD280" s="294"/>
      <c r="CTE280" s="294"/>
      <c r="CTF280" s="294"/>
      <c r="CTG280" s="294"/>
      <c r="CTH280" s="294"/>
      <c r="CTI280" s="294"/>
      <c r="CTJ280" s="294"/>
      <c r="CTK280" s="294"/>
      <c r="CTL280" s="294"/>
      <c r="CTM280" s="294"/>
      <c r="CTN280" s="294"/>
      <c r="CTO280" s="294"/>
      <c r="CTP280" s="294"/>
      <c r="CTQ280" s="294"/>
      <c r="CTR280" s="294"/>
      <c r="CTS280" s="294"/>
      <c r="CTT280" s="294"/>
      <c r="CTU280" s="294"/>
      <c r="CTV280" s="294"/>
      <c r="CTW280" s="294"/>
      <c r="CTX280" s="294"/>
      <c r="CTY280" s="294"/>
      <c r="CTZ280" s="294"/>
      <c r="CUA280" s="294"/>
      <c r="CUB280" s="294"/>
      <c r="CUC280" s="294"/>
      <c r="CUD280" s="294"/>
      <c r="CUE280" s="294"/>
      <c r="CUF280" s="294"/>
      <c r="CUG280" s="294"/>
      <c r="CUH280" s="294"/>
      <c r="CUI280" s="294"/>
      <c r="CUJ280" s="294"/>
      <c r="CUK280" s="294"/>
      <c r="CUL280" s="294"/>
      <c r="CUM280" s="294"/>
      <c r="CUN280" s="294"/>
      <c r="CUO280" s="294"/>
      <c r="CUP280" s="294"/>
      <c r="CUQ280" s="294"/>
      <c r="CUR280" s="294"/>
      <c r="CUS280" s="294"/>
      <c r="CUT280" s="294"/>
      <c r="CUU280" s="294"/>
      <c r="CUV280" s="294"/>
      <c r="CUW280" s="294"/>
      <c r="CUX280" s="294"/>
      <c r="CUY280" s="294"/>
      <c r="CUZ280" s="294"/>
      <c r="CVA280" s="294"/>
      <c r="CVB280" s="294"/>
      <c r="CVC280" s="294"/>
      <c r="CVD280" s="294"/>
      <c r="CVE280" s="294"/>
      <c r="CVF280" s="294"/>
      <c r="CVG280" s="294"/>
      <c r="CVH280" s="294"/>
      <c r="CVI280" s="294"/>
      <c r="CVJ280" s="294"/>
      <c r="CVK280" s="294"/>
      <c r="CVL280" s="294"/>
      <c r="CVM280" s="294"/>
      <c r="CVN280" s="294"/>
      <c r="CVO280" s="294"/>
      <c r="CVP280" s="294"/>
      <c r="CVQ280" s="294"/>
      <c r="CVR280" s="294"/>
      <c r="CVS280" s="294"/>
      <c r="CVT280" s="294"/>
      <c r="CVU280" s="294"/>
      <c r="CVV280" s="294"/>
      <c r="CVW280" s="294"/>
      <c r="CVX280" s="294"/>
      <c r="CVY280" s="294"/>
      <c r="CVZ280" s="294"/>
      <c r="CWA280" s="294"/>
      <c r="CWB280" s="294"/>
      <c r="CWC280" s="294"/>
      <c r="CWD280" s="294"/>
      <c r="CWE280" s="294"/>
      <c r="CWF280" s="294"/>
      <c r="CWG280" s="294"/>
      <c r="CWH280" s="294"/>
      <c r="CWI280" s="294"/>
      <c r="CWJ280" s="294"/>
      <c r="CWK280" s="294"/>
      <c r="CWL280" s="294"/>
      <c r="CWM280" s="294"/>
      <c r="CWN280" s="294"/>
      <c r="CWO280" s="294"/>
      <c r="CWP280" s="294"/>
      <c r="CWQ280" s="294"/>
      <c r="CWR280" s="294"/>
      <c r="CWS280" s="294"/>
      <c r="CWT280" s="294"/>
      <c r="CWU280" s="294"/>
      <c r="CWV280" s="294"/>
      <c r="CWW280" s="294"/>
      <c r="CWX280" s="294"/>
      <c r="CWY280" s="294"/>
      <c r="CWZ280" s="294"/>
      <c r="CXA280" s="294"/>
      <c r="CXB280" s="294"/>
      <c r="CXC280" s="294"/>
      <c r="CXD280" s="294"/>
      <c r="CXE280" s="294"/>
      <c r="CXF280" s="294"/>
      <c r="CXG280" s="294"/>
      <c r="CXH280" s="294"/>
      <c r="CXI280" s="294"/>
      <c r="CXJ280" s="294"/>
      <c r="CXK280" s="294"/>
      <c r="CXL280" s="294"/>
      <c r="CXM280" s="294"/>
      <c r="CXN280" s="294"/>
      <c r="CXO280" s="294"/>
      <c r="CXP280" s="294"/>
      <c r="CXQ280" s="294"/>
      <c r="CXR280" s="294"/>
      <c r="CXS280" s="294"/>
      <c r="CXT280" s="294"/>
      <c r="CXU280" s="294"/>
      <c r="CXV280" s="294"/>
      <c r="CXW280" s="294"/>
      <c r="CXX280" s="294"/>
      <c r="CXY280" s="294"/>
      <c r="CXZ280" s="294"/>
      <c r="CYA280" s="294"/>
      <c r="CYB280" s="294"/>
      <c r="CYC280" s="294"/>
      <c r="CYD280" s="294"/>
      <c r="CYE280" s="294"/>
      <c r="CYF280" s="294"/>
      <c r="CYG280" s="294"/>
      <c r="CYH280" s="294"/>
      <c r="CYI280" s="294"/>
      <c r="CYJ280" s="294"/>
      <c r="CYK280" s="294"/>
      <c r="CYL280" s="294"/>
      <c r="CYM280" s="294"/>
      <c r="CYN280" s="294"/>
      <c r="CYO280" s="294"/>
      <c r="CYP280" s="294"/>
      <c r="CYQ280" s="294"/>
      <c r="CYR280" s="294"/>
      <c r="CYS280" s="294"/>
      <c r="CYT280" s="294"/>
      <c r="CYU280" s="294"/>
      <c r="CYV280" s="294"/>
      <c r="CYW280" s="294"/>
      <c r="CYX280" s="294"/>
      <c r="CYY280" s="294"/>
      <c r="CYZ280" s="294"/>
      <c r="CZA280" s="294"/>
      <c r="CZB280" s="294"/>
      <c r="CZC280" s="294"/>
      <c r="CZD280" s="294"/>
      <c r="CZE280" s="294"/>
      <c r="CZF280" s="294"/>
      <c r="CZG280" s="294"/>
      <c r="CZH280" s="294"/>
      <c r="CZI280" s="294"/>
      <c r="CZJ280" s="294"/>
      <c r="CZK280" s="294"/>
      <c r="CZL280" s="294"/>
      <c r="CZM280" s="294"/>
      <c r="CZN280" s="294"/>
      <c r="CZO280" s="294"/>
      <c r="CZP280" s="294"/>
      <c r="CZQ280" s="294"/>
      <c r="CZR280" s="294"/>
      <c r="CZS280" s="294"/>
      <c r="CZT280" s="294"/>
      <c r="CZU280" s="294"/>
      <c r="CZV280" s="294"/>
      <c r="CZW280" s="294"/>
      <c r="CZX280" s="294"/>
      <c r="CZY280" s="294"/>
      <c r="CZZ280" s="294"/>
      <c r="DAA280" s="294"/>
      <c r="DAB280" s="294"/>
      <c r="DAC280" s="294"/>
      <c r="DAD280" s="294"/>
      <c r="DAE280" s="294"/>
      <c r="DAF280" s="294"/>
      <c r="DAG280" s="294"/>
      <c r="DAH280" s="294"/>
      <c r="DAI280" s="294"/>
      <c r="DAJ280" s="294"/>
      <c r="DAK280" s="294"/>
      <c r="DAL280" s="294"/>
      <c r="DAM280" s="294"/>
      <c r="DAN280" s="294"/>
      <c r="DAO280" s="294"/>
      <c r="DAP280" s="294"/>
      <c r="DAQ280" s="294"/>
      <c r="DAR280" s="294"/>
      <c r="DAS280" s="294"/>
      <c r="DAT280" s="294"/>
      <c r="DAU280" s="294"/>
      <c r="DAV280" s="294"/>
      <c r="DAW280" s="294"/>
      <c r="DAX280" s="294"/>
      <c r="DAY280" s="294"/>
      <c r="DAZ280" s="294"/>
      <c r="DBA280" s="294"/>
      <c r="DBB280" s="294"/>
      <c r="DBC280" s="294"/>
      <c r="DBD280" s="294"/>
      <c r="DBE280" s="294"/>
      <c r="DBF280" s="294"/>
      <c r="DBG280" s="294"/>
      <c r="DBH280" s="294"/>
      <c r="DBI280" s="294"/>
      <c r="DBJ280" s="294"/>
      <c r="DBK280" s="294"/>
      <c r="DBL280" s="294"/>
      <c r="DBM280" s="294"/>
      <c r="DBN280" s="294"/>
      <c r="DBO280" s="294"/>
      <c r="DBP280" s="294"/>
      <c r="DBQ280" s="294"/>
      <c r="DBR280" s="294"/>
      <c r="DBS280" s="294"/>
      <c r="DBT280" s="294"/>
      <c r="DBU280" s="294"/>
      <c r="DBV280" s="294"/>
      <c r="DBW280" s="294"/>
      <c r="DBX280" s="294"/>
      <c r="DBY280" s="294"/>
      <c r="DBZ280" s="294"/>
      <c r="DCA280" s="294"/>
      <c r="DCB280" s="294"/>
      <c r="DCC280" s="294"/>
      <c r="DCD280" s="294"/>
      <c r="DCE280" s="294"/>
      <c r="DCF280" s="294"/>
      <c r="DCG280" s="294"/>
      <c r="DCH280" s="294"/>
      <c r="DCI280" s="294"/>
      <c r="DCJ280" s="294"/>
      <c r="DCK280" s="294"/>
      <c r="DCL280" s="294"/>
      <c r="DCM280" s="294"/>
      <c r="DCN280" s="294"/>
      <c r="DCO280" s="294"/>
      <c r="DCP280" s="294"/>
      <c r="DCQ280" s="294"/>
      <c r="DCR280" s="294"/>
      <c r="DCS280" s="294"/>
      <c r="DCT280" s="294"/>
      <c r="DCU280" s="294"/>
      <c r="DCV280" s="294"/>
      <c r="DCW280" s="294"/>
      <c r="DCX280" s="294"/>
      <c r="DCY280" s="294"/>
      <c r="DCZ280" s="294"/>
      <c r="DDA280" s="294"/>
      <c r="DDB280" s="294"/>
      <c r="DDC280" s="294"/>
      <c r="DDD280" s="294"/>
      <c r="DDE280" s="294"/>
      <c r="DDF280" s="294"/>
      <c r="DDG280" s="294"/>
      <c r="DDH280" s="294"/>
      <c r="DDI280" s="294"/>
      <c r="DDJ280" s="294"/>
      <c r="DDK280" s="294"/>
      <c r="DDL280" s="294"/>
      <c r="DDM280" s="294"/>
      <c r="DDN280" s="294"/>
      <c r="DDO280" s="294"/>
      <c r="DDP280" s="294"/>
      <c r="DDQ280" s="294"/>
      <c r="DDR280" s="294"/>
      <c r="DDS280" s="294"/>
      <c r="DDT280" s="294"/>
      <c r="DDU280" s="294"/>
      <c r="DDV280" s="294"/>
      <c r="DDW280" s="294"/>
      <c r="DDX280" s="294"/>
      <c r="DDY280" s="294"/>
      <c r="DDZ280" s="294"/>
      <c r="DEA280" s="294"/>
      <c r="DEB280" s="294"/>
      <c r="DEC280" s="294"/>
      <c r="DED280" s="294"/>
      <c r="DEE280" s="294"/>
      <c r="DEF280" s="294"/>
      <c r="DEG280" s="294"/>
      <c r="DEH280" s="294"/>
      <c r="DEI280" s="294"/>
      <c r="DEJ280" s="294"/>
      <c r="DEK280" s="294"/>
      <c r="DEL280" s="294"/>
      <c r="DEM280" s="294"/>
      <c r="DEN280" s="294"/>
      <c r="DEO280" s="294"/>
      <c r="DEP280" s="294"/>
      <c r="DEQ280" s="294"/>
      <c r="DER280" s="294"/>
      <c r="DES280" s="294"/>
      <c r="DET280" s="294"/>
      <c r="DEU280" s="294"/>
      <c r="DEV280" s="294"/>
      <c r="DEW280" s="294"/>
      <c r="DEX280" s="294"/>
      <c r="DEY280" s="294"/>
      <c r="DEZ280" s="294"/>
      <c r="DFA280" s="294"/>
      <c r="DFB280" s="294"/>
      <c r="DFC280" s="294"/>
      <c r="DFD280" s="294"/>
      <c r="DFE280" s="294"/>
      <c r="DFF280" s="294"/>
      <c r="DFG280" s="294"/>
      <c r="DFH280" s="294"/>
      <c r="DFI280" s="294"/>
      <c r="DFJ280" s="294"/>
      <c r="DFK280" s="294"/>
      <c r="DFL280" s="294"/>
      <c r="DFM280" s="294"/>
      <c r="DFN280" s="294"/>
      <c r="DFO280" s="294"/>
      <c r="DFP280" s="294"/>
      <c r="DFQ280" s="294"/>
      <c r="DFR280" s="294"/>
      <c r="DFS280" s="294"/>
      <c r="DFT280" s="294"/>
      <c r="DFU280" s="294"/>
      <c r="DFV280" s="294"/>
      <c r="DFW280" s="294"/>
      <c r="DFX280" s="294"/>
      <c r="DFY280" s="294"/>
      <c r="DFZ280" s="294"/>
      <c r="DGA280" s="294"/>
      <c r="DGB280" s="294"/>
      <c r="DGC280" s="294"/>
      <c r="DGD280" s="294"/>
      <c r="DGE280" s="294"/>
      <c r="DGF280" s="294"/>
      <c r="DGG280" s="294"/>
      <c r="DGH280" s="294"/>
      <c r="DGI280" s="294"/>
      <c r="DGJ280" s="294"/>
      <c r="DGK280" s="294"/>
      <c r="DGL280" s="294"/>
      <c r="DGM280" s="294"/>
      <c r="DGN280" s="294"/>
      <c r="DGO280" s="294"/>
      <c r="DGP280" s="294"/>
      <c r="DGQ280" s="294"/>
      <c r="DGR280" s="294"/>
      <c r="DGS280" s="294"/>
      <c r="DGT280" s="294"/>
      <c r="DGU280" s="294"/>
      <c r="DGV280" s="294"/>
      <c r="DGW280" s="294"/>
      <c r="DGX280" s="294"/>
      <c r="DGY280" s="294"/>
      <c r="DGZ280" s="294"/>
      <c r="DHA280" s="294"/>
      <c r="DHB280" s="294"/>
      <c r="DHC280" s="294"/>
      <c r="DHD280" s="294"/>
      <c r="DHE280" s="294"/>
      <c r="DHF280" s="294"/>
      <c r="DHG280" s="294"/>
      <c r="DHH280" s="294"/>
      <c r="DHI280" s="294"/>
      <c r="DHJ280" s="294"/>
      <c r="DHK280" s="294"/>
      <c r="DHL280" s="294"/>
      <c r="DHM280" s="294"/>
      <c r="DHN280" s="294"/>
      <c r="DHO280" s="294"/>
      <c r="DHP280" s="294"/>
      <c r="DHQ280" s="294"/>
      <c r="DHR280" s="294"/>
      <c r="DHS280" s="294"/>
      <c r="DHT280" s="294"/>
      <c r="DHU280" s="294"/>
      <c r="DHV280" s="294"/>
      <c r="DHW280" s="294"/>
      <c r="DHX280" s="294"/>
      <c r="DHY280" s="294"/>
      <c r="DHZ280" s="294"/>
      <c r="DIA280" s="294"/>
      <c r="DIB280" s="294"/>
      <c r="DIC280" s="294"/>
      <c r="DID280" s="294"/>
      <c r="DIE280" s="294"/>
      <c r="DIF280" s="294"/>
      <c r="DIG280" s="294"/>
      <c r="DIH280" s="294"/>
      <c r="DII280" s="294"/>
      <c r="DIJ280" s="294"/>
      <c r="DIK280" s="294"/>
      <c r="DIL280" s="294"/>
      <c r="DIM280" s="294"/>
      <c r="DIN280" s="294"/>
      <c r="DIO280" s="294"/>
      <c r="DIP280" s="294"/>
      <c r="DIQ280" s="294"/>
      <c r="DIR280" s="294"/>
      <c r="DIS280" s="294"/>
      <c r="DIT280" s="294"/>
      <c r="DIU280" s="294"/>
      <c r="DIV280" s="294"/>
      <c r="DIW280" s="294"/>
      <c r="DIX280" s="294"/>
      <c r="DIY280" s="294"/>
      <c r="DIZ280" s="294"/>
      <c r="DJA280" s="294"/>
      <c r="DJB280" s="294"/>
      <c r="DJC280" s="294"/>
      <c r="DJD280" s="294"/>
      <c r="DJE280" s="294"/>
      <c r="DJF280" s="294"/>
      <c r="DJG280" s="294"/>
      <c r="DJH280" s="294"/>
      <c r="DJI280" s="294"/>
      <c r="DJJ280" s="294"/>
      <c r="DJK280" s="294"/>
      <c r="DJL280" s="294"/>
      <c r="DJM280" s="294"/>
      <c r="DJN280" s="294"/>
      <c r="DJO280" s="294"/>
      <c r="DJP280" s="294"/>
      <c r="DJQ280" s="294"/>
      <c r="DJR280" s="294"/>
      <c r="DJS280" s="294"/>
      <c r="DJT280" s="294"/>
      <c r="DJU280" s="294"/>
      <c r="DJV280" s="294"/>
      <c r="DJW280" s="294"/>
      <c r="DJX280" s="294"/>
      <c r="DJY280" s="294"/>
      <c r="DJZ280" s="294"/>
      <c r="DKA280" s="294"/>
      <c r="DKB280" s="294"/>
      <c r="DKC280" s="294"/>
      <c r="DKD280" s="294"/>
      <c r="DKE280" s="294"/>
      <c r="DKF280" s="294"/>
      <c r="DKG280" s="294"/>
      <c r="DKH280" s="294"/>
      <c r="DKI280" s="294"/>
      <c r="DKJ280" s="294"/>
      <c r="DKK280" s="294"/>
      <c r="DKL280" s="294"/>
      <c r="DKM280" s="294"/>
      <c r="DKN280" s="294"/>
      <c r="DKO280" s="294"/>
      <c r="DKP280" s="294"/>
      <c r="DKQ280" s="294"/>
      <c r="DKR280" s="294"/>
      <c r="DKS280" s="294"/>
      <c r="DKT280" s="294"/>
      <c r="DKU280" s="294"/>
      <c r="DKV280" s="294"/>
      <c r="DKW280" s="294"/>
      <c r="DKX280" s="294"/>
      <c r="DKY280" s="294"/>
      <c r="DKZ280" s="294"/>
      <c r="DLA280" s="294"/>
      <c r="DLB280" s="294"/>
      <c r="DLC280" s="294"/>
      <c r="DLD280" s="294"/>
      <c r="DLE280" s="294"/>
      <c r="DLF280" s="294"/>
      <c r="DLG280" s="294"/>
      <c r="DLH280" s="294"/>
      <c r="DLI280" s="294"/>
      <c r="DLJ280" s="294"/>
      <c r="DLK280" s="294"/>
      <c r="DLL280" s="294"/>
      <c r="DLM280" s="294"/>
      <c r="DLN280" s="294"/>
      <c r="DLO280" s="294"/>
      <c r="DLP280" s="294"/>
      <c r="DLQ280" s="294"/>
      <c r="DLR280" s="294"/>
      <c r="DLS280" s="294"/>
      <c r="DLT280" s="294"/>
      <c r="DLU280" s="294"/>
      <c r="DLV280" s="294"/>
      <c r="DLW280" s="294"/>
      <c r="DLX280" s="294"/>
      <c r="DLY280" s="294"/>
      <c r="DLZ280" s="294"/>
      <c r="DMA280" s="294"/>
      <c r="DMB280" s="294"/>
      <c r="DMC280" s="294"/>
      <c r="DMD280" s="294"/>
      <c r="DME280" s="294"/>
      <c r="DMF280" s="294"/>
      <c r="DMG280" s="294"/>
      <c r="DMH280" s="294"/>
      <c r="DMI280" s="294"/>
      <c r="DMJ280" s="294"/>
      <c r="DMK280" s="294"/>
      <c r="DML280" s="294"/>
      <c r="DMM280" s="294"/>
      <c r="DMN280" s="294"/>
      <c r="DMO280" s="294"/>
      <c r="DMP280" s="294"/>
      <c r="DMQ280" s="294"/>
      <c r="DMR280" s="294"/>
      <c r="DMS280" s="294"/>
      <c r="DMT280" s="294"/>
      <c r="DMU280" s="294"/>
      <c r="DMV280" s="294"/>
      <c r="DMW280" s="294"/>
      <c r="DMX280" s="294"/>
      <c r="DMY280" s="294"/>
      <c r="DMZ280" s="294"/>
      <c r="DNA280" s="294"/>
      <c r="DNB280" s="294"/>
      <c r="DNC280" s="294"/>
      <c r="DND280" s="294"/>
      <c r="DNE280" s="294"/>
      <c r="DNF280" s="294"/>
      <c r="DNG280" s="294"/>
      <c r="DNH280" s="294"/>
      <c r="DNI280" s="294"/>
      <c r="DNJ280" s="294"/>
      <c r="DNK280" s="294"/>
      <c r="DNL280" s="294"/>
      <c r="DNM280" s="294"/>
      <c r="DNN280" s="294"/>
      <c r="DNO280" s="294"/>
      <c r="DNP280" s="294"/>
      <c r="DNQ280" s="294"/>
      <c r="DNR280" s="294"/>
      <c r="DNS280" s="294"/>
      <c r="DNT280" s="294"/>
      <c r="DNU280" s="294"/>
      <c r="DNV280" s="294"/>
      <c r="DNW280" s="294"/>
      <c r="DNX280" s="294"/>
      <c r="DNY280" s="294"/>
      <c r="DNZ280" s="294"/>
      <c r="DOA280" s="294"/>
      <c r="DOB280" s="294"/>
      <c r="DOC280" s="294"/>
      <c r="DOD280" s="294"/>
      <c r="DOE280" s="294"/>
      <c r="DOF280" s="294"/>
      <c r="DOG280" s="294"/>
      <c r="DOH280" s="294"/>
      <c r="DOI280" s="294"/>
      <c r="DOJ280" s="294"/>
      <c r="DOK280" s="294"/>
      <c r="DOL280" s="294"/>
      <c r="DOM280" s="294"/>
      <c r="DON280" s="294"/>
      <c r="DOO280" s="294"/>
      <c r="DOP280" s="294"/>
      <c r="DOQ280" s="294"/>
      <c r="DOR280" s="294"/>
      <c r="DOS280" s="294"/>
      <c r="DOT280" s="294"/>
      <c r="DOU280" s="294"/>
      <c r="DOV280" s="294"/>
      <c r="DOW280" s="294"/>
      <c r="DOX280" s="294"/>
      <c r="DOY280" s="294"/>
      <c r="DOZ280" s="294"/>
      <c r="DPA280" s="294"/>
      <c r="DPB280" s="294"/>
      <c r="DPC280" s="294"/>
      <c r="DPD280" s="294"/>
      <c r="DPE280" s="294"/>
      <c r="DPF280" s="294"/>
      <c r="DPG280" s="294"/>
      <c r="DPH280" s="294"/>
      <c r="DPI280" s="294"/>
      <c r="DPJ280" s="294"/>
      <c r="DPK280" s="294"/>
      <c r="DPL280" s="294"/>
      <c r="DPM280" s="294"/>
      <c r="DPN280" s="294"/>
      <c r="DPO280" s="294"/>
      <c r="DPP280" s="294"/>
      <c r="DPQ280" s="294"/>
      <c r="DPR280" s="294"/>
      <c r="DPS280" s="294"/>
      <c r="DPT280" s="294"/>
      <c r="DPU280" s="294"/>
      <c r="DPV280" s="294"/>
      <c r="DPW280" s="294"/>
      <c r="DPX280" s="294"/>
      <c r="DPY280" s="294"/>
      <c r="DPZ280" s="294"/>
      <c r="DQA280" s="294"/>
      <c r="DQB280" s="294"/>
      <c r="DQC280" s="294"/>
      <c r="DQD280" s="294"/>
      <c r="DQE280" s="294"/>
      <c r="DQF280" s="294"/>
      <c r="DQG280" s="294"/>
      <c r="DQH280" s="294"/>
      <c r="DQI280" s="294"/>
      <c r="DQJ280" s="294"/>
      <c r="DQK280" s="294"/>
      <c r="DQL280" s="294"/>
      <c r="DQM280" s="294"/>
      <c r="DQN280" s="294"/>
      <c r="DQO280" s="294"/>
      <c r="DQP280" s="294"/>
      <c r="DQQ280" s="294"/>
      <c r="DQR280" s="294"/>
      <c r="DQS280" s="294"/>
      <c r="DQT280" s="294"/>
      <c r="DQU280" s="294"/>
      <c r="DQV280" s="294"/>
      <c r="DQW280" s="294"/>
      <c r="DQX280" s="294"/>
      <c r="DQY280" s="294"/>
      <c r="DQZ280" s="294"/>
      <c r="DRA280" s="294"/>
      <c r="DRB280" s="294"/>
      <c r="DRC280" s="294"/>
      <c r="DRD280" s="294"/>
      <c r="DRE280" s="294"/>
      <c r="DRF280" s="294"/>
      <c r="DRG280" s="294"/>
      <c r="DRH280" s="294"/>
      <c r="DRI280" s="294"/>
      <c r="DRJ280" s="294"/>
      <c r="DRK280" s="294"/>
      <c r="DRL280" s="294"/>
      <c r="DRM280" s="294"/>
      <c r="DRN280" s="294"/>
      <c r="DRO280" s="294"/>
      <c r="DRP280" s="294"/>
      <c r="DRQ280" s="294"/>
      <c r="DRR280" s="294"/>
      <c r="DRS280" s="294"/>
      <c r="DRT280" s="294"/>
      <c r="DRU280" s="294"/>
      <c r="DRV280" s="294"/>
      <c r="DRW280" s="294"/>
      <c r="DRX280" s="294"/>
      <c r="DRY280" s="294"/>
      <c r="DRZ280" s="294"/>
      <c r="DSA280" s="294"/>
      <c r="DSB280" s="294"/>
      <c r="DSC280" s="294"/>
      <c r="DSD280" s="294"/>
      <c r="DSE280" s="294"/>
      <c r="DSF280" s="294"/>
      <c r="DSG280" s="294"/>
      <c r="DSH280" s="294"/>
      <c r="DSI280" s="294"/>
      <c r="DSJ280" s="294"/>
      <c r="DSK280" s="294"/>
      <c r="DSL280" s="294"/>
      <c r="DSM280" s="294"/>
      <c r="DSN280" s="294"/>
      <c r="DSO280" s="294"/>
      <c r="DSP280" s="294"/>
      <c r="DSQ280" s="294"/>
      <c r="DSR280" s="294"/>
      <c r="DSS280" s="294"/>
      <c r="DST280" s="294"/>
      <c r="DSU280" s="294"/>
      <c r="DSV280" s="294"/>
      <c r="DSW280" s="294"/>
      <c r="DSX280" s="294"/>
      <c r="DSY280" s="294"/>
      <c r="DSZ280" s="294"/>
      <c r="DTA280" s="294"/>
      <c r="DTB280" s="294"/>
      <c r="DTC280" s="294"/>
      <c r="DTD280" s="294"/>
      <c r="DTE280" s="294"/>
      <c r="DTF280" s="294"/>
      <c r="DTG280" s="294"/>
      <c r="DTH280" s="294"/>
      <c r="DTI280" s="294"/>
      <c r="DTJ280" s="294"/>
      <c r="DTK280" s="294"/>
      <c r="DTL280" s="294"/>
      <c r="DTM280" s="294"/>
      <c r="DTN280" s="294"/>
      <c r="DTO280" s="294"/>
      <c r="DTP280" s="294"/>
      <c r="DTQ280" s="294"/>
      <c r="DTR280" s="294"/>
      <c r="DTS280" s="294"/>
      <c r="DTT280" s="294"/>
      <c r="DTU280" s="294"/>
      <c r="DTV280" s="294"/>
      <c r="DTW280" s="294"/>
      <c r="DTX280" s="294"/>
      <c r="DTY280" s="294"/>
      <c r="DTZ280" s="294"/>
      <c r="DUA280" s="294"/>
      <c r="DUB280" s="294"/>
      <c r="DUC280" s="294"/>
      <c r="DUD280" s="294"/>
      <c r="DUE280" s="294"/>
      <c r="DUF280" s="294"/>
      <c r="DUG280" s="294"/>
      <c r="DUH280" s="294"/>
      <c r="DUI280" s="294"/>
      <c r="DUJ280" s="294"/>
      <c r="DUK280" s="294"/>
      <c r="DUL280" s="294"/>
      <c r="DUM280" s="294"/>
      <c r="DUN280" s="294"/>
      <c r="DUO280" s="294"/>
      <c r="DUP280" s="294"/>
      <c r="DUQ280" s="294"/>
      <c r="DUR280" s="294"/>
      <c r="DUS280" s="294"/>
      <c r="DUT280" s="294"/>
      <c r="DUU280" s="294"/>
      <c r="DUV280" s="294"/>
      <c r="DUW280" s="294"/>
      <c r="DUX280" s="294"/>
      <c r="DUY280" s="294"/>
      <c r="DUZ280" s="294"/>
      <c r="DVA280" s="294"/>
      <c r="DVB280" s="294"/>
      <c r="DVC280" s="294"/>
      <c r="DVD280" s="294"/>
      <c r="DVE280" s="294"/>
      <c r="DVF280" s="294"/>
      <c r="DVG280" s="294"/>
      <c r="DVH280" s="294"/>
      <c r="DVI280" s="294"/>
      <c r="DVJ280" s="294"/>
      <c r="DVK280" s="294"/>
      <c r="DVL280" s="294"/>
      <c r="DVM280" s="294"/>
      <c r="DVN280" s="294"/>
      <c r="DVO280" s="294"/>
      <c r="DVP280" s="294"/>
      <c r="DVQ280" s="294"/>
      <c r="DVR280" s="294"/>
      <c r="DVS280" s="294"/>
      <c r="DVT280" s="294"/>
      <c r="DVU280" s="294"/>
      <c r="DVV280" s="294"/>
      <c r="DVW280" s="294"/>
      <c r="DVX280" s="294"/>
      <c r="DVY280" s="294"/>
      <c r="DVZ280" s="294"/>
      <c r="DWA280" s="294"/>
      <c r="DWB280" s="294"/>
      <c r="DWC280" s="294"/>
      <c r="DWD280" s="294"/>
      <c r="DWE280" s="294"/>
      <c r="DWF280" s="294"/>
      <c r="DWG280" s="294"/>
      <c r="DWH280" s="294"/>
      <c r="DWI280" s="294"/>
      <c r="DWJ280" s="294"/>
      <c r="DWK280" s="294"/>
      <c r="DWL280" s="294"/>
      <c r="DWM280" s="294"/>
      <c r="DWN280" s="294"/>
      <c r="DWO280" s="294"/>
      <c r="DWP280" s="294"/>
      <c r="DWQ280" s="294"/>
      <c r="DWR280" s="294"/>
      <c r="DWS280" s="294"/>
      <c r="DWT280" s="294"/>
      <c r="DWU280" s="294"/>
      <c r="DWV280" s="294"/>
      <c r="DWW280" s="294"/>
      <c r="DWX280" s="294"/>
      <c r="DWY280" s="294"/>
      <c r="DWZ280" s="294"/>
      <c r="DXA280" s="294"/>
      <c r="DXB280" s="294"/>
      <c r="DXC280" s="294"/>
      <c r="DXD280" s="294"/>
      <c r="DXE280" s="294"/>
      <c r="DXF280" s="294"/>
      <c r="DXG280" s="294"/>
      <c r="DXH280" s="294"/>
      <c r="DXI280" s="294"/>
      <c r="DXJ280" s="294"/>
      <c r="DXK280" s="294"/>
      <c r="DXL280" s="294"/>
      <c r="DXM280" s="294"/>
      <c r="DXN280" s="294"/>
      <c r="DXO280" s="294"/>
      <c r="DXP280" s="294"/>
      <c r="DXQ280" s="294"/>
      <c r="DXR280" s="294"/>
      <c r="DXS280" s="294"/>
      <c r="DXT280" s="294"/>
      <c r="DXU280" s="294"/>
      <c r="DXV280" s="294"/>
      <c r="DXW280" s="294"/>
      <c r="DXX280" s="294"/>
      <c r="DXY280" s="294"/>
      <c r="DXZ280" s="294"/>
      <c r="DYA280" s="294"/>
      <c r="DYB280" s="294"/>
      <c r="DYC280" s="294"/>
      <c r="DYD280" s="294"/>
      <c r="DYE280" s="294"/>
      <c r="DYF280" s="294"/>
      <c r="DYG280" s="294"/>
      <c r="DYH280" s="294"/>
      <c r="DYI280" s="294"/>
      <c r="DYJ280" s="294"/>
      <c r="DYK280" s="294"/>
      <c r="DYL280" s="294"/>
      <c r="DYM280" s="294"/>
      <c r="DYN280" s="294"/>
      <c r="DYO280" s="294"/>
      <c r="DYP280" s="294"/>
      <c r="DYQ280" s="294"/>
      <c r="DYR280" s="294"/>
      <c r="DYS280" s="294"/>
      <c r="DYT280" s="294"/>
      <c r="DYU280" s="294"/>
      <c r="DYV280" s="294"/>
      <c r="DYW280" s="294"/>
      <c r="DYX280" s="294"/>
      <c r="DYY280" s="294"/>
      <c r="DYZ280" s="294"/>
      <c r="DZA280" s="294"/>
      <c r="DZB280" s="294"/>
      <c r="DZC280" s="294"/>
      <c r="DZD280" s="294"/>
      <c r="DZE280" s="294"/>
      <c r="DZF280" s="294"/>
      <c r="DZG280" s="294"/>
      <c r="DZH280" s="294"/>
      <c r="DZI280" s="294"/>
      <c r="DZJ280" s="294"/>
      <c r="DZK280" s="294"/>
      <c r="DZL280" s="294"/>
      <c r="DZM280" s="294"/>
      <c r="DZN280" s="294"/>
      <c r="DZO280" s="294"/>
      <c r="DZP280" s="294"/>
      <c r="DZQ280" s="294"/>
      <c r="DZR280" s="294"/>
      <c r="DZS280" s="294"/>
      <c r="DZT280" s="294"/>
      <c r="DZU280" s="294"/>
      <c r="DZV280" s="294"/>
      <c r="DZW280" s="294"/>
      <c r="DZX280" s="294"/>
      <c r="DZY280" s="294"/>
      <c r="DZZ280" s="294"/>
      <c r="EAA280" s="294"/>
      <c r="EAB280" s="294"/>
      <c r="EAC280" s="294"/>
      <c r="EAD280" s="294"/>
      <c r="EAE280" s="294"/>
      <c r="EAF280" s="294"/>
      <c r="EAG280" s="294"/>
      <c r="EAH280" s="294"/>
      <c r="EAI280" s="294"/>
      <c r="EAJ280" s="294"/>
      <c r="EAK280" s="294"/>
      <c r="EAL280" s="294"/>
      <c r="EAM280" s="294"/>
      <c r="EAN280" s="294"/>
      <c r="EAO280" s="294"/>
      <c r="EAP280" s="294"/>
      <c r="EAQ280" s="294"/>
      <c r="EAR280" s="294"/>
      <c r="EAS280" s="294"/>
      <c r="EAT280" s="294"/>
      <c r="EAU280" s="294"/>
      <c r="EAV280" s="294"/>
      <c r="EAW280" s="294"/>
      <c r="EAX280" s="294"/>
      <c r="EAY280" s="294"/>
      <c r="EAZ280" s="294"/>
      <c r="EBA280" s="294"/>
      <c r="EBB280" s="294"/>
      <c r="EBC280" s="294"/>
      <c r="EBD280" s="294"/>
      <c r="EBE280" s="294"/>
      <c r="EBF280" s="294"/>
      <c r="EBG280" s="294"/>
      <c r="EBH280" s="294"/>
      <c r="EBI280" s="294"/>
      <c r="EBJ280" s="294"/>
      <c r="EBK280" s="294"/>
      <c r="EBL280" s="294"/>
      <c r="EBM280" s="294"/>
      <c r="EBN280" s="294"/>
      <c r="EBO280" s="294"/>
      <c r="EBP280" s="294"/>
      <c r="EBQ280" s="294"/>
      <c r="EBR280" s="294"/>
      <c r="EBS280" s="294"/>
      <c r="EBT280" s="294"/>
      <c r="EBU280" s="294"/>
      <c r="EBV280" s="294"/>
      <c r="EBW280" s="294"/>
      <c r="EBX280" s="294"/>
      <c r="EBY280" s="294"/>
      <c r="EBZ280" s="294"/>
      <c r="ECA280" s="294"/>
      <c r="ECB280" s="294"/>
      <c r="ECC280" s="294"/>
      <c r="ECD280" s="294"/>
      <c r="ECE280" s="294"/>
      <c r="ECF280" s="294"/>
      <c r="ECG280" s="294"/>
      <c r="ECH280" s="294"/>
      <c r="ECI280" s="294"/>
      <c r="ECJ280" s="294"/>
      <c r="ECK280" s="294"/>
      <c r="ECL280" s="294"/>
      <c r="ECM280" s="294"/>
      <c r="ECN280" s="294"/>
      <c r="ECO280" s="294"/>
      <c r="ECP280" s="294"/>
      <c r="ECQ280" s="294"/>
      <c r="ECR280" s="294"/>
      <c r="ECS280" s="294"/>
      <c r="ECT280" s="294"/>
      <c r="ECU280" s="294"/>
      <c r="ECV280" s="294"/>
      <c r="ECW280" s="294"/>
      <c r="ECX280" s="294"/>
      <c r="ECY280" s="294"/>
      <c r="ECZ280" s="294"/>
      <c r="EDA280" s="294"/>
      <c r="EDB280" s="294"/>
      <c r="EDC280" s="294"/>
      <c r="EDD280" s="294"/>
      <c r="EDE280" s="294"/>
      <c r="EDF280" s="294"/>
      <c r="EDG280" s="294"/>
      <c r="EDH280" s="294"/>
      <c r="EDI280" s="294"/>
      <c r="EDJ280" s="294"/>
      <c r="EDK280" s="294"/>
      <c r="EDL280" s="294"/>
      <c r="EDM280" s="294"/>
      <c r="EDN280" s="294"/>
      <c r="EDO280" s="294"/>
      <c r="EDP280" s="294"/>
      <c r="EDQ280" s="294"/>
      <c r="EDR280" s="294"/>
      <c r="EDS280" s="294"/>
      <c r="EDT280" s="294"/>
      <c r="EDU280" s="294"/>
      <c r="EDV280" s="294"/>
      <c r="EDW280" s="294"/>
      <c r="EDX280" s="294"/>
      <c r="EDY280" s="294"/>
      <c r="EDZ280" s="294"/>
      <c r="EEA280" s="294"/>
      <c r="EEB280" s="294"/>
      <c r="EEC280" s="294"/>
      <c r="EED280" s="294"/>
      <c r="EEE280" s="294"/>
      <c r="EEF280" s="294"/>
      <c r="EEG280" s="294"/>
      <c r="EEH280" s="294"/>
      <c r="EEI280" s="294"/>
      <c r="EEJ280" s="294"/>
      <c r="EEK280" s="294"/>
      <c r="EEL280" s="294"/>
      <c r="EEM280" s="294"/>
      <c r="EEN280" s="294"/>
      <c r="EEO280" s="294"/>
      <c r="EEP280" s="294"/>
      <c r="EEQ280" s="294"/>
      <c r="EER280" s="294"/>
      <c r="EES280" s="294"/>
      <c r="EET280" s="294"/>
      <c r="EEU280" s="294"/>
      <c r="EEV280" s="294"/>
      <c r="EEW280" s="294"/>
      <c r="EEX280" s="294"/>
      <c r="EEY280" s="294"/>
      <c r="EEZ280" s="294"/>
      <c r="EFA280" s="294"/>
      <c r="EFB280" s="294"/>
      <c r="EFC280" s="294"/>
      <c r="EFD280" s="294"/>
      <c r="EFE280" s="294"/>
      <c r="EFF280" s="294"/>
      <c r="EFG280" s="294"/>
      <c r="EFH280" s="294"/>
      <c r="EFI280" s="294"/>
      <c r="EFJ280" s="294"/>
      <c r="EFK280" s="294"/>
      <c r="EFL280" s="294"/>
      <c r="EFM280" s="294"/>
      <c r="EFN280" s="294"/>
      <c r="EFO280" s="294"/>
      <c r="EFP280" s="294"/>
      <c r="EFQ280" s="294"/>
      <c r="EFR280" s="294"/>
      <c r="EFS280" s="294"/>
      <c r="EFT280" s="294"/>
      <c r="EFU280" s="294"/>
      <c r="EFV280" s="294"/>
      <c r="EFW280" s="294"/>
      <c r="EFX280" s="294"/>
      <c r="EFY280" s="294"/>
      <c r="EFZ280" s="294"/>
      <c r="EGA280" s="294"/>
      <c r="EGB280" s="294"/>
      <c r="EGC280" s="294"/>
      <c r="EGD280" s="294"/>
      <c r="EGE280" s="294"/>
      <c r="EGF280" s="294"/>
      <c r="EGG280" s="294"/>
      <c r="EGH280" s="294"/>
      <c r="EGI280" s="294"/>
      <c r="EGJ280" s="294"/>
      <c r="EGK280" s="294"/>
      <c r="EGL280" s="294"/>
      <c r="EGM280" s="294"/>
      <c r="EGN280" s="294"/>
      <c r="EGO280" s="294"/>
      <c r="EGP280" s="294"/>
      <c r="EGQ280" s="294"/>
      <c r="EGR280" s="294"/>
      <c r="EGS280" s="294"/>
      <c r="EGT280" s="294"/>
      <c r="EGU280" s="294"/>
      <c r="EGV280" s="294"/>
      <c r="EGW280" s="294"/>
      <c r="EGX280" s="294"/>
      <c r="EGY280" s="294"/>
      <c r="EGZ280" s="294"/>
      <c r="EHA280" s="294"/>
      <c r="EHB280" s="294"/>
      <c r="EHC280" s="294"/>
      <c r="EHD280" s="294"/>
      <c r="EHE280" s="294"/>
      <c r="EHF280" s="294"/>
      <c r="EHG280" s="294"/>
      <c r="EHH280" s="294"/>
      <c r="EHI280" s="294"/>
      <c r="EHJ280" s="294"/>
      <c r="EHK280" s="294"/>
      <c r="EHL280" s="294"/>
      <c r="EHM280" s="294"/>
      <c r="EHN280" s="294"/>
      <c r="EHO280" s="294"/>
      <c r="EHP280" s="294"/>
      <c r="EHQ280" s="294"/>
      <c r="EHR280" s="294"/>
      <c r="EHS280" s="294"/>
      <c r="EHT280" s="294"/>
      <c r="EHU280" s="294"/>
      <c r="EHV280" s="294"/>
      <c r="EHW280" s="294"/>
      <c r="EHX280" s="294"/>
      <c r="EHY280" s="294"/>
      <c r="EHZ280" s="294"/>
      <c r="EIA280" s="294"/>
      <c r="EIB280" s="294"/>
      <c r="EIC280" s="294"/>
      <c r="EID280" s="294"/>
      <c r="EIE280" s="294"/>
      <c r="EIF280" s="294"/>
      <c r="EIG280" s="294"/>
      <c r="EIH280" s="294"/>
      <c r="EII280" s="294"/>
      <c r="EIJ280" s="294"/>
      <c r="EIK280" s="294"/>
      <c r="EIL280" s="294"/>
      <c r="EIM280" s="294"/>
      <c r="EIN280" s="294"/>
      <c r="EIO280" s="294"/>
      <c r="EIP280" s="294"/>
      <c r="EIQ280" s="294"/>
      <c r="EIR280" s="294"/>
      <c r="EIS280" s="294"/>
      <c r="EIT280" s="294"/>
      <c r="EIU280" s="294"/>
      <c r="EIV280" s="294"/>
      <c r="EIW280" s="294"/>
      <c r="EIX280" s="294"/>
      <c r="EIY280" s="294"/>
      <c r="EIZ280" s="294"/>
      <c r="EJA280" s="294"/>
      <c r="EJB280" s="294"/>
      <c r="EJC280" s="294"/>
      <c r="EJD280" s="294"/>
      <c r="EJE280" s="294"/>
      <c r="EJF280" s="294"/>
      <c r="EJG280" s="294"/>
      <c r="EJH280" s="294"/>
      <c r="EJI280" s="294"/>
      <c r="EJJ280" s="294"/>
      <c r="EJK280" s="294"/>
      <c r="EJL280" s="294"/>
      <c r="EJM280" s="294"/>
      <c r="EJN280" s="294"/>
      <c r="EJO280" s="294"/>
      <c r="EJP280" s="294"/>
      <c r="EJQ280" s="294"/>
      <c r="EJR280" s="294"/>
      <c r="EJS280" s="294"/>
      <c r="EJT280" s="294"/>
      <c r="EJU280" s="294"/>
      <c r="EJV280" s="294"/>
      <c r="EJW280" s="294"/>
      <c r="EJX280" s="294"/>
      <c r="EJY280" s="294"/>
      <c r="EJZ280" s="294"/>
      <c r="EKA280" s="294"/>
      <c r="EKB280" s="294"/>
      <c r="EKC280" s="294"/>
      <c r="EKD280" s="294"/>
      <c r="EKE280" s="294"/>
      <c r="EKF280" s="294"/>
      <c r="EKG280" s="294"/>
      <c r="EKH280" s="294"/>
      <c r="EKI280" s="294"/>
      <c r="EKJ280" s="294"/>
      <c r="EKK280" s="294"/>
      <c r="EKL280" s="294"/>
      <c r="EKM280" s="294"/>
      <c r="EKN280" s="294"/>
      <c r="EKO280" s="294"/>
      <c r="EKP280" s="294"/>
      <c r="EKQ280" s="294"/>
      <c r="EKR280" s="294"/>
      <c r="EKS280" s="294"/>
      <c r="EKT280" s="294"/>
      <c r="EKU280" s="294"/>
      <c r="EKV280" s="294"/>
      <c r="EKW280" s="294"/>
      <c r="EKX280" s="294"/>
      <c r="EKY280" s="294"/>
      <c r="EKZ280" s="294"/>
      <c r="ELA280" s="294"/>
      <c r="ELB280" s="294"/>
      <c r="ELC280" s="294"/>
      <c r="ELD280" s="294"/>
      <c r="ELE280" s="294"/>
      <c r="ELF280" s="294"/>
      <c r="ELG280" s="294"/>
      <c r="ELH280" s="294"/>
      <c r="ELI280" s="294"/>
      <c r="ELJ280" s="294"/>
      <c r="ELK280" s="294"/>
      <c r="ELL280" s="294"/>
      <c r="ELM280" s="294"/>
      <c r="ELN280" s="294"/>
      <c r="ELO280" s="294"/>
      <c r="ELP280" s="294"/>
      <c r="ELQ280" s="294"/>
      <c r="ELR280" s="294"/>
      <c r="ELS280" s="294"/>
      <c r="ELT280" s="294"/>
      <c r="ELU280" s="294"/>
      <c r="ELV280" s="294"/>
      <c r="ELW280" s="294"/>
      <c r="ELX280" s="294"/>
      <c r="ELY280" s="294"/>
      <c r="ELZ280" s="294"/>
      <c r="EMA280" s="294"/>
      <c r="EMB280" s="294"/>
      <c r="EMC280" s="294"/>
      <c r="EMD280" s="294"/>
      <c r="EME280" s="294"/>
      <c r="EMF280" s="294"/>
      <c r="EMG280" s="294"/>
      <c r="EMH280" s="294"/>
      <c r="EMI280" s="294"/>
      <c r="EMJ280" s="294"/>
      <c r="EMK280" s="294"/>
      <c r="EML280" s="294"/>
      <c r="EMM280" s="294"/>
      <c r="EMN280" s="294"/>
      <c r="EMO280" s="294"/>
      <c r="EMP280" s="294"/>
      <c r="EMQ280" s="294"/>
      <c r="EMR280" s="294"/>
      <c r="EMS280" s="294"/>
      <c r="EMT280" s="294"/>
      <c r="EMU280" s="294"/>
      <c r="EMV280" s="294"/>
      <c r="EMW280" s="294"/>
      <c r="EMX280" s="294"/>
      <c r="EMY280" s="294"/>
      <c r="EMZ280" s="294"/>
      <c r="ENA280" s="294"/>
      <c r="ENB280" s="294"/>
      <c r="ENC280" s="294"/>
      <c r="END280" s="294"/>
      <c r="ENE280" s="294"/>
      <c r="ENF280" s="294"/>
      <c r="ENG280" s="294"/>
      <c r="ENH280" s="294"/>
      <c r="ENI280" s="294"/>
      <c r="ENJ280" s="294"/>
      <c r="ENK280" s="294"/>
      <c r="ENL280" s="294"/>
      <c r="ENM280" s="294"/>
      <c r="ENN280" s="294"/>
      <c r="ENO280" s="294"/>
      <c r="ENP280" s="294"/>
      <c r="ENQ280" s="294"/>
      <c r="ENR280" s="294"/>
      <c r="ENS280" s="294"/>
      <c r="ENT280" s="294"/>
      <c r="ENU280" s="294"/>
      <c r="ENV280" s="294"/>
      <c r="ENW280" s="294"/>
      <c r="ENX280" s="294"/>
      <c r="ENY280" s="294"/>
      <c r="ENZ280" s="294"/>
      <c r="EOA280" s="294"/>
      <c r="EOB280" s="294"/>
      <c r="EOC280" s="294"/>
      <c r="EOD280" s="294"/>
      <c r="EOE280" s="294"/>
      <c r="EOF280" s="294"/>
      <c r="EOG280" s="294"/>
      <c r="EOH280" s="294"/>
      <c r="EOI280" s="294"/>
      <c r="EOJ280" s="294"/>
      <c r="EOK280" s="294"/>
      <c r="EOL280" s="294"/>
      <c r="EOM280" s="294"/>
      <c r="EON280" s="294"/>
      <c r="EOO280" s="294"/>
      <c r="EOP280" s="294"/>
      <c r="EOQ280" s="294"/>
      <c r="EOR280" s="294"/>
      <c r="EOS280" s="294"/>
      <c r="EOT280" s="294"/>
      <c r="EOU280" s="294"/>
      <c r="EOV280" s="294"/>
      <c r="EOW280" s="294"/>
      <c r="EOX280" s="294"/>
      <c r="EOY280" s="294"/>
      <c r="EOZ280" s="294"/>
      <c r="EPA280" s="294"/>
      <c r="EPB280" s="294"/>
      <c r="EPC280" s="294"/>
      <c r="EPD280" s="294"/>
      <c r="EPE280" s="294"/>
      <c r="EPF280" s="294"/>
      <c r="EPG280" s="294"/>
      <c r="EPH280" s="294"/>
      <c r="EPI280" s="294"/>
      <c r="EPJ280" s="294"/>
      <c r="EPK280" s="294"/>
      <c r="EPL280" s="294"/>
      <c r="EPM280" s="294"/>
      <c r="EPN280" s="294"/>
      <c r="EPO280" s="294"/>
      <c r="EPP280" s="294"/>
      <c r="EPQ280" s="294"/>
      <c r="EPR280" s="294"/>
      <c r="EPS280" s="294"/>
      <c r="EPT280" s="294"/>
      <c r="EPU280" s="294"/>
      <c r="EPV280" s="294"/>
      <c r="EPW280" s="294"/>
      <c r="EPX280" s="294"/>
      <c r="EPY280" s="294"/>
      <c r="EPZ280" s="294"/>
      <c r="EQA280" s="294"/>
      <c r="EQB280" s="294"/>
      <c r="EQC280" s="294"/>
      <c r="EQD280" s="294"/>
      <c r="EQE280" s="294"/>
      <c r="EQF280" s="294"/>
      <c r="EQG280" s="294"/>
      <c r="EQH280" s="294"/>
      <c r="EQI280" s="294"/>
      <c r="EQJ280" s="294"/>
      <c r="EQK280" s="294"/>
      <c r="EQL280" s="294"/>
      <c r="EQM280" s="294"/>
      <c r="EQN280" s="294"/>
      <c r="EQO280" s="294"/>
      <c r="EQP280" s="294"/>
      <c r="EQQ280" s="294"/>
      <c r="EQR280" s="294"/>
      <c r="EQS280" s="294"/>
      <c r="EQT280" s="294"/>
      <c r="EQU280" s="294"/>
      <c r="EQV280" s="294"/>
      <c r="EQW280" s="294"/>
      <c r="EQX280" s="294"/>
      <c r="EQY280" s="294"/>
      <c r="EQZ280" s="294"/>
      <c r="ERA280" s="294"/>
      <c r="ERB280" s="294"/>
      <c r="ERC280" s="294"/>
      <c r="ERD280" s="294"/>
      <c r="ERE280" s="294"/>
      <c r="ERF280" s="294"/>
      <c r="ERG280" s="294"/>
      <c r="ERH280" s="294"/>
      <c r="ERI280" s="294"/>
      <c r="ERJ280" s="294"/>
      <c r="ERK280" s="294"/>
      <c r="ERL280" s="294"/>
      <c r="ERM280" s="294"/>
      <c r="ERN280" s="294"/>
      <c r="ERO280" s="294"/>
      <c r="ERP280" s="294"/>
      <c r="ERQ280" s="294"/>
      <c r="ERR280" s="294"/>
      <c r="ERS280" s="294"/>
      <c r="ERT280" s="294"/>
      <c r="ERU280" s="294"/>
      <c r="ERV280" s="294"/>
      <c r="ERW280" s="294"/>
      <c r="ERX280" s="294"/>
      <c r="ERY280" s="294"/>
      <c r="ERZ280" s="294"/>
      <c r="ESA280" s="294"/>
      <c r="ESB280" s="294"/>
      <c r="ESC280" s="294"/>
      <c r="ESD280" s="294"/>
      <c r="ESE280" s="294"/>
      <c r="ESF280" s="294"/>
      <c r="ESG280" s="294"/>
      <c r="ESH280" s="294"/>
      <c r="ESI280" s="294"/>
      <c r="ESJ280" s="294"/>
      <c r="ESK280" s="294"/>
      <c r="ESL280" s="294"/>
      <c r="ESM280" s="294"/>
      <c r="ESN280" s="294"/>
      <c r="ESO280" s="294"/>
      <c r="ESP280" s="294"/>
      <c r="ESQ280" s="294"/>
      <c r="ESR280" s="294"/>
      <c r="ESS280" s="294"/>
      <c r="EST280" s="294"/>
      <c r="ESU280" s="294"/>
      <c r="ESV280" s="294"/>
      <c r="ESW280" s="294"/>
      <c r="ESX280" s="294"/>
      <c r="ESY280" s="294"/>
      <c r="ESZ280" s="294"/>
      <c r="ETA280" s="294"/>
      <c r="ETB280" s="294"/>
      <c r="ETC280" s="294"/>
      <c r="ETD280" s="294"/>
      <c r="ETE280" s="294"/>
      <c r="ETF280" s="294"/>
      <c r="ETG280" s="294"/>
      <c r="ETH280" s="294"/>
      <c r="ETI280" s="294"/>
      <c r="ETJ280" s="294"/>
      <c r="ETK280" s="294"/>
      <c r="ETL280" s="294"/>
      <c r="ETM280" s="294"/>
      <c r="ETN280" s="294"/>
      <c r="ETO280" s="294"/>
      <c r="ETP280" s="294"/>
      <c r="ETQ280" s="294"/>
      <c r="ETR280" s="294"/>
      <c r="ETS280" s="294"/>
      <c r="ETT280" s="294"/>
      <c r="ETU280" s="294"/>
      <c r="ETV280" s="294"/>
      <c r="ETW280" s="294"/>
      <c r="ETX280" s="294"/>
      <c r="ETY280" s="294"/>
      <c r="ETZ280" s="294"/>
      <c r="EUA280" s="294"/>
      <c r="EUB280" s="294"/>
      <c r="EUC280" s="294"/>
      <c r="EUD280" s="294"/>
      <c r="EUE280" s="294"/>
      <c r="EUF280" s="294"/>
      <c r="EUG280" s="294"/>
      <c r="EUH280" s="294"/>
      <c r="EUI280" s="294"/>
      <c r="EUJ280" s="294"/>
      <c r="EUK280" s="294"/>
      <c r="EUL280" s="294"/>
      <c r="EUM280" s="294"/>
      <c r="EUN280" s="294"/>
      <c r="EUO280" s="294"/>
      <c r="EUP280" s="294"/>
      <c r="EUQ280" s="294"/>
      <c r="EUR280" s="294"/>
      <c r="EUS280" s="294"/>
      <c r="EUT280" s="294"/>
      <c r="EUU280" s="294"/>
      <c r="EUV280" s="294"/>
      <c r="EUW280" s="294"/>
      <c r="EUX280" s="294"/>
      <c r="EUY280" s="294"/>
      <c r="EUZ280" s="294"/>
      <c r="EVA280" s="294"/>
      <c r="EVB280" s="294"/>
      <c r="EVC280" s="294"/>
      <c r="EVD280" s="294"/>
      <c r="EVE280" s="294"/>
      <c r="EVF280" s="294"/>
      <c r="EVG280" s="294"/>
      <c r="EVH280" s="294"/>
      <c r="EVI280" s="294"/>
      <c r="EVJ280" s="294"/>
      <c r="EVK280" s="294"/>
      <c r="EVL280" s="294"/>
      <c r="EVM280" s="294"/>
      <c r="EVN280" s="294"/>
      <c r="EVO280" s="294"/>
      <c r="EVP280" s="294"/>
      <c r="EVQ280" s="294"/>
      <c r="EVR280" s="294"/>
      <c r="EVS280" s="294"/>
      <c r="EVT280" s="294"/>
      <c r="EVU280" s="294"/>
      <c r="EVV280" s="294"/>
      <c r="EVW280" s="294"/>
      <c r="EVX280" s="294"/>
      <c r="EVY280" s="294"/>
      <c r="EVZ280" s="294"/>
      <c r="EWA280" s="294"/>
      <c r="EWB280" s="294"/>
      <c r="EWC280" s="294"/>
      <c r="EWD280" s="294"/>
      <c r="EWE280" s="294"/>
      <c r="EWF280" s="294"/>
      <c r="EWG280" s="294"/>
      <c r="EWH280" s="294"/>
      <c r="EWI280" s="294"/>
      <c r="EWJ280" s="294"/>
      <c r="EWK280" s="294"/>
      <c r="EWL280" s="294"/>
      <c r="EWM280" s="294"/>
      <c r="EWN280" s="294"/>
      <c r="EWO280" s="294"/>
      <c r="EWP280" s="294"/>
      <c r="EWQ280" s="294"/>
      <c r="EWR280" s="294"/>
      <c r="EWS280" s="294"/>
      <c r="EWT280" s="294"/>
      <c r="EWU280" s="294"/>
      <c r="EWV280" s="294"/>
      <c r="EWW280" s="294"/>
      <c r="EWX280" s="294"/>
      <c r="EWY280" s="294"/>
      <c r="EWZ280" s="294"/>
      <c r="EXA280" s="294"/>
      <c r="EXB280" s="294"/>
      <c r="EXC280" s="294"/>
      <c r="EXD280" s="294"/>
      <c r="EXE280" s="294"/>
      <c r="EXF280" s="294"/>
      <c r="EXG280" s="294"/>
      <c r="EXH280" s="294"/>
      <c r="EXI280" s="294"/>
      <c r="EXJ280" s="294"/>
      <c r="EXK280" s="294"/>
      <c r="EXL280" s="294"/>
      <c r="EXM280" s="294"/>
      <c r="EXN280" s="294"/>
      <c r="EXO280" s="294"/>
      <c r="EXP280" s="294"/>
      <c r="EXQ280" s="294"/>
      <c r="EXR280" s="294"/>
      <c r="EXS280" s="294"/>
      <c r="EXT280" s="294"/>
      <c r="EXU280" s="294"/>
      <c r="EXV280" s="294"/>
      <c r="EXW280" s="294"/>
      <c r="EXX280" s="294"/>
      <c r="EXY280" s="294"/>
      <c r="EXZ280" s="294"/>
      <c r="EYA280" s="294"/>
      <c r="EYB280" s="294"/>
      <c r="EYC280" s="294"/>
      <c r="EYD280" s="294"/>
      <c r="EYE280" s="294"/>
      <c r="EYF280" s="294"/>
      <c r="EYG280" s="294"/>
      <c r="EYH280" s="294"/>
      <c r="EYI280" s="294"/>
      <c r="EYJ280" s="294"/>
      <c r="EYK280" s="294"/>
      <c r="EYL280" s="294"/>
      <c r="EYM280" s="294"/>
      <c r="EYN280" s="294"/>
      <c r="EYO280" s="294"/>
      <c r="EYP280" s="294"/>
      <c r="EYQ280" s="294"/>
      <c r="EYR280" s="294"/>
      <c r="EYS280" s="294"/>
      <c r="EYT280" s="294"/>
      <c r="EYU280" s="294"/>
      <c r="EYV280" s="294"/>
      <c r="EYW280" s="294"/>
      <c r="EYX280" s="294"/>
      <c r="EYY280" s="294"/>
      <c r="EYZ280" s="294"/>
      <c r="EZA280" s="294"/>
      <c r="EZB280" s="294"/>
      <c r="EZC280" s="294"/>
      <c r="EZD280" s="294"/>
      <c r="EZE280" s="294"/>
      <c r="EZF280" s="294"/>
      <c r="EZG280" s="294"/>
      <c r="EZH280" s="294"/>
      <c r="EZI280" s="294"/>
      <c r="EZJ280" s="294"/>
      <c r="EZK280" s="294"/>
      <c r="EZL280" s="294"/>
      <c r="EZM280" s="294"/>
      <c r="EZN280" s="294"/>
      <c r="EZO280" s="294"/>
      <c r="EZP280" s="294"/>
      <c r="EZQ280" s="294"/>
      <c r="EZR280" s="294"/>
      <c r="EZS280" s="294"/>
      <c r="EZT280" s="294"/>
      <c r="EZU280" s="294"/>
      <c r="EZV280" s="294"/>
      <c r="EZW280" s="294"/>
      <c r="EZX280" s="294"/>
      <c r="EZY280" s="294"/>
      <c r="EZZ280" s="294"/>
      <c r="FAA280" s="294"/>
      <c r="FAB280" s="294"/>
      <c r="FAC280" s="294"/>
      <c r="FAD280" s="294"/>
      <c r="FAE280" s="294"/>
      <c r="FAF280" s="294"/>
      <c r="FAG280" s="294"/>
      <c r="FAH280" s="294"/>
      <c r="FAI280" s="294"/>
      <c r="FAJ280" s="294"/>
      <c r="FAK280" s="294"/>
      <c r="FAL280" s="294"/>
      <c r="FAM280" s="294"/>
      <c r="FAN280" s="294"/>
      <c r="FAO280" s="294"/>
      <c r="FAP280" s="294"/>
      <c r="FAQ280" s="294"/>
      <c r="FAR280" s="294"/>
      <c r="FAS280" s="294"/>
      <c r="FAT280" s="294"/>
      <c r="FAU280" s="294"/>
      <c r="FAV280" s="294"/>
      <c r="FAW280" s="294"/>
      <c r="FAX280" s="294"/>
      <c r="FAY280" s="294"/>
      <c r="FAZ280" s="294"/>
      <c r="FBA280" s="294"/>
      <c r="FBB280" s="294"/>
      <c r="FBC280" s="294"/>
      <c r="FBD280" s="294"/>
      <c r="FBE280" s="294"/>
      <c r="FBF280" s="294"/>
      <c r="FBG280" s="294"/>
      <c r="FBH280" s="294"/>
      <c r="FBI280" s="294"/>
      <c r="FBJ280" s="294"/>
      <c r="FBK280" s="294"/>
      <c r="FBL280" s="294"/>
      <c r="FBM280" s="294"/>
      <c r="FBN280" s="294"/>
      <c r="FBO280" s="294"/>
      <c r="FBP280" s="294"/>
      <c r="FBQ280" s="294"/>
      <c r="FBR280" s="294"/>
      <c r="FBS280" s="294"/>
      <c r="FBT280" s="294"/>
      <c r="FBU280" s="294"/>
      <c r="FBV280" s="294"/>
      <c r="FBW280" s="294"/>
      <c r="FBX280" s="294"/>
      <c r="FBY280" s="294"/>
      <c r="FBZ280" s="294"/>
      <c r="FCA280" s="294"/>
      <c r="FCB280" s="294"/>
      <c r="FCC280" s="294"/>
      <c r="FCD280" s="294"/>
      <c r="FCE280" s="294"/>
      <c r="FCF280" s="294"/>
      <c r="FCG280" s="294"/>
      <c r="FCH280" s="294"/>
      <c r="FCI280" s="294"/>
      <c r="FCJ280" s="294"/>
      <c r="FCK280" s="294"/>
      <c r="FCL280" s="294"/>
      <c r="FCM280" s="294"/>
      <c r="FCN280" s="294"/>
      <c r="FCO280" s="294"/>
      <c r="FCP280" s="294"/>
      <c r="FCQ280" s="294"/>
      <c r="FCR280" s="294"/>
      <c r="FCS280" s="294"/>
      <c r="FCT280" s="294"/>
      <c r="FCU280" s="294"/>
      <c r="FCV280" s="294"/>
      <c r="FCW280" s="294"/>
      <c r="FCX280" s="294"/>
      <c r="FCY280" s="294"/>
      <c r="FCZ280" s="294"/>
      <c r="FDA280" s="294"/>
      <c r="FDB280" s="294"/>
      <c r="FDC280" s="294"/>
      <c r="FDD280" s="294"/>
      <c r="FDE280" s="294"/>
      <c r="FDF280" s="294"/>
      <c r="FDG280" s="294"/>
      <c r="FDH280" s="294"/>
      <c r="FDI280" s="294"/>
      <c r="FDJ280" s="294"/>
      <c r="FDK280" s="294"/>
      <c r="FDL280" s="294"/>
      <c r="FDM280" s="294"/>
      <c r="FDN280" s="294"/>
      <c r="FDO280" s="294"/>
      <c r="FDP280" s="294"/>
      <c r="FDQ280" s="294"/>
      <c r="FDR280" s="294"/>
      <c r="FDS280" s="294"/>
      <c r="FDT280" s="294"/>
      <c r="FDU280" s="294"/>
      <c r="FDV280" s="294"/>
      <c r="FDW280" s="294"/>
      <c r="FDX280" s="294"/>
      <c r="FDY280" s="294"/>
      <c r="FDZ280" s="294"/>
      <c r="FEA280" s="294"/>
      <c r="FEB280" s="294"/>
      <c r="FEC280" s="294"/>
      <c r="FED280" s="294"/>
      <c r="FEE280" s="294"/>
      <c r="FEF280" s="294"/>
      <c r="FEG280" s="294"/>
      <c r="FEH280" s="294"/>
      <c r="FEI280" s="294"/>
      <c r="FEJ280" s="294"/>
      <c r="FEK280" s="294"/>
      <c r="FEL280" s="294"/>
      <c r="FEM280" s="294"/>
      <c r="FEN280" s="294"/>
      <c r="FEO280" s="294"/>
      <c r="FEP280" s="294"/>
      <c r="FEQ280" s="294"/>
      <c r="FER280" s="294"/>
      <c r="FES280" s="294"/>
      <c r="FET280" s="294"/>
      <c r="FEU280" s="294"/>
      <c r="FEV280" s="294"/>
      <c r="FEW280" s="294"/>
      <c r="FEX280" s="294"/>
      <c r="FEY280" s="294"/>
      <c r="FEZ280" s="294"/>
      <c r="FFA280" s="294"/>
      <c r="FFB280" s="294"/>
      <c r="FFC280" s="294"/>
      <c r="FFD280" s="294"/>
      <c r="FFE280" s="294"/>
      <c r="FFF280" s="294"/>
      <c r="FFG280" s="294"/>
      <c r="FFH280" s="294"/>
      <c r="FFI280" s="294"/>
      <c r="FFJ280" s="294"/>
      <c r="FFK280" s="294"/>
      <c r="FFL280" s="294"/>
      <c r="FFM280" s="294"/>
      <c r="FFN280" s="294"/>
      <c r="FFO280" s="294"/>
      <c r="FFP280" s="294"/>
      <c r="FFQ280" s="294"/>
      <c r="FFR280" s="294"/>
      <c r="FFS280" s="294"/>
      <c r="FFT280" s="294"/>
      <c r="FFU280" s="294"/>
      <c r="FFV280" s="294"/>
      <c r="FFW280" s="294"/>
      <c r="FFX280" s="294"/>
      <c r="FFY280" s="294"/>
      <c r="FFZ280" s="294"/>
      <c r="FGA280" s="294"/>
      <c r="FGB280" s="294"/>
      <c r="FGC280" s="294"/>
      <c r="FGD280" s="294"/>
      <c r="FGE280" s="294"/>
      <c r="FGF280" s="294"/>
      <c r="FGG280" s="294"/>
      <c r="FGH280" s="294"/>
      <c r="FGI280" s="294"/>
      <c r="FGJ280" s="294"/>
      <c r="FGK280" s="294"/>
      <c r="FGL280" s="294"/>
      <c r="FGM280" s="294"/>
      <c r="FGN280" s="294"/>
      <c r="FGO280" s="294"/>
      <c r="FGP280" s="294"/>
      <c r="FGQ280" s="294"/>
      <c r="FGR280" s="294"/>
      <c r="FGS280" s="294"/>
      <c r="FGT280" s="294"/>
      <c r="FGU280" s="294"/>
      <c r="FGV280" s="294"/>
      <c r="FGW280" s="294"/>
      <c r="FGX280" s="294"/>
      <c r="FGY280" s="294"/>
      <c r="FGZ280" s="294"/>
      <c r="FHA280" s="294"/>
      <c r="FHB280" s="294"/>
      <c r="FHC280" s="294"/>
      <c r="FHD280" s="294"/>
      <c r="FHE280" s="294"/>
      <c r="FHF280" s="294"/>
      <c r="FHG280" s="294"/>
      <c r="FHH280" s="294"/>
      <c r="FHI280" s="294"/>
      <c r="FHJ280" s="294"/>
      <c r="FHK280" s="294"/>
      <c r="FHL280" s="294"/>
      <c r="FHM280" s="294"/>
      <c r="FHN280" s="294"/>
      <c r="FHO280" s="294"/>
      <c r="FHP280" s="294"/>
      <c r="FHQ280" s="294"/>
      <c r="FHR280" s="294"/>
      <c r="FHS280" s="294"/>
      <c r="FHT280" s="294"/>
      <c r="FHU280" s="294"/>
      <c r="FHV280" s="294"/>
      <c r="FHW280" s="294"/>
      <c r="FHX280" s="294"/>
      <c r="FHY280" s="294"/>
      <c r="FHZ280" s="294"/>
      <c r="FIA280" s="294"/>
      <c r="FIB280" s="294"/>
      <c r="FIC280" s="294"/>
      <c r="FID280" s="294"/>
      <c r="FIE280" s="294"/>
      <c r="FIF280" s="294"/>
      <c r="FIG280" s="294"/>
      <c r="FIH280" s="294"/>
      <c r="FII280" s="294"/>
      <c r="FIJ280" s="294"/>
      <c r="FIK280" s="294"/>
      <c r="FIL280" s="294"/>
      <c r="FIM280" s="294"/>
      <c r="FIN280" s="294"/>
      <c r="FIO280" s="294"/>
      <c r="FIP280" s="294"/>
      <c r="FIQ280" s="294"/>
      <c r="FIR280" s="294"/>
      <c r="FIS280" s="294"/>
      <c r="FIT280" s="294"/>
      <c r="FIU280" s="294"/>
      <c r="FIV280" s="294"/>
      <c r="FIW280" s="294"/>
      <c r="FIX280" s="294"/>
      <c r="FIY280" s="294"/>
      <c r="FIZ280" s="294"/>
      <c r="FJA280" s="294"/>
      <c r="FJB280" s="294"/>
      <c r="FJC280" s="294"/>
      <c r="FJD280" s="294"/>
      <c r="FJE280" s="294"/>
      <c r="FJF280" s="294"/>
      <c r="FJG280" s="294"/>
      <c r="FJH280" s="294"/>
      <c r="FJI280" s="294"/>
      <c r="FJJ280" s="294"/>
      <c r="FJK280" s="294"/>
      <c r="FJL280" s="294"/>
      <c r="FJM280" s="294"/>
      <c r="FJN280" s="294"/>
      <c r="FJO280" s="294"/>
      <c r="FJP280" s="294"/>
      <c r="FJQ280" s="294"/>
      <c r="FJR280" s="294"/>
      <c r="FJS280" s="294"/>
      <c r="FJT280" s="294"/>
      <c r="FJU280" s="294"/>
      <c r="FJV280" s="294"/>
      <c r="FJW280" s="294"/>
      <c r="FJX280" s="294"/>
      <c r="FJY280" s="294"/>
      <c r="FJZ280" s="294"/>
      <c r="FKA280" s="294"/>
      <c r="FKB280" s="294"/>
      <c r="FKC280" s="294"/>
      <c r="FKD280" s="294"/>
      <c r="FKE280" s="294"/>
      <c r="FKF280" s="294"/>
      <c r="FKG280" s="294"/>
      <c r="FKH280" s="294"/>
      <c r="FKI280" s="294"/>
      <c r="FKJ280" s="294"/>
      <c r="FKK280" s="294"/>
      <c r="FKL280" s="294"/>
      <c r="FKM280" s="294"/>
      <c r="FKN280" s="294"/>
      <c r="FKO280" s="294"/>
      <c r="FKP280" s="294"/>
      <c r="FKQ280" s="294"/>
      <c r="FKR280" s="294"/>
      <c r="FKS280" s="294"/>
      <c r="FKT280" s="294"/>
      <c r="FKU280" s="294"/>
      <c r="FKV280" s="294"/>
      <c r="FKW280" s="294"/>
      <c r="FKX280" s="294"/>
      <c r="FKY280" s="294"/>
      <c r="FKZ280" s="294"/>
      <c r="FLA280" s="294"/>
      <c r="FLB280" s="294"/>
      <c r="FLC280" s="294"/>
      <c r="FLD280" s="294"/>
      <c r="FLE280" s="294"/>
      <c r="FLF280" s="294"/>
      <c r="FLG280" s="294"/>
      <c r="FLH280" s="294"/>
      <c r="FLI280" s="294"/>
      <c r="FLJ280" s="294"/>
      <c r="FLK280" s="294"/>
      <c r="FLL280" s="294"/>
      <c r="FLM280" s="294"/>
      <c r="FLN280" s="294"/>
      <c r="FLO280" s="294"/>
      <c r="FLP280" s="294"/>
      <c r="FLQ280" s="294"/>
      <c r="FLR280" s="294"/>
      <c r="FLS280" s="294"/>
      <c r="FLT280" s="294"/>
      <c r="FLU280" s="294"/>
      <c r="FLV280" s="294"/>
      <c r="FLW280" s="294"/>
      <c r="FLX280" s="294"/>
      <c r="FLY280" s="294"/>
      <c r="FLZ280" s="294"/>
      <c r="FMA280" s="294"/>
      <c r="FMB280" s="294"/>
      <c r="FMC280" s="294"/>
      <c r="FMD280" s="294"/>
      <c r="FME280" s="294"/>
      <c r="FMF280" s="294"/>
      <c r="FMG280" s="294"/>
      <c r="FMH280" s="294"/>
      <c r="FMI280" s="294"/>
      <c r="FMJ280" s="294"/>
      <c r="FMK280" s="294"/>
      <c r="FML280" s="294"/>
      <c r="FMM280" s="294"/>
      <c r="FMN280" s="294"/>
      <c r="FMO280" s="294"/>
      <c r="FMP280" s="294"/>
      <c r="FMQ280" s="294"/>
      <c r="FMR280" s="294"/>
      <c r="FMS280" s="294"/>
      <c r="FMT280" s="294"/>
      <c r="FMU280" s="294"/>
      <c r="FMV280" s="294"/>
      <c r="FMW280" s="294"/>
      <c r="FMX280" s="294"/>
      <c r="FMY280" s="294"/>
      <c r="FMZ280" s="294"/>
      <c r="FNA280" s="294"/>
      <c r="FNB280" s="294"/>
      <c r="FNC280" s="294"/>
      <c r="FND280" s="294"/>
      <c r="FNE280" s="294"/>
      <c r="FNF280" s="294"/>
      <c r="FNG280" s="294"/>
      <c r="FNH280" s="294"/>
      <c r="FNI280" s="294"/>
      <c r="FNJ280" s="294"/>
      <c r="FNK280" s="294"/>
      <c r="FNL280" s="294"/>
      <c r="FNM280" s="294"/>
      <c r="FNN280" s="294"/>
      <c r="FNO280" s="294"/>
      <c r="FNP280" s="294"/>
      <c r="FNQ280" s="294"/>
      <c r="FNR280" s="294"/>
      <c r="FNS280" s="294"/>
      <c r="FNT280" s="294"/>
      <c r="FNU280" s="294"/>
      <c r="FNV280" s="294"/>
      <c r="FNW280" s="294"/>
      <c r="FNX280" s="294"/>
      <c r="FNY280" s="294"/>
      <c r="FNZ280" s="294"/>
      <c r="FOA280" s="294"/>
      <c r="FOB280" s="294"/>
      <c r="FOC280" s="294"/>
      <c r="FOD280" s="294"/>
      <c r="FOE280" s="294"/>
      <c r="FOF280" s="294"/>
      <c r="FOG280" s="294"/>
      <c r="FOH280" s="294"/>
      <c r="FOI280" s="294"/>
      <c r="FOJ280" s="294"/>
      <c r="FOK280" s="294"/>
      <c r="FOL280" s="294"/>
      <c r="FOM280" s="294"/>
      <c r="FON280" s="294"/>
      <c r="FOO280" s="294"/>
      <c r="FOP280" s="294"/>
      <c r="FOQ280" s="294"/>
      <c r="FOR280" s="294"/>
      <c r="FOS280" s="294"/>
      <c r="FOT280" s="294"/>
      <c r="FOU280" s="294"/>
      <c r="FOV280" s="294"/>
      <c r="FOW280" s="294"/>
      <c r="FOX280" s="294"/>
      <c r="FOY280" s="294"/>
      <c r="FOZ280" s="294"/>
      <c r="FPA280" s="294"/>
      <c r="FPB280" s="294"/>
      <c r="FPC280" s="294"/>
      <c r="FPD280" s="294"/>
      <c r="FPE280" s="294"/>
      <c r="FPF280" s="294"/>
      <c r="FPG280" s="294"/>
      <c r="FPH280" s="294"/>
      <c r="FPI280" s="294"/>
      <c r="FPJ280" s="294"/>
      <c r="FPK280" s="294"/>
      <c r="FPL280" s="294"/>
      <c r="FPM280" s="294"/>
      <c r="FPN280" s="294"/>
      <c r="FPO280" s="294"/>
      <c r="FPP280" s="294"/>
      <c r="FPQ280" s="294"/>
      <c r="FPR280" s="294"/>
      <c r="FPS280" s="294"/>
      <c r="FPT280" s="294"/>
      <c r="FPU280" s="294"/>
      <c r="FPV280" s="294"/>
      <c r="FPW280" s="294"/>
      <c r="FPX280" s="294"/>
      <c r="FPY280" s="294"/>
      <c r="FPZ280" s="294"/>
      <c r="FQA280" s="294"/>
      <c r="FQB280" s="294"/>
      <c r="FQC280" s="294"/>
      <c r="FQD280" s="294"/>
      <c r="FQE280" s="294"/>
      <c r="FQF280" s="294"/>
      <c r="FQG280" s="294"/>
      <c r="FQH280" s="294"/>
      <c r="FQI280" s="294"/>
      <c r="FQJ280" s="294"/>
      <c r="FQK280" s="294"/>
      <c r="FQL280" s="294"/>
      <c r="FQM280" s="294"/>
      <c r="FQN280" s="294"/>
      <c r="FQO280" s="294"/>
      <c r="FQP280" s="294"/>
      <c r="FQQ280" s="294"/>
      <c r="FQR280" s="294"/>
      <c r="FQS280" s="294"/>
      <c r="FQT280" s="294"/>
      <c r="FQU280" s="294"/>
      <c r="FQV280" s="294"/>
      <c r="FQW280" s="294"/>
      <c r="FQX280" s="294"/>
      <c r="FQY280" s="294"/>
      <c r="FQZ280" s="294"/>
      <c r="FRA280" s="294"/>
      <c r="FRB280" s="294"/>
      <c r="FRC280" s="294"/>
      <c r="FRD280" s="294"/>
      <c r="FRE280" s="294"/>
      <c r="FRF280" s="294"/>
      <c r="FRG280" s="294"/>
      <c r="FRH280" s="294"/>
      <c r="FRI280" s="294"/>
      <c r="FRJ280" s="294"/>
      <c r="FRK280" s="294"/>
      <c r="FRL280" s="294"/>
      <c r="FRM280" s="294"/>
      <c r="FRN280" s="294"/>
      <c r="FRO280" s="294"/>
      <c r="FRP280" s="294"/>
      <c r="FRQ280" s="294"/>
      <c r="FRR280" s="294"/>
      <c r="FRS280" s="294"/>
      <c r="FRT280" s="294"/>
      <c r="FRU280" s="294"/>
      <c r="FRV280" s="294"/>
      <c r="FRW280" s="294"/>
      <c r="FRX280" s="294"/>
      <c r="FRY280" s="294"/>
      <c r="FRZ280" s="294"/>
      <c r="FSA280" s="294"/>
      <c r="FSB280" s="294"/>
      <c r="FSC280" s="294"/>
      <c r="FSD280" s="294"/>
      <c r="FSE280" s="294"/>
      <c r="FSF280" s="294"/>
      <c r="FSG280" s="294"/>
      <c r="FSH280" s="294"/>
      <c r="FSI280" s="294"/>
      <c r="FSJ280" s="294"/>
      <c r="FSK280" s="294"/>
      <c r="FSL280" s="294"/>
      <c r="FSM280" s="294"/>
      <c r="FSN280" s="294"/>
      <c r="FSO280" s="294"/>
      <c r="FSP280" s="294"/>
      <c r="FSQ280" s="294"/>
      <c r="FSR280" s="294"/>
      <c r="FSS280" s="294"/>
      <c r="FST280" s="294"/>
      <c r="FSU280" s="294"/>
      <c r="FSV280" s="294"/>
      <c r="FSW280" s="294"/>
      <c r="FSX280" s="294"/>
      <c r="FSY280" s="294"/>
      <c r="FSZ280" s="294"/>
      <c r="FTA280" s="294"/>
      <c r="FTB280" s="294"/>
      <c r="FTC280" s="294"/>
      <c r="FTD280" s="294"/>
      <c r="FTE280" s="294"/>
      <c r="FTF280" s="294"/>
      <c r="FTG280" s="294"/>
      <c r="FTH280" s="294"/>
      <c r="FTI280" s="294"/>
      <c r="FTJ280" s="294"/>
      <c r="FTK280" s="294"/>
      <c r="FTL280" s="294"/>
      <c r="FTM280" s="294"/>
      <c r="FTN280" s="294"/>
      <c r="FTO280" s="294"/>
      <c r="FTP280" s="294"/>
      <c r="FTQ280" s="294"/>
      <c r="FTR280" s="294"/>
      <c r="FTS280" s="294"/>
      <c r="FTT280" s="294"/>
      <c r="FTU280" s="294"/>
      <c r="FTV280" s="294"/>
      <c r="FTW280" s="294"/>
      <c r="FTX280" s="294"/>
      <c r="FTY280" s="294"/>
      <c r="FTZ280" s="294"/>
      <c r="FUA280" s="294"/>
      <c r="FUB280" s="294"/>
      <c r="FUC280" s="294"/>
      <c r="FUD280" s="294"/>
      <c r="FUE280" s="294"/>
      <c r="FUF280" s="294"/>
      <c r="FUG280" s="294"/>
      <c r="FUH280" s="294"/>
      <c r="FUI280" s="294"/>
      <c r="FUJ280" s="294"/>
      <c r="FUK280" s="294"/>
      <c r="FUL280" s="294"/>
      <c r="FUM280" s="294"/>
      <c r="FUN280" s="294"/>
      <c r="FUO280" s="294"/>
      <c r="FUP280" s="294"/>
      <c r="FUQ280" s="294"/>
      <c r="FUR280" s="294"/>
      <c r="FUS280" s="294"/>
      <c r="FUT280" s="294"/>
      <c r="FUU280" s="294"/>
      <c r="FUV280" s="294"/>
      <c r="FUW280" s="294"/>
      <c r="FUX280" s="294"/>
      <c r="FUY280" s="294"/>
      <c r="FUZ280" s="294"/>
      <c r="FVA280" s="294"/>
      <c r="FVB280" s="294"/>
      <c r="FVC280" s="294"/>
      <c r="FVD280" s="294"/>
      <c r="FVE280" s="294"/>
      <c r="FVF280" s="294"/>
      <c r="FVG280" s="294"/>
      <c r="FVH280" s="294"/>
      <c r="FVI280" s="294"/>
      <c r="FVJ280" s="294"/>
      <c r="FVK280" s="294"/>
      <c r="FVL280" s="294"/>
      <c r="FVM280" s="294"/>
      <c r="FVN280" s="294"/>
      <c r="FVO280" s="294"/>
      <c r="FVP280" s="294"/>
      <c r="FVQ280" s="294"/>
      <c r="FVR280" s="294"/>
      <c r="FVS280" s="294"/>
      <c r="FVT280" s="294"/>
      <c r="FVU280" s="294"/>
      <c r="FVV280" s="294"/>
      <c r="FVW280" s="294"/>
      <c r="FVX280" s="294"/>
      <c r="FVY280" s="294"/>
      <c r="FVZ280" s="294"/>
      <c r="FWA280" s="294"/>
      <c r="FWB280" s="294"/>
      <c r="FWC280" s="294"/>
      <c r="FWD280" s="294"/>
      <c r="FWE280" s="294"/>
      <c r="FWF280" s="294"/>
      <c r="FWG280" s="294"/>
      <c r="FWH280" s="294"/>
      <c r="FWI280" s="294"/>
      <c r="FWJ280" s="294"/>
      <c r="FWK280" s="294"/>
      <c r="FWL280" s="294"/>
      <c r="FWM280" s="294"/>
      <c r="FWN280" s="294"/>
      <c r="FWO280" s="294"/>
      <c r="FWP280" s="294"/>
      <c r="FWQ280" s="294"/>
      <c r="FWR280" s="294"/>
      <c r="FWS280" s="294"/>
      <c r="FWT280" s="294"/>
      <c r="FWU280" s="294"/>
      <c r="FWV280" s="294"/>
      <c r="FWW280" s="294"/>
      <c r="FWX280" s="294"/>
      <c r="FWY280" s="294"/>
      <c r="FWZ280" s="294"/>
      <c r="FXA280" s="294"/>
      <c r="FXB280" s="294"/>
      <c r="FXC280" s="294"/>
      <c r="FXD280" s="294"/>
      <c r="FXE280" s="294"/>
      <c r="FXF280" s="294"/>
      <c r="FXG280" s="294"/>
      <c r="FXH280" s="294"/>
      <c r="FXI280" s="294"/>
      <c r="FXJ280" s="294"/>
      <c r="FXK280" s="294"/>
      <c r="FXL280" s="294"/>
      <c r="FXM280" s="294"/>
      <c r="FXN280" s="294"/>
      <c r="FXO280" s="294"/>
      <c r="FXP280" s="294"/>
      <c r="FXQ280" s="294"/>
      <c r="FXR280" s="294"/>
      <c r="FXS280" s="294"/>
      <c r="FXT280" s="294"/>
      <c r="FXU280" s="294"/>
      <c r="FXV280" s="294"/>
      <c r="FXW280" s="294"/>
      <c r="FXX280" s="294"/>
      <c r="FXY280" s="294"/>
      <c r="FXZ280" s="294"/>
      <c r="FYA280" s="294"/>
      <c r="FYB280" s="294"/>
      <c r="FYC280" s="294"/>
      <c r="FYD280" s="294"/>
      <c r="FYE280" s="294"/>
      <c r="FYF280" s="294"/>
      <c r="FYG280" s="294"/>
      <c r="FYH280" s="294"/>
      <c r="FYI280" s="294"/>
      <c r="FYJ280" s="294"/>
      <c r="FYK280" s="294"/>
      <c r="FYL280" s="294"/>
      <c r="FYM280" s="294"/>
      <c r="FYN280" s="294"/>
      <c r="FYO280" s="294"/>
      <c r="FYP280" s="294"/>
      <c r="FYQ280" s="294"/>
      <c r="FYR280" s="294"/>
      <c r="FYS280" s="294"/>
      <c r="FYT280" s="294"/>
      <c r="FYU280" s="294"/>
      <c r="FYV280" s="294"/>
      <c r="FYW280" s="294"/>
      <c r="FYX280" s="294"/>
      <c r="FYY280" s="294"/>
      <c r="FYZ280" s="294"/>
      <c r="FZA280" s="294"/>
      <c r="FZB280" s="294"/>
      <c r="FZC280" s="294"/>
      <c r="FZD280" s="294"/>
      <c r="FZE280" s="294"/>
      <c r="FZF280" s="294"/>
      <c r="FZG280" s="294"/>
      <c r="FZH280" s="294"/>
      <c r="FZI280" s="294"/>
      <c r="FZJ280" s="294"/>
      <c r="FZK280" s="294"/>
      <c r="FZL280" s="294"/>
      <c r="FZM280" s="294"/>
      <c r="FZN280" s="294"/>
      <c r="FZO280" s="294"/>
      <c r="FZP280" s="294"/>
      <c r="FZQ280" s="294"/>
      <c r="FZR280" s="294"/>
      <c r="FZS280" s="294"/>
      <c r="FZT280" s="294"/>
      <c r="FZU280" s="294"/>
      <c r="FZV280" s="294"/>
      <c r="FZW280" s="294"/>
      <c r="FZX280" s="294"/>
      <c r="FZY280" s="294"/>
      <c r="FZZ280" s="294"/>
      <c r="GAA280" s="294"/>
      <c r="GAB280" s="294"/>
      <c r="GAC280" s="294"/>
      <c r="GAD280" s="294"/>
      <c r="GAE280" s="294"/>
      <c r="GAF280" s="294"/>
      <c r="GAG280" s="294"/>
      <c r="GAH280" s="294"/>
      <c r="GAI280" s="294"/>
      <c r="GAJ280" s="294"/>
      <c r="GAK280" s="294"/>
      <c r="GAL280" s="294"/>
      <c r="GAM280" s="294"/>
      <c r="GAN280" s="294"/>
      <c r="GAO280" s="294"/>
      <c r="GAP280" s="294"/>
      <c r="GAQ280" s="294"/>
      <c r="GAR280" s="294"/>
      <c r="GAS280" s="294"/>
      <c r="GAT280" s="294"/>
      <c r="GAU280" s="294"/>
      <c r="GAV280" s="294"/>
      <c r="GAW280" s="294"/>
      <c r="GAX280" s="294"/>
      <c r="GAY280" s="294"/>
      <c r="GAZ280" s="294"/>
      <c r="GBA280" s="294"/>
      <c r="GBB280" s="294"/>
      <c r="GBC280" s="294"/>
      <c r="GBD280" s="294"/>
      <c r="GBE280" s="294"/>
      <c r="GBF280" s="294"/>
      <c r="GBG280" s="294"/>
      <c r="GBH280" s="294"/>
      <c r="GBI280" s="294"/>
      <c r="GBJ280" s="294"/>
      <c r="GBK280" s="294"/>
      <c r="GBL280" s="294"/>
      <c r="GBM280" s="294"/>
      <c r="GBN280" s="294"/>
      <c r="GBO280" s="294"/>
      <c r="GBP280" s="294"/>
      <c r="GBQ280" s="294"/>
      <c r="GBR280" s="294"/>
      <c r="GBS280" s="294"/>
      <c r="GBT280" s="294"/>
      <c r="GBU280" s="294"/>
      <c r="GBV280" s="294"/>
      <c r="GBW280" s="294"/>
      <c r="GBX280" s="294"/>
      <c r="GBY280" s="294"/>
      <c r="GBZ280" s="294"/>
      <c r="GCA280" s="294"/>
      <c r="GCB280" s="294"/>
      <c r="GCC280" s="294"/>
      <c r="GCD280" s="294"/>
      <c r="GCE280" s="294"/>
      <c r="GCF280" s="294"/>
      <c r="GCG280" s="294"/>
      <c r="GCH280" s="294"/>
      <c r="GCI280" s="294"/>
      <c r="GCJ280" s="294"/>
      <c r="GCK280" s="294"/>
      <c r="GCL280" s="294"/>
      <c r="GCM280" s="294"/>
      <c r="GCN280" s="294"/>
      <c r="GCO280" s="294"/>
      <c r="GCP280" s="294"/>
      <c r="GCQ280" s="294"/>
      <c r="GCR280" s="294"/>
      <c r="GCS280" s="294"/>
      <c r="GCT280" s="294"/>
      <c r="GCU280" s="294"/>
      <c r="GCV280" s="294"/>
      <c r="GCW280" s="294"/>
      <c r="GCX280" s="294"/>
      <c r="GCY280" s="294"/>
      <c r="GCZ280" s="294"/>
      <c r="GDA280" s="294"/>
      <c r="GDB280" s="294"/>
      <c r="GDC280" s="294"/>
      <c r="GDD280" s="294"/>
      <c r="GDE280" s="294"/>
      <c r="GDF280" s="294"/>
      <c r="GDG280" s="294"/>
      <c r="GDH280" s="294"/>
      <c r="GDI280" s="294"/>
      <c r="GDJ280" s="294"/>
      <c r="GDK280" s="294"/>
      <c r="GDL280" s="294"/>
      <c r="GDM280" s="294"/>
      <c r="GDN280" s="294"/>
      <c r="GDO280" s="294"/>
      <c r="GDP280" s="294"/>
      <c r="GDQ280" s="294"/>
      <c r="GDR280" s="294"/>
      <c r="GDS280" s="294"/>
      <c r="GDT280" s="294"/>
      <c r="GDU280" s="294"/>
      <c r="GDV280" s="294"/>
      <c r="GDW280" s="294"/>
      <c r="GDX280" s="294"/>
      <c r="GDY280" s="294"/>
      <c r="GDZ280" s="294"/>
      <c r="GEA280" s="294"/>
      <c r="GEB280" s="294"/>
      <c r="GEC280" s="294"/>
      <c r="GED280" s="294"/>
      <c r="GEE280" s="294"/>
      <c r="GEF280" s="294"/>
      <c r="GEG280" s="294"/>
      <c r="GEH280" s="294"/>
      <c r="GEI280" s="294"/>
      <c r="GEJ280" s="294"/>
      <c r="GEK280" s="294"/>
      <c r="GEL280" s="294"/>
      <c r="GEM280" s="294"/>
      <c r="GEN280" s="294"/>
      <c r="GEO280" s="294"/>
      <c r="GEP280" s="294"/>
      <c r="GEQ280" s="294"/>
      <c r="GER280" s="294"/>
      <c r="GES280" s="294"/>
      <c r="GET280" s="294"/>
      <c r="GEU280" s="294"/>
      <c r="GEV280" s="294"/>
      <c r="GEW280" s="294"/>
      <c r="GEX280" s="294"/>
      <c r="GEY280" s="294"/>
      <c r="GEZ280" s="294"/>
      <c r="GFA280" s="294"/>
      <c r="GFB280" s="294"/>
      <c r="GFC280" s="294"/>
      <c r="GFD280" s="294"/>
      <c r="GFE280" s="294"/>
      <c r="GFF280" s="294"/>
      <c r="GFG280" s="294"/>
      <c r="GFH280" s="294"/>
      <c r="GFI280" s="294"/>
      <c r="GFJ280" s="294"/>
      <c r="GFK280" s="294"/>
      <c r="GFL280" s="294"/>
      <c r="GFM280" s="294"/>
      <c r="GFN280" s="294"/>
      <c r="GFO280" s="294"/>
      <c r="GFP280" s="294"/>
      <c r="GFQ280" s="294"/>
      <c r="GFR280" s="294"/>
      <c r="GFS280" s="294"/>
      <c r="GFT280" s="294"/>
      <c r="GFU280" s="294"/>
      <c r="GFV280" s="294"/>
      <c r="GFW280" s="294"/>
      <c r="GFX280" s="294"/>
      <c r="GFY280" s="294"/>
      <c r="GFZ280" s="294"/>
      <c r="GGA280" s="294"/>
      <c r="GGB280" s="294"/>
      <c r="GGC280" s="294"/>
      <c r="GGD280" s="294"/>
      <c r="GGE280" s="294"/>
      <c r="GGF280" s="294"/>
      <c r="GGG280" s="294"/>
      <c r="GGH280" s="294"/>
      <c r="GGI280" s="294"/>
      <c r="GGJ280" s="294"/>
      <c r="GGK280" s="294"/>
      <c r="GGL280" s="294"/>
      <c r="GGM280" s="294"/>
      <c r="GGN280" s="294"/>
      <c r="GGO280" s="294"/>
      <c r="GGP280" s="294"/>
      <c r="GGQ280" s="294"/>
      <c r="GGR280" s="294"/>
      <c r="GGS280" s="294"/>
      <c r="GGT280" s="294"/>
      <c r="GGU280" s="294"/>
      <c r="GGV280" s="294"/>
      <c r="GGW280" s="294"/>
      <c r="GGX280" s="294"/>
      <c r="GGY280" s="294"/>
      <c r="GGZ280" s="294"/>
      <c r="GHA280" s="294"/>
      <c r="GHB280" s="294"/>
      <c r="GHC280" s="294"/>
      <c r="GHD280" s="294"/>
      <c r="GHE280" s="294"/>
      <c r="GHF280" s="294"/>
      <c r="GHG280" s="294"/>
      <c r="GHH280" s="294"/>
      <c r="GHI280" s="294"/>
      <c r="GHJ280" s="294"/>
      <c r="GHK280" s="294"/>
      <c r="GHL280" s="294"/>
      <c r="GHM280" s="294"/>
      <c r="GHN280" s="294"/>
      <c r="GHO280" s="294"/>
      <c r="GHP280" s="294"/>
      <c r="GHQ280" s="294"/>
      <c r="GHR280" s="294"/>
      <c r="GHS280" s="294"/>
      <c r="GHT280" s="294"/>
      <c r="GHU280" s="294"/>
      <c r="GHV280" s="294"/>
      <c r="GHW280" s="294"/>
      <c r="GHX280" s="294"/>
      <c r="GHY280" s="294"/>
      <c r="GHZ280" s="294"/>
      <c r="GIA280" s="294"/>
      <c r="GIB280" s="294"/>
      <c r="GIC280" s="294"/>
      <c r="GID280" s="294"/>
      <c r="GIE280" s="294"/>
      <c r="GIF280" s="294"/>
      <c r="GIG280" s="294"/>
      <c r="GIH280" s="294"/>
      <c r="GII280" s="294"/>
      <c r="GIJ280" s="294"/>
      <c r="GIK280" s="294"/>
      <c r="GIL280" s="294"/>
      <c r="GIM280" s="294"/>
      <c r="GIN280" s="294"/>
      <c r="GIO280" s="294"/>
      <c r="GIP280" s="294"/>
      <c r="GIQ280" s="294"/>
      <c r="GIR280" s="294"/>
      <c r="GIS280" s="294"/>
      <c r="GIT280" s="294"/>
      <c r="GIU280" s="294"/>
      <c r="GIV280" s="294"/>
      <c r="GIW280" s="294"/>
      <c r="GIX280" s="294"/>
      <c r="GIY280" s="294"/>
      <c r="GIZ280" s="294"/>
      <c r="GJA280" s="294"/>
      <c r="GJB280" s="294"/>
      <c r="GJC280" s="294"/>
      <c r="GJD280" s="294"/>
      <c r="GJE280" s="294"/>
      <c r="GJF280" s="294"/>
      <c r="GJG280" s="294"/>
      <c r="GJH280" s="294"/>
      <c r="GJI280" s="294"/>
      <c r="GJJ280" s="294"/>
      <c r="GJK280" s="294"/>
      <c r="GJL280" s="294"/>
      <c r="GJM280" s="294"/>
      <c r="GJN280" s="294"/>
      <c r="GJO280" s="294"/>
      <c r="GJP280" s="294"/>
      <c r="GJQ280" s="294"/>
      <c r="GJR280" s="294"/>
      <c r="GJS280" s="294"/>
      <c r="GJT280" s="294"/>
      <c r="GJU280" s="294"/>
      <c r="GJV280" s="294"/>
      <c r="GJW280" s="294"/>
      <c r="GJX280" s="294"/>
      <c r="GJY280" s="294"/>
      <c r="GJZ280" s="294"/>
      <c r="GKA280" s="294"/>
      <c r="GKB280" s="294"/>
      <c r="GKC280" s="294"/>
      <c r="GKD280" s="294"/>
      <c r="GKE280" s="294"/>
      <c r="GKF280" s="294"/>
      <c r="GKG280" s="294"/>
      <c r="GKH280" s="294"/>
      <c r="GKI280" s="294"/>
      <c r="GKJ280" s="294"/>
      <c r="GKK280" s="294"/>
      <c r="GKL280" s="294"/>
      <c r="GKM280" s="294"/>
      <c r="GKN280" s="294"/>
      <c r="GKO280" s="294"/>
      <c r="GKP280" s="294"/>
      <c r="GKQ280" s="294"/>
      <c r="GKR280" s="294"/>
      <c r="GKS280" s="294"/>
      <c r="GKT280" s="294"/>
      <c r="GKU280" s="294"/>
      <c r="GKV280" s="294"/>
      <c r="GKW280" s="294"/>
      <c r="GKX280" s="294"/>
      <c r="GKY280" s="294"/>
      <c r="GKZ280" s="294"/>
      <c r="GLA280" s="294"/>
      <c r="GLB280" s="294"/>
      <c r="GLC280" s="294"/>
      <c r="GLD280" s="294"/>
      <c r="GLE280" s="294"/>
      <c r="GLF280" s="294"/>
      <c r="GLG280" s="294"/>
      <c r="GLH280" s="294"/>
      <c r="GLI280" s="294"/>
      <c r="GLJ280" s="294"/>
      <c r="GLK280" s="294"/>
      <c r="GLL280" s="294"/>
      <c r="GLM280" s="294"/>
      <c r="GLN280" s="294"/>
      <c r="GLO280" s="294"/>
      <c r="GLP280" s="294"/>
      <c r="GLQ280" s="294"/>
      <c r="GLR280" s="294"/>
      <c r="GLS280" s="294"/>
      <c r="GLT280" s="294"/>
      <c r="GLU280" s="294"/>
      <c r="GLV280" s="294"/>
      <c r="GLW280" s="294"/>
      <c r="GLX280" s="294"/>
      <c r="GLY280" s="294"/>
      <c r="GLZ280" s="294"/>
      <c r="GMA280" s="294"/>
      <c r="GMB280" s="294"/>
      <c r="GMC280" s="294"/>
      <c r="GMD280" s="294"/>
      <c r="GME280" s="294"/>
      <c r="GMF280" s="294"/>
      <c r="GMG280" s="294"/>
      <c r="GMH280" s="294"/>
      <c r="GMI280" s="294"/>
      <c r="GMJ280" s="294"/>
      <c r="GMK280" s="294"/>
      <c r="GML280" s="294"/>
      <c r="GMM280" s="294"/>
      <c r="GMN280" s="294"/>
      <c r="GMO280" s="294"/>
      <c r="GMP280" s="294"/>
      <c r="GMQ280" s="294"/>
      <c r="GMR280" s="294"/>
      <c r="GMS280" s="294"/>
      <c r="GMT280" s="294"/>
      <c r="GMU280" s="294"/>
      <c r="GMV280" s="294"/>
      <c r="GMW280" s="294"/>
      <c r="GMX280" s="294"/>
      <c r="GMY280" s="294"/>
      <c r="GMZ280" s="294"/>
      <c r="GNA280" s="294"/>
      <c r="GNB280" s="294"/>
      <c r="GNC280" s="294"/>
      <c r="GND280" s="294"/>
      <c r="GNE280" s="294"/>
      <c r="GNF280" s="294"/>
      <c r="GNG280" s="294"/>
      <c r="GNH280" s="294"/>
      <c r="GNI280" s="294"/>
      <c r="GNJ280" s="294"/>
      <c r="GNK280" s="294"/>
      <c r="GNL280" s="294"/>
      <c r="GNM280" s="294"/>
      <c r="GNN280" s="294"/>
      <c r="GNO280" s="294"/>
      <c r="GNP280" s="294"/>
      <c r="GNQ280" s="294"/>
      <c r="GNR280" s="294"/>
      <c r="GNS280" s="294"/>
      <c r="GNT280" s="294"/>
      <c r="GNU280" s="294"/>
      <c r="GNV280" s="294"/>
      <c r="GNW280" s="294"/>
      <c r="GNX280" s="294"/>
      <c r="GNY280" s="294"/>
      <c r="GNZ280" s="294"/>
      <c r="GOA280" s="294"/>
      <c r="GOB280" s="294"/>
      <c r="GOC280" s="294"/>
      <c r="GOD280" s="294"/>
      <c r="GOE280" s="294"/>
      <c r="GOF280" s="294"/>
      <c r="GOG280" s="294"/>
      <c r="GOH280" s="294"/>
      <c r="GOI280" s="294"/>
      <c r="GOJ280" s="294"/>
      <c r="GOK280" s="294"/>
      <c r="GOL280" s="294"/>
      <c r="GOM280" s="294"/>
      <c r="GON280" s="294"/>
      <c r="GOO280" s="294"/>
      <c r="GOP280" s="294"/>
      <c r="GOQ280" s="294"/>
      <c r="GOR280" s="294"/>
      <c r="GOS280" s="294"/>
      <c r="GOT280" s="294"/>
      <c r="GOU280" s="294"/>
      <c r="GOV280" s="294"/>
      <c r="GOW280" s="294"/>
      <c r="GOX280" s="294"/>
      <c r="GOY280" s="294"/>
      <c r="GOZ280" s="294"/>
      <c r="GPA280" s="294"/>
      <c r="GPB280" s="294"/>
      <c r="GPC280" s="294"/>
      <c r="GPD280" s="294"/>
      <c r="GPE280" s="294"/>
      <c r="GPF280" s="294"/>
      <c r="GPG280" s="294"/>
      <c r="GPH280" s="294"/>
      <c r="GPI280" s="294"/>
      <c r="GPJ280" s="294"/>
      <c r="GPK280" s="294"/>
      <c r="GPL280" s="294"/>
      <c r="GPM280" s="294"/>
      <c r="GPN280" s="294"/>
      <c r="GPO280" s="294"/>
      <c r="GPP280" s="294"/>
      <c r="GPQ280" s="294"/>
      <c r="GPR280" s="294"/>
      <c r="GPS280" s="294"/>
      <c r="GPT280" s="294"/>
      <c r="GPU280" s="294"/>
      <c r="GPV280" s="294"/>
      <c r="GPW280" s="294"/>
      <c r="GPX280" s="294"/>
      <c r="GPY280" s="294"/>
      <c r="GPZ280" s="294"/>
      <c r="GQA280" s="294"/>
      <c r="GQB280" s="294"/>
      <c r="GQC280" s="294"/>
      <c r="GQD280" s="294"/>
      <c r="GQE280" s="294"/>
      <c r="GQF280" s="294"/>
      <c r="GQG280" s="294"/>
      <c r="GQH280" s="294"/>
      <c r="GQI280" s="294"/>
      <c r="GQJ280" s="294"/>
      <c r="GQK280" s="294"/>
      <c r="GQL280" s="294"/>
      <c r="GQM280" s="294"/>
      <c r="GQN280" s="294"/>
      <c r="GQO280" s="294"/>
      <c r="GQP280" s="294"/>
      <c r="GQQ280" s="294"/>
      <c r="GQR280" s="294"/>
      <c r="GQS280" s="294"/>
      <c r="GQT280" s="294"/>
      <c r="GQU280" s="294"/>
      <c r="GQV280" s="294"/>
      <c r="GQW280" s="294"/>
      <c r="GQX280" s="294"/>
      <c r="GQY280" s="294"/>
      <c r="GQZ280" s="294"/>
      <c r="GRA280" s="294"/>
      <c r="GRB280" s="294"/>
      <c r="GRC280" s="294"/>
      <c r="GRD280" s="294"/>
      <c r="GRE280" s="294"/>
      <c r="GRF280" s="294"/>
      <c r="GRG280" s="294"/>
      <c r="GRH280" s="294"/>
      <c r="GRI280" s="294"/>
      <c r="GRJ280" s="294"/>
      <c r="GRK280" s="294"/>
      <c r="GRL280" s="294"/>
      <c r="GRM280" s="294"/>
      <c r="GRN280" s="294"/>
      <c r="GRO280" s="294"/>
      <c r="GRP280" s="294"/>
      <c r="GRQ280" s="294"/>
      <c r="GRR280" s="294"/>
      <c r="GRS280" s="294"/>
      <c r="GRT280" s="294"/>
      <c r="GRU280" s="294"/>
      <c r="GRV280" s="294"/>
      <c r="GRW280" s="294"/>
      <c r="GRX280" s="294"/>
      <c r="GRY280" s="294"/>
      <c r="GRZ280" s="294"/>
      <c r="GSA280" s="294"/>
      <c r="GSB280" s="294"/>
      <c r="GSC280" s="294"/>
      <c r="GSD280" s="294"/>
      <c r="GSE280" s="294"/>
      <c r="GSF280" s="294"/>
      <c r="GSG280" s="294"/>
      <c r="GSH280" s="294"/>
      <c r="GSI280" s="294"/>
      <c r="GSJ280" s="294"/>
      <c r="GSK280" s="294"/>
      <c r="GSL280" s="294"/>
      <c r="GSM280" s="294"/>
      <c r="GSN280" s="294"/>
      <c r="GSO280" s="294"/>
      <c r="GSP280" s="294"/>
      <c r="GSQ280" s="294"/>
      <c r="GSR280" s="294"/>
      <c r="GSS280" s="294"/>
      <c r="GST280" s="294"/>
      <c r="GSU280" s="294"/>
      <c r="GSV280" s="294"/>
      <c r="GSW280" s="294"/>
      <c r="GSX280" s="294"/>
      <c r="GSY280" s="294"/>
      <c r="GSZ280" s="294"/>
      <c r="GTA280" s="294"/>
      <c r="GTB280" s="294"/>
      <c r="GTC280" s="294"/>
      <c r="GTD280" s="294"/>
      <c r="GTE280" s="294"/>
      <c r="GTF280" s="294"/>
      <c r="GTG280" s="294"/>
      <c r="GTH280" s="294"/>
      <c r="GTI280" s="294"/>
      <c r="GTJ280" s="294"/>
      <c r="GTK280" s="294"/>
      <c r="GTL280" s="294"/>
      <c r="GTM280" s="294"/>
      <c r="GTN280" s="294"/>
      <c r="GTO280" s="294"/>
      <c r="GTP280" s="294"/>
      <c r="GTQ280" s="294"/>
      <c r="GTR280" s="294"/>
      <c r="GTS280" s="294"/>
      <c r="GTT280" s="294"/>
      <c r="GTU280" s="294"/>
      <c r="GTV280" s="294"/>
      <c r="GTW280" s="294"/>
      <c r="GTX280" s="294"/>
      <c r="GTY280" s="294"/>
      <c r="GTZ280" s="294"/>
      <c r="GUA280" s="294"/>
      <c r="GUB280" s="294"/>
      <c r="GUC280" s="294"/>
      <c r="GUD280" s="294"/>
      <c r="GUE280" s="294"/>
      <c r="GUF280" s="294"/>
      <c r="GUG280" s="294"/>
      <c r="GUH280" s="294"/>
      <c r="GUI280" s="294"/>
      <c r="GUJ280" s="294"/>
      <c r="GUK280" s="294"/>
      <c r="GUL280" s="294"/>
      <c r="GUM280" s="294"/>
      <c r="GUN280" s="294"/>
      <c r="GUO280" s="294"/>
      <c r="GUP280" s="294"/>
      <c r="GUQ280" s="294"/>
      <c r="GUR280" s="294"/>
      <c r="GUS280" s="294"/>
      <c r="GUT280" s="294"/>
      <c r="GUU280" s="294"/>
      <c r="GUV280" s="294"/>
      <c r="GUW280" s="294"/>
      <c r="GUX280" s="294"/>
      <c r="GUY280" s="294"/>
      <c r="GUZ280" s="294"/>
      <c r="GVA280" s="294"/>
      <c r="GVB280" s="294"/>
      <c r="GVC280" s="294"/>
      <c r="GVD280" s="294"/>
      <c r="GVE280" s="294"/>
      <c r="GVF280" s="294"/>
      <c r="GVG280" s="294"/>
      <c r="GVH280" s="294"/>
      <c r="GVI280" s="294"/>
      <c r="GVJ280" s="294"/>
      <c r="GVK280" s="294"/>
      <c r="GVL280" s="294"/>
      <c r="GVM280" s="294"/>
      <c r="GVN280" s="294"/>
      <c r="GVO280" s="294"/>
      <c r="GVP280" s="294"/>
      <c r="GVQ280" s="294"/>
      <c r="GVR280" s="294"/>
      <c r="GVS280" s="294"/>
      <c r="GVT280" s="294"/>
      <c r="GVU280" s="294"/>
      <c r="GVV280" s="294"/>
      <c r="GVW280" s="294"/>
      <c r="GVX280" s="294"/>
      <c r="GVY280" s="294"/>
      <c r="GVZ280" s="294"/>
      <c r="GWA280" s="294"/>
      <c r="GWB280" s="294"/>
      <c r="GWC280" s="294"/>
      <c r="GWD280" s="294"/>
      <c r="GWE280" s="294"/>
      <c r="GWF280" s="294"/>
      <c r="GWG280" s="294"/>
      <c r="GWH280" s="294"/>
      <c r="GWI280" s="294"/>
      <c r="GWJ280" s="294"/>
      <c r="GWK280" s="294"/>
      <c r="GWL280" s="294"/>
      <c r="GWM280" s="294"/>
      <c r="GWN280" s="294"/>
      <c r="GWO280" s="294"/>
      <c r="GWP280" s="294"/>
      <c r="GWQ280" s="294"/>
      <c r="GWR280" s="294"/>
      <c r="GWS280" s="294"/>
      <c r="GWT280" s="294"/>
      <c r="GWU280" s="294"/>
      <c r="GWV280" s="294"/>
      <c r="GWW280" s="294"/>
      <c r="GWX280" s="294"/>
      <c r="GWY280" s="294"/>
      <c r="GWZ280" s="294"/>
      <c r="GXA280" s="294"/>
      <c r="GXB280" s="294"/>
      <c r="GXC280" s="294"/>
      <c r="GXD280" s="294"/>
      <c r="GXE280" s="294"/>
      <c r="GXF280" s="294"/>
      <c r="GXG280" s="294"/>
      <c r="GXH280" s="294"/>
      <c r="GXI280" s="294"/>
      <c r="GXJ280" s="294"/>
      <c r="GXK280" s="294"/>
      <c r="GXL280" s="294"/>
      <c r="GXM280" s="294"/>
      <c r="GXN280" s="294"/>
      <c r="GXO280" s="294"/>
      <c r="GXP280" s="294"/>
      <c r="GXQ280" s="294"/>
      <c r="GXR280" s="294"/>
      <c r="GXS280" s="294"/>
      <c r="GXT280" s="294"/>
      <c r="GXU280" s="294"/>
      <c r="GXV280" s="294"/>
      <c r="GXW280" s="294"/>
      <c r="GXX280" s="294"/>
      <c r="GXY280" s="294"/>
      <c r="GXZ280" s="294"/>
      <c r="GYA280" s="294"/>
      <c r="GYB280" s="294"/>
      <c r="GYC280" s="294"/>
      <c r="GYD280" s="294"/>
      <c r="GYE280" s="294"/>
      <c r="GYF280" s="294"/>
      <c r="GYG280" s="294"/>
      <c r="GYH280" s="294"/>
      <c r="GYI280" s="294"/>
      <c r="GYJ280" s="294"/>
      <c r="GYK280" s="294"/>
      <c r="GYL280" s="294"/>
      <c r="GYM280" s="294"/>
      <c r="GYN280" s="294"/>
      <c r="GYO280" s="294"/>
      <c r="GYP280" s="294"/>
      <c r="GYQ280" s="294"/>
      <c r="GYR280" s="294"/>
      <c r="GYS280" s="294"/>
      <c r="GYT280" s="294"/>
      <c r="GYU280" s="294"/>
      <c r="GYV280" s="294"/>
      <c r="GYW280" s="294"/>
      <c r="GYX280" s="294"/>
      <c r="GYY280" s="294"/>
      <c r="GYZ280" s="294"/>
      <c r="GZA280" s="294"/>
      <c r="GZB280" s="294"/>
      <c r="GZC280" s="294"/>
      <c r="GZD280" s="294"/>
      <c r="GZE280" s="294"/>
      <c r="GZF280" s="294"/>
      <c r="GZG280" s="294"/>
      <c r="GZH280" s="294"/>
      <c r="GZI280" s="294"/>
      <c r="GZJ280" s="294"/>
      <c r="GZK280" s="294"/>
      <c r="GZL280" s="294"/>
      <c r="GZM280" s="294"/>
      <c r="GZN280" s="294"/>
      <c r="GZO280" s="294"/>
      <c r="GZP280" s="294"/>
      <c r="GZQ280" s="294"/>
      <c r="GZR280" s="294"/>
      <c r="GZS280" s="294"/>
      <c r="GZT280" s="294"/>
      <c r="GZU280" s="294"/>
      <c r="GZV280" s="294"/>
      <c r="GZW280" s="294"/>
      <c r="GZX280" s="294"/>
      <c r="GZY280" s="294"/>
      <c r="GZZ280" s="294"/>
      <c r="HAA280" s="294"/>
      <c r="HAB280" s="294"/>
      <c r="HAC280" s="294"/>
      <c r="HAD280" s="294"/>
      <c r="HAE280" s="294"/>
      <c r="HAF280" s="294"/>
      <c r="HAG280" s="294"/>
      <c r="HAH280" s="294"/>
      <c r="HAI280" s="294"/>
      <c r="HAJ280" s="294"/>
      <c r="HAK280" s="294"/>
      <c r="HAL280" s="294"/>
      <c r="HAM280" s="294"/>
      <c r="HAN280" s="294"/>
      <c r="HAO280" s="294"/>
      <c r="HAP280" s="294"/>
      <c r="HAQ280" s="294"/>
      <c r="HAR280" s="294"/>
      <c r="HAS280" s="294"/>
      <c r="HAT280" s="294"/>
      <c r="HAU280" s="294"/>
      <c r="HAV280" s="294"/>
      <c r="HAW280" s="294"/>
      <c r="HAX280" s="294"/>
      <c r="HAY280" s="294"/>
      <c r="HAZ280" s="294"/>
      <c r="HBA280" s="294"/>
      <c r="HBB280" s="294"/>
      <c r="HBC280" s="294"/>
      <c r="HBD280" s="294"/>
      <c r="HBE280" s="294"/>
      <c r="HBF280" s="294"/>
      <c r="HBG280" s="294"/>
      <c r="HBH280" s="294"/>
      <c r="HBI280" s="294"/>
      <c r="HBJ280" s="294"/>
      <c r="HBK280" s="294"/>
      <c r="HBL280" s="294"/>
      <c r="HBM280" s="294"/>
      <c r="HBN280" s="294"/>
      <c r="HBO280" s="294"/>
      <c r="HBP280" s="294"/>
      <c r="HBQ280" s="294"/>
      <c r="HBR280" s="294"/>
      <c r="HBS280" s="294"/>
      <c r="HBT280" s="294"/>
      <c r="HBU280" s="294"/>
      <c r="HBV280" s="294"/>
      <c r="HBW280" s="294"/>
      <c r="HBX280" s="294"/>
      <c r="HBY280" s="294"/>
      <c r="HBZ280" s="294"/>
      <c r="HCA280" s="294"/>
      <c r="HCB280" s="294"/>
      <c r="HCC280" s="294"/>
      <c r="HCD280" s="294"/>
      <c r="HCE280" s="294"/>
      <c r="HCF280" s="294"/>
      <c r="HCG280" s="294"/>
      <c r="HCH280" s="294"/>
      <c r="HCI280" s="294"/>
      <c r="HCJ280" s="294"/>
      <c r="HCK280" s="294"/>
      <c r="HCL280" s="294"/>
      <c r="HCM280" s="294"/>
      <c r="HCN280" s="294"/>
      <c r="HCO280" s="294"/>
      <c r="HCP280" s="294"/>
      <c r="HCQ280" s="294"/>
      <c r="HCR280" s="294"/>
      <c r="HCS280" s="294"/>
      <c r="HCT280" s="294"/>
      <c r="HCU280" s="294"/>
      <c r="HCV280" s="294"/>
      <c r="HCW280" s="294"/>
      <c r="HCX280" s="294"/>
      <c r="HCY280" s="294"/>
      <c r="HCZ280" s="294"/>
      <c r="HDA280" s="294"/>
      <c r="HDB280" s="294"/>
      <c r="HDC280" s="294"/>
      <c r="HDD280" s="294"/>
      <c r="HDE280" s="294"/>
      <c r="HDF280" s="294"/>
      <c r="HDG280" s="294"/>
      <c r="HDH280" s="294"/>
      <c r="HDI280" s="294"/>
      <c r="HDJ280" s="294"/>
      <c r="HDK280" s="294"/>
      <c r="HDL280" s="294"/>
      <c r="HDM280" s="294"/>
      <c r="HDN280" s="294"/>
      <c r="HDO280" s="294"/>
      <c r="HDP280" s="294"/>
      <c r="HDQ280" s="294"/>
      <c r="HDR280" s="294"/>
      <c r="HDS280" s="294"/>
      <c r="HDT280" s="294"/>
      <c r="HDU280" s="294"/>
      <c r="HDV280" s="294"/>
      <c r="HDW280" s="294"/>
      <c r="HDX280" s="294"/>
      <c r="HDY280" s="294"/>
      <c r="HDZ280" s="294"/>
      <c r="HEA280" s="294"/>
      <c r="HEB280" s="294"/>
      <c r="HEC280" s="294"/>
      <c r="HED280" s="294"/>
      <c r="HEE280" s="294"/>
      <c r="HEF280" s="294"/>
      <c r="HEG280" s="294"/>
      <c r="HEH280" s="294"/>
      <c r="HEI280" s="294"/>
      <c r="HEJ280" s="294"/>
      <c r="HEK280" s="294"/>
      <c r="HEL280" s="294"/>
      <c r="HEM280" s="294"/>
      <c r="HEN280" s="294"/>
      <c r="HEO280" s="294"/>
      <c r="HEP280" s="294"/>
      <c r="HEQ280" s="294"/>
      <c r="HER280" s="294"/>
      <c r="HES280" s="294"/>
      <c r="HET280" s="294"/>
      <c r="HEU280" s="294"/>
      <c r="HEV280" s="294"/>
      <c r="HEW280" s="294"/>
      <c r="HEX280" s="294"/>
      <c r="HEY280" s="294"/>
      <c r="HEZ280" s="294"/>
      <c r="HFA280" s="294"/>
      <c r="HFB280" s="294"/>
      <c r="HFC280" s="294"/>
      <c r="HFD280" s="294"/>
      <c r="HFE280" s="294"/>
      <c r="HFF280" s="294"/>
      <c r="HFG280" s="294"/>
      <c r="HFH280" s="294"/>
      <c r="HFI280" s="294"/>
      <c r="HFJ280" s="294"/>
      <c r="HFK280" s="294"/>
      <c r="HFL280" s="294"/>
      <c r="HFM280" s="294"/>
      <c r="HFN280" s="294"/>
      <c r="HFO280" s="294"/>
      <c r="HFP280" s="294"/>
      <c r="HFQ280" s="294"/>
      <c r="HFR280" s="294"/>
      <c r="HFS280" s="294"/>
      <c r="HFT280" s="294"/>
      <c r="HFU280" s="294"/>
      <c r="HFV280" s="294"/>
      <c r="HFW280" s="294"/>
      <c r="HFX280" s="294"/>
      <c r="HFY280" s="294"/>
      <c r="HFZ280" s="294"/>
      <c r="HGA280" s="294"/>
      <c r="HGB280" s="294"/>
      <c r="HGC280" s="294"/>
      <c r="HGD280" s="294"/>
      <c r="HGE280" s="294"/>
      <c r="HGF280" s="294"/>
      <c r="HGG280" s="294"/>
      <c r="HGH280" s="294"/>
      <c r="HGI280" s="294"/>
      <c r="HGJ280" s="294"/>
      <c r="HGK280" s="294"/>
      <c r="HGL280" s="294"/>
      <c r="HGM280" s="294"/>
      <c r="HGN280" s="294"/>
      <c r="HGO280" s="294"/>
      <c r="HGP280" s="294"/>
      <c r="HGQ280" s="294"/>
      <c r="HGR280" s="294"/>
      <c r="HGS280" s="294"/>
      <c r="HGT280" s="294"/>
      <c r="HGU280" s="294"/>
      <c r="HGV280" s="294"/>
      <c r="HGW280" s="294"/>
      <c r="HGX280" s="294"/>
      <c r="HGY280" s="294"/>
      <c r="HGZ280" s="294"/>
      <c r="HHA280" s="294"/>
      <c r="HHB280" s="294"/>
      <c r="HHC280" s="294"/>
      <c r="HHD280" s="294"/>
      <c r="HHE280" s="294"/>
      <c r="HHF280" s="294"/>
      <c r="HHG280" s="294"/>
      <c r="HHH280" s="294"/>
      <c r="HHI280" s="294"/>
      <c r="HHJ280" s="294"/>
      <c r="HHK280" s="294"/>
      <c r="HHL280" s="294"/>
      <c r="HHM280" s="294"/>
      <c r="HHN280" s="294"/>
      <c r="HHO280" s="294"/>
      <c r="HHP280" s="294"/>
      <c r="HHQ280" s="294"/>
      <c r="HHR280" s="294"/>
      <c r="HHS280" s="294"/>
      <c r="HHT280" s="294"/>
      <c r="HHU280" s="294"/>
      <c r="HHV280" s="294"/>
      <c r="HHW280" s="294"/>
      <c r="HHX280" s="294"/>
      <c r="HHY280" s="294"/>
      <c r="HHZ280" s="294"/>
      <c r="HIA280" s="294"/>
      <c r="HIB280" s="294"/>
      <c r="HIC280" s="294"/>
      <c r="HID280" s="294"/>
      <c r="HIE280" s="294"/>
      <c r="HIF280" s="294"/>
      <c r="HIG280" s="294"/>
      <c r="HIH280" s="294"/>
      <c r="HII280" s="294"/>
      <c r="HIJ280" s="294"/>
      <c r="HIK280" s="294"/>
      <c r="HIL280" s="294"/>
      <c r="HIM280" s="294"/>
      <c r="HIN280" s="294"/>
      <c r="HIO280" s="294"/>
      <c r="HIP280" s="294"/>
      <c r="HIQ280" s="294"/>
      <c r="HIR280" s="294"/>
      <c r="HIS280" s="294"/>
      <c r="HIT280" s="294"/>
      <c r="HIU280" s="294"/>
      <c r="HIV280" s="294"/>
      <c r="HIW280" s="294"/>
      <c r="HIX280" s="294"/>
      <c r="HIY280" s="294"/>
      <c r="HIZ280" s="294"/>
      <c r="HJA280" s="294"/>
      <c r="HJB280" s="294"/>
      <c r="HJC280" s="294"/>
      <c r="HJD280" s="294"/>
      <c r="HJE280" s="294"/>
      <c r="HJF280" s="294"/>
      <c r="HJG280" s="294"/>
      <c r="HJH280" s="294"/>
      <c r="HJI280" s="294"/>
      <c r="HJJ280" s="294"/>
      <c r="HJK280" s="294"/>
      <c r="HJL280" s="294"/>
      <c r="HJM280" s="294"/>
      <c r="HJN280" s="294"/>
      <c r="HJO280" s="294"/>
      <c r="HJP280" s="294"/>
      <c r="HJQ280" s="294"/>
      <c r="HJR280" s="294"/>
      <c r="HJS280" s="294"/>
      <c r="HJT280" s="294"/>
      <c r="HJU280" s="294"/>
      <c r="HJV280" s="294"/>
      <c r="HJW280" s="294"/>
      <c r="HJX280" s="294"/>
      <c r="HJY280" s="294"/>
      <c r="HJZ280" s="294"/>
      <c r="HKA280" s="294"/>
      <c r="HKB280" s="294"/>
      <c r="HKC280" s="294"/>
      <c r="HKD280" s="294"/>
      <c r="HKE280" s="294"/>
      <c r="HKF280" s="294"/>
      <c r="HKG280" s="294"/>
      <c r="HKH280" s="294"/>
      <c r="HKI280" s="294"/>
      <c r="HKJ280" s="294"/>
      <c r="HKK280" s="294"/>
      <c r="HKL280" s="294"/>
      <c r="HKM280" s="294"/>
      <c r="HKN280" s="294"/>
      <c r="HKO280" s="294"/>
      <c r="HKP280" s="294"/>
      <c r="HKQ280" s="294"/>
      <c r="HKR280" s="294"/>
      <c r="HKS280" s="294"/>
      <c r="HKT280" s="294"/>
      <c r="HKU280" s="294"/>
      <c r="HKV280" s="294"/>
      <c r="HKW280" s="294"/>
      <c r="HKX280" s="294"/>
      <c r="HKY280" s="294"/>
      <c r="HKZ280" s="294"/>
      <c r="HLA280" s="294"/>
      <c r="HLB280" s="294"/>
      <c r="HLC280" s="294"/>
      <c r="HLD280" s="294"/>
      <c r="HLE280" s="294"/>
      <c r="HLF280" s="294"/>
      <c r="HLG280" s="294"/>
      <c r="HLH280" s="294"/>
      <c r="HLI280" s="294"/>
      <c r="HLJ280" s="294"/>
      <c r="HLK280" s="294"/>
      <c r="HLL280" s="294"/>
      <c r="HLM280" s="294"/>
      <c r="HLN280" s="294"/>
      <c r="HLO280" s="294"/>
      <c r="HLP280" s="294"/>
      <c r="HLQ280" s="294"/>
      <c r="HLR280" s="294"/>
      <c r="HLS280" s="294"/>
      <c r="HLT280" s="294"/>
      <c r="HLU280" s="294"/>
      <c r="HLV280" s="294"/>
      <c r="HLW280" s="294"/>
      <c r="HLX280" s="294"/>
      <c r="HLY280" s="294"/>
      <c r="HLZ280" s="294"/>
      <c r="HMA280" s="294"/>
      <c r="HMB280" s="294"/>
      <c r="HMC280" s="294"/>
      <c r="HMD280" s="294"/>
      <c r="HME280" s="294"/>
      <c r="HMF280" s="294"/>
      <c r="HMG280" s="294"/>
      <c r="HMH280" s="294"/>
      <c r="HMI280" s="294"/>
      <c r="HMJ280" s="294"/>
      <c r="HMK280" s="294"/>
      <c r="HML280" s="294"/>
      <c r="HMM280" s="294"/>
      <c r="HMN280" s="294"/>
      <c r="HMO280" s="294"/>
      <c r="HMP280" s="294"/>
      <c r="HMQ280" s="294"/>
      <c r="HMR280" s="294"/>
      <c r="HMS280" s="294"/>
      <c r="HMT280" s="294"/>
      <c r="HMU280" s="294"/>
      <c r="HMV280" s="294"/>
      <c r="HMW280" s="294"/>
      <c r="HMX280" s="294"/>
      <c r="HMY280" s="294"/>
      <c r="HMZ280" s="294"/>
      <c r="HNA280" s="294"/>
      <c r="HNB280" s="294"/>
      <c r="HNC280" s="294"/>
      <c r="HND280" s="294"/>
      <c r="HNE280" s="294"/>
      <c r="HNF280" s="294"/>
      <c r="HNG280" s="294"/>
      <c r="HNH280" s="294"/>
      <c r="HNI280" s="294"/>
      <c r="HNJ280" s="294"/>
      <c r="HNK280" s="294"/>
      <c r="HNL280" s="294"/>
      <c r="HNM280" s="294"/>
      <c r="HNN280" s="294"/>
      <c r="HNO280" s="294"/>
      <c r="HNP280" s="294"/>
      <c r="HNQ280" s="294"/>
      <c r="HNR280" s="294"/>
      <c r="HNS280" s="294"/>
      <c r="HNT280" s="294"/>
      <c r="HNU280" s="294"/>
      <c r="HNV280" s="294"/>
      <c r="HNW280" s="294"/>
      <c r="HNX280" s="294"/>
      <c r="HNY280" s="294"/>
      <c r="HNZ280" s="294"/>
      <c r="HOA280" s="294"/>
      <c r="HOB280" s="294"/>
      <c r="HOC280" s="294"/>
      <c r="HOD280" s="294"/>
      <c r="HOE280" s="294"/>
      <c r="HOF280" s="294"/>
      <c r="HOG280" s="294"/>
      <c r="HOH280" s="294"/>
      <c r="HOI280" s="294"/>
      <c r="HOJ280" s="294"/>
      <c r="HOK280" s="294"/>
      <c r="HOL280" s="294"/>
      <c r="HOM280" s="294"/>
      <c r="HON280" s="294"/>
      <c r="HOO280" s="294"/>
      <c r="HOP280" s="294"/>
      <c r="HOQ280" s="294"/>
      <c r="HOR280" s="294"/>
      <c r="HOS280" s="294"/>
      <c r="HOT280" s="294"/>
      <c r="HOU280" s="294"/>
      <c r="HOV280" s="294"/>
      <c r="HOW280" s="294"/>
      <c r="HOX280" s="294"/>
      <c r="HOY280" s="294"/>
      <c r="HOZ280" s="294"/>
      <c r="HPA280" s="294"/>
      <c r="HPB280" s="294"/>
      <c r="HPC280" s="294"/>
      <c r="HPD280" s="294"/>
      <c r="HPE280" s="294"/>
      <c r="HPF280" s="294"/>
      <c r="HPG280" s="294"/>
      <c r="HPH280" s="294"/>
      <c r="HPI280" s="294"/>
      <c r="HPJ280" s="294"/>
      <c r="HPK280" s="294"/>
      <c r="HPL280" s="294"/>
      <c r="HPM280" s="294"/>
      <c r="HPN280" s="294"/>
      <c r="HPO280" s="294"/>
      <c r="HPP280" s="294"/>
      <c r="HPQ280" s="294"/>
      <c r="HPR280" s="294"/>
      <c r="HPS280" s="294"/>
      <c r="HPT280" s="294"/>
      <c r="HPU280" s="294"/>
      <c r="HPV280" s="294"/>
      <c r="HPW280" s="294"/>
      <c r="HPX280" s="294"/>
      <c r="HPY280" s="294"/>
      <c r="HPZ280" s="294"/>
      <c r="HQA280" s="294"/>
      <c r="HQB280" s="294"/>
      <c r="HQC280" s="294"/>
      <c r="HQD280" s="294"/>
      <c r="HQE280" s="294"/>
      <c r="HQF280" s="294"/>
      <c r="HQG280" s="294"/>
      <c r="HQH280" s="294"/>
      <c r="HQI280" s="294"/>
      <c r="HQJ280" s="294"/>
      <c r="HQK280" s="294"/>
      <c r="HQL280" s="294"/>
      <c r="HQM280" s="294"/>
      <c r="HQN280" s="294"/>
      <c r="HQO280" s="294"/>
      <c r="HQP280" s="294"/>
      <c r="HQQ280" s="294"/>
      <c r="HQR280" s="294"/>
      <c r="HQS280" s="294"/>
      <c r="HQT280" s="294"/>
      <c r="HQU280" s="294"/>
      <c r="HQV280" s="294"/>
      <c r="HQW280" s="294"/>
      <c r="HQX280" s="294"/>
      <c r="HQY280" s="294"/>
      <c r="HQZ280" s="294"/>
      <c r="HRA280" s="294"/>
      <c r="HRB280" s="294"/>
      <c r="HRC280" s="294"/>
      <c r="HRD280" s="294"/>
      <c r="HRE280" s="294"/>
      <c r="HRF280" s="294"/>
      <c r="HRG280" s="294"/>
      <c r="HRH280" s="294"/>
      <c r="HRI280" s="294"/>
      <c r="HRJ280" s="294"/>
      <c r="HRK280" s="294"/>
      <c r="HRL280" s="294"/>
      <c r="HRM280" s="294"/>
      <c r="HRN280" s="294"/>
      <c r="HRO280" s="294"/>
      <c r="HRP280" s="294"/>
      <c r="HRQ280" s="294"/>
      <c r="HRR280" s="294"/>
      <c r="HRS280" s="294"/>
      <c r="HRT280" s="294"/>
      <c r="HRU280" s="294"/>
      <c r="HRV280" s="294"/>
      <c r="HRW280" s="294"/>
      <c r="HRX280" s="294"/>
      <c r="HRY280" s="294"/>
      <c r="HRZ280" s="294"/>
      <c r="HSA280" s="294"/>
      <c r="HSB280" s="294"/>
      <c r="HSC280" s="294"/>
      <c r="HSD280" s="294"/>
      <c r="HSE280" s="294"/>
      <c r="HSF280" s="294"/>
      <c r="HSG280" s="294"/>
      <c r="HSH280" s="294"/>
      <c r="HSI280" s="294"/>
      <c r="HSJ280" s="294"/>
      <c r="HSK280" s="294"/>
      <c r="HSL280" s="294"/>
      <c r="HSM280" s="294"/>
      <c r="HSN280" s="294"/>
      <c r="HSO280" s="294"/>
      <c r="HSP280" s="294"/>
      <c r="HSQ280" s="294"/>
      <c r="HSR280" s="294"/>
      <c r="HSS280" s="294"/>
      <c r="HST280" s="294"/>
      <c r="HSU280" s="294"/>
      <c r="HSV280" s="294"/>
      <c r="HSW280" s="294"/>
      <c r="HSX280" s="294"/>
      <c r="HSY280" s="294"/>
      <c r="HSZ280" s="294"/>
      <c r="HTA280" s="294"/>
      <c r="HTB280" s="294"/>
      <c r="HTC280" s="294"/>
      <c r="HTD280" s="294"/>
      <c r="HTE280" s="294"/>
      <c r="HTF280" s="294"/>
      <c r="HTG280" s="294"/>
      <c r="HTH280" s="294"/>
      <c r="HTI280" s="294"/>
      <c r="HTJ280" s="294"/>
      <c r="HTK280" s="294"/>
      <c r="HTL280" s="294"/>
      <c r="HTM280" s="294"/>
      <c r="HTN280" s="294"/>
      <c r="HTO280" s="294"/>
      <c r="HTP280" s="294"/>
      <c r="HTQ280" s="294"/>
      <c r="HTR280" s="294"/>
      <c r="HTS280" s="294"/>
      <c r="HTT280" s="294"/>
      <c r="HTU280" s="294"/>
      <c r="HTV280" s="294"/>
      <c r="HTW280" s="294"/>
      <c r="HTX280" s="294"/>
      <c r="HTY280" s="294"/>
      <c r="HTZ280" s="294"/>
      <c r="HUA280" s="294"/>
      <c r="HUB280" s="294"/>
      <c r="HUC280" s="294"/>
      <c r="HUD280" s="294"/>
      <c r="HUE280" s="294"/>
      <c r="HUF280" s="294"/>
      <c r="HUG280" s="294"/>
      <c r="HUH280" s="294"/>
      <c r="HUI280" s="294"/>
      <c r="HUJ280" s="294"/>
      <c r="HUK280" s="294"/>
      <c r="HUL280" s="294"/>
      <c r="HUM280" s="294"/>
      <c r="HUN280" s="294"/>
      <c r="HUO280" s="294"/>
      <c r="HUP280" s="294"/>
      <c r="HUQ280" s="294"/>
      <c r="HUR280" s="294"/>
      <c r="HUS280" s="294"/>
      <c r="HUT280" s="294"/>
      <c r="HUU280" s="294"/>
      <c r="HUV280" s="294"/>
      <c r="HUW280" s="294"/>
      <c r="HUX280" s="294"/>
      <c r="HUY280" s="294"/>
      <c r="HUZ280" s="294"/>
      <c r="HVA280" s="294"/>
      <c r="HVB280" s="294"/>
      <c r="HVC280" s="294"/>
      <c r="HVD280" s="294"/>
      <c r="HVE280" s="294"/>
      <c r="HVF280" s="294"/>
      <c r="HVG280" s="294"/>
      <c r="HVH280" s="294"/>
      <c r="HVI280" s="294"/>
      <c r="HVJ280" s="294"/>
      <c r="HVK280" s="294"/>
      <c r="HVL280" s="294"/>
      <c r="HVM280" s="294"/>
      <c r="HVN280" s="294"/>
      <c r="HVO280" s="294"/>
      <c r="HVP280" s="294"/>
      <c r="HVQ280" s="294"/>
      <c r="HVR280" s="294"/>
      <c r="HVS280" s="294"/>
      <c r="HVT280" s="294"/>
      <c r="HVU280" s="294"/>
      <c r="HVV280" s="294"/>
      <c r="HVW280" s="294"/>
      <c r="HVX280" s="294"/>
      <c r="HVY280" s="294"/>
      <c r="HVZ280" s="294"/>
      <c r="HWA280" s="294"/>
      <c r="HWB280" s="294"/>
      <c r="HWC280" s="294"/>
      <c r="HWD280" s="294"/>
      <c r="HWE280" s="294"/>
      <c r="HWF280" s="294"/>
      <c r="HWG280" s="294"/>
      <c r="HWH280" s="294"/>
      <c r="HWI280" s="294"/>
      <c r="HWJ280" s="294"/>
      <c r="HWK280" s="294"/>
      <c r="HWL280" s="294"/>
      <c r="HWM280" s="294"/>
      <c r="HWN280" s="294"/>
      <c r="HWO280" s="294"/>
      <c r="HWP280" s="294"/>
      <c r="HWQ280" s="294"/>
      <c r="HWR280" s="294"/>
      <c r="HWS280" s="294"/>
      <c r="HWT280" s="294"/>
      <c r="HWU280" s="294"/>
      <c r="HWV280" s="294"/>
      <c r="HWW280" s="294"/>
      <c r="HWX280" s="294"/>
      <c r="HWY280" s="294"/>
      <c r="HWZ280" s="294"/>
      <c r="HXA280" s="294"/>
      <c r="HXB280" s="294"/>
      <c r="HXC280" s="294"/>
      <c r="HXD280" s="294"/>
      <c r="HXE280" s="294"/>
      <c r="HXF280" s="294"/>
      <c r="HXG280" s="294"/>
      <c r="HXH280" s="294"/>
      <c r="HXI280" s="294"/>
      <c r="HXJ280" s="294"/>
      <c r="HXK280" s="294"/>
      <c r="HXL280" s="294"/>
      <c r="HXM280" s="294"/>
      <c r="HXN280" s="294"/>
      <c r="HXO280" s="294"/>
      <c r="HXP280" s="294"/>
      <c r="HXQ280" s="294"/>
      <c r="HXR280" s="294"/>
      <c r="HXS280" s="294"/>
      <c r="HXT280" s="294"/>
      <c r="HXU280" s="294"/>
      <c r="HXV280" s="294"/>
      <c r="HXW280" s="294"/>
      <c r="HXX280" s="294"/>
      <c r="HXY280" s="294"/>
      <c r="HXZ280" s="294"/>
      <c r="HYA280" s="294"/>
      <c r="HYB280" s="294"/>
      <c r="HYC280" s="294"/>
      <c r="HYD280" s="294"/>
      <c r="HYE280" s="294"/>
      <c r="HYF280" s="294"/>
      <c r="HYG280" s="294"/>
      <c r="HYH280" s="294"/>
      <c r="HYI280" s="294"/>
      <c r="HYJ280" s="294"/>
      <c r="HYK280" s="294"/>
      <c r="HYL280" s="294"/>
      <c r="HYM280" s="294"/>
      <c r="HYN280" s="294"/>
      <c r="HYO280" s="294"/>
      <c r="HYP280" s="294"/>
      <c r="HYQ280" s="294"/>
      <c r="HYR280" s="294"/>
      <c r="HYS280" s="294"/>
      <c r="HYT280" s="294"/>
      <c r="HYU280" s="294"/>
      <c r="HYV280" s="294"/>
      <c r="HYW280" s="294"/>
      <c r="HYX280" s="294"/>
      <c r="HYY280" s="294"/>
      <c r="HYZ280" s="294"/>
      <c r="HZA280" s="294"/>
      <c r="HZB280" s="294"/>
      <c r="HZC280" s="294"/>
      <c r="HZD280" s="294"/>
      <c r="HZE280" s="294"/>
      <c r="HZF280" s="294"/>
      <c r="HZG280" s="294"/>
      <c r="HZH280" s="294"/>
      <c r="HZI280" s="294"/>
      <c r="HZJ280" s="294"/>
      <c r="HZK280" s="294"/>
      <c r="HZL280" s="294"/>
      <c r="HZM280" s="294"/>
      <c r="HZN280" s="294"/>
      <c r="HZO280" s="294"/>
      <c r="HZP280" s="294"/>
      <c r="HZQ280" s="294"/>
      <c r="HZR280" s="294"/>
      <c r="HZS280" s="294"/>
      <c r="HZT280" s="294"/>
      <c r="HZU280" s="294"/>
      <c r="HZV280" s="294"/>
      <c r="HZW280" s="294"/>
      <c r="HZX280" s="294"/>
      <c r="HZY280" s="294"/>
      <c r="HZZ280" s="294"/>
      <c r="IAA280" s="294"/>
      <c r="IAB280" s="294"/>
      <c r="IAC280" s="294"/>
      <c r="IAD280" s="294"/>
      <c r="IAE280" s="294"/>
      <c r="IAF280" s="294"/>
      <c r="IAG280" s="294"/>
      <c r="IAH280" s="294"/>
      <c r="IAI280" s="294"/>
      <c r="IAJ280" s="294"/>
      <c r="IAK280" s="294"/>
      <c r="IAL280" s="294"/>
      <c r="IAM280" s="294"/>
      <c r="IAN280" s="294"/>
      <c r="IAO280" s="294"/>
      <c r="IAP280" s="294"/>
      <c r="IAQ280" s="294"/>
      <c r="IAR280" s="294"/>
      <c r="IAS280" s="294"/>
      <c r="IAT280" s="294"/>
      <c r="IAU280" s="294"/>
      <c r="IAV280" s="294"/>
      <c r="IAW280" s="294"/>
      <c r="IAX280" s="294"/>
      <c r="IAY280" s="294"/>
      <c r="IAZ280" s="294"/>
      <c r="IBA280" s="294"/>
      <c r="IBB280" s="294"/>
      <c r="IBC280" s="294"/>
      <c r="IBD280" s="294"/>
      <c r="IBE280" s="294"/>
      <c r="IBF280" s="294"/>
      <c r="IBG280" s="294"/>
      <c r="IBH280" s="294"/>
      <c r="IBI280" s="294"/>
      <c r="IBJ280" s="294"/>
      <c r="IBK280" s="294"/>
      <c r="IBL280" s="294"/>
      <c r="IBM280" s="294"/>
      <c r="IBN280" s="294"/>
      <c r="IBO280" s="294"/>
      <c r="IBP280" s="294"/>
      <c r="IBQ280" s="294"/>
      <c r="IBR280" s="294"/>
      <c r="IBS280" s="294"/>
      <c r="IBT280" s="294"/>
      <c r="IBU280" s="294"/>
      <c r="IBV280" s="294"/>
      <c r="IBW280" s="294"/>
      <c r="IBX280" s="294"/>
      <c r="IBY280" s="294"/>
      <c r="IBZ280" s="294"/>
      <c r="ICA280" s="294"/>
      <c r="ICB280" s="294"/>
      <c r="ICC280" s="294"/>
      <c r="ICD280" s="294"/>
      <c r="ICE280" s="294"/>
      <c r="ICF280" s="294"/>
      <c r="ICG280" s="294"/>
      <c r="ICH280" s="294"/>
      <c r="ICI280" s="294"/>
      <c r="ICJ280" s="294"/>
      <c r="ICK280" s="294"/>
      <c r="ICL280" s="294"/>
      <c r="ICM280" s="294"/>
      <c r="ICN280" s="294"/>
      <c r="ICO280" s="294"/>
      <c r="ICP280" s="294"/>
      <c r="ICQ280" s="294"/>
      <c r="ICR280" s="294"/>
      <c r="ICS280" s="294"/>
      <c r="ICT280" s="294"/>
      <c r="ICU280" s="294"/>
      <c r="ICV280" s="294"/>
      <c r="ICW280" s="294"/>
      <c r="ICX280" s="294"/>
      <c r="ICY280" s="294"/>
      <c r="ICZ280" s="294"/>
      <c r="IDA280" s="294"/>
      <c r="IDB280" s="294"/>
      <c r="IDC280" s="294"/>
      <c r="IDD280" s="294"/>
      <c r="IDE280" s="294"/>
      <c r="IDF280" s="294"/>
      <c r="IDG280" s="294"/>
      <c r="IDH280" s="294"/>
      <c r="IDI280" s="294"/>
      <c r="IDJ280" s="294"/>
      <c r="IDK280" s="294"/>
      <c r="IDL280" s="294"/>
      <c r="IDM280" s="294"/>
      <c r="IDN280" s="294"/>
      <c r="IDO280" s="294"/>
      <c r="IDP280" s="294"/>
      <c r="IDQ280" s="294"/>
      <c r="IDR280" s="294"/>
      <c r="IDS280" s="294"/>
      <c r="IDT280" s="294"/>
      <c r="IDU280" s="294"/>
      <c r="IDV280" s="294"/>
      <c r="IDW280" s="294"/>
      <c r="IDX280" s="294"/>
      <c r="IDY280" s="294"/>
      <c r="IDZ280" s="294"/>
      <c r="IEA280" s="294"/>
      <c r="IEB280" s="294"/>
      <c r="IEC280" s="294"/>
      <c r="IED280" s="294"/>
      <c r="IEE280" s="294"/>
      <c r="IEF280" s="294"/>
      <c r="IEG280" s="294"/>
      <c r="IEH280" s="294"/>
      <c r="IEI280" s="294"/>
      <c r="IEJ280" s="294"/>
      <c r="IEK280" s="294"/>
      <c r="IEL280" s="294"/>
      <c r="IEM280" s="294"/>
      <c r="IEN280" s="294"/>
      <c r="IEO280" s="294"/>
      <c r="IEP280" s="294"/>
      <c r="IEQ280" s="294"/>
      <c r="IER280" s="294"/>
      <c r="IES280" s="294"/>
      <c r="IET280" s="294"/>
      <c r="IEU280" s="294"/>
      <c r="IEV280" s="294"/>
      <c r="IEW280" s="294"/>
      <c r="IEX280" s="294"/>
      <c r="IEY280" s="294"/>
      <c r="IEZ280" s="294"/>
      <c r="IFA280" s="294"/>
      <c r="IFB280" s="294"/>
      <c r="IFC280" s="294"/>
      <c r="IFD280" s="294"/>
      <c r="IFE280" s="294"/>
      <c r="IFF280" s="294"/>
      <c r="IFG280" s="294"/>
      <c r="IFH280" s="294"/>
      <c r="IFI280" s="294"/>
      <c r="IFJ280" s="294"/>
      <c r="IFK280" s="294"/>
      <c r="IFL280" s="294"/>
      <c r="IFM280" s="294"/>
      <c r="IFN280" s="294"/>
      <c r="IFO280" s="294"/>
      <c r="IFP280" s="294"/>
      <c r="IFQ280" s="294"/>
      <c r="IFR280" s="294"/>
      <c r="IFS280" s="294"/>
      <c r="IFT280" s="294"/>
      <c r="IFU280" s="294"/>
      <c r="IFV280" s="294"/>
      <c r="IFW280" s="294"/>
      <c r="IFX280" s="294"/>
      <c r="IFY280" s="294"/>
      <c r="IFZ280" s="294"/>
      <c r="IGA280" s="294"/>
      <c r="IGB280" s="294"/>
      <c r="IGC280" s="294"/>
      <c r="IGD280" s="294"/>
      <c r="IGE280" s="294"/>
      <c r="IGF280" s="294"/>
      <c r="IGG280" s="294"/>
      <c r="IGH280" s="294"/>
      <c r="IGI280" s="294"/>
      <c r="IGJ280" s="294"/>
      <c r="IGK280" s="294"/>
      <c r="IGL280" s="294"/>
      <c r="IGM280" s="294"/>
      <c r="IGN280" s="294"/>
      <c r="IGO280" s="294"/>
      <c r="IGP280" s="294"/>
      <c r="IGQ280" s="294"/>
      <c r="IGR280" s="294"/>
      <c r="IGS280" s="294"/>
      <c r="IGT280" s="294"/>
      <c r="IGU280" s="294"/>
      <c r="IGV280" s="294"/>
      <c r="IGW280" s="294"/>
      <c r="IGX280" s="294"/>
      <c r="IGY280" s="294"/>
      <c r="IGZ280" s="294"/>
      <c r="IHA280" s="294"/>
      <c r="IHB280" s="294"/>
      <c r="IHC280" s="294"/>
      <c r="IHD280" s="294"/>
      <c r="IHE280" s="294"/>
      <c r="IHF280" s="294"/>
      <c r="IHG280" s="294"/>
      <c r="IHH280" s="294"/>
      <c r="IHI280" s="294"/>
      <c r="IHJ280" s="294"/>
      <c r="IHK280" s="294"/>
      <c r="IHL280" s="294"/>
      <c r="IHM280" s="294"/>
      <c r="IHN280" s="294"/>
      <c r="IHO280" s="294"/>
      <c r="IHP280" s="294"/>
      <c r="IHQ280" s="294"/>
      <c r="IHR280" s="294"/>
      <c r="IHS280" s="294"/>
      <c r="IHT280" s="294"/>
      <c r="IHU280" s="294"/>
      <c r="IHV280" s="294"/>
      <c r="IHW280" s="294"/>
      <c r="IHX280" s="294"/>
      <c r="IHY280" s="294"/>
      <c r="IHZ280" s="294"/>
      <c r="IIA280" s="294"/>
      <c r="IIB280" s="294"/>
      <c r="IIC280" s="294"/>
      <c r="IID280" s="294"/>
      <c r="IIE280" s="294"/>
      <c r="IIF280" s="294"/>
      <c r="IIG280" s="294"/>
      <c r="IIH280" s="294"/>
      <c r="III280" s="294"/>
      <c r="IIJ280" s="294"/>
      <c r="IIK280" s="294"/>
      <c r="IIL280" s="294"/>
      <c r="IIM280" s="294"/>
      <c r="IIN280" s="294"/>
      <c r="IIO280" s="294"/>
      <c r="IIP280" s="294"/>
      <c r="IIQ280" s="294"/>
      <c r="IIR280" s="294"/>
      <c r="IIS280" s="294"/>
      <c r="IIT280" s="294"/>
      <c r="IIU280" s="294"/>
      <c r="IIV280" s="294"/>
      <c r="IIW280" s="294"/>
      <c r="IIX280" s="294"/>
      <c r="IIY280" s="294"/>
      <c r="IIZ280" s="294"/>
      <c r="IJA280" s="294"/>
      <c r="IJB280" s="294"/>
      <c r="IJC280" s="294"/>
      <c r="IJD280" s="294"/>
      <c r="IJE280" s="294"/>
      <c r="IJF280" s="294"/>
      <c r="IJG280" s="294"/>
      <c r="IJH280" s="294"/>
      <c r="IJI280" s="294"/>
      <c r="IJJ280" s="294"/>
      <c r="IJK280" s="294"/>
      <c r="IJL280" s="294"/>
      <c r="IJM280" s="294"/>
      <c r="IJN280" s="294"/>
      <c r="IJO280" s="294"/>
      <c r="IJP280" s="294"/>
      <c r="IJQ280" s="294"/>
      <c r="IJR280" s="294"/>
      <c r="IJS280" s="294"/>
      <c r="IJT280" s="294"/>
      <c r="IJU280" s="294"/>
      <c r="IJV280" s="294"/>
      <c r="IJW280" s="294"/>
      <c r="IJX280" s="294"/>
      <c r="IJY280" s="294"/>
      <c r="IJZ280" s="294"/>
      <c r="IKA280" s="294"/>
      <c r="IKB280" s="294"/>
      <c r="IKC280" s="294"/>
      <c r="IKD280" s="294"/>
      <c r="IKE280" s="294"/>
      <c r="IKF280" s="294"/>
      <c r="IKG280" s="294"/>
      <c r="IKH280" s="294"/>
      <c r="IKI280" s="294"/>
      <c r="IKJ280" s="294"/>
      <c r="IKK280" s="294"/>
      <c r="IKL280" s="294"/>
      <c r="IKM280" s="294"/>
      <c r="IKN280" s="294"/>
      <c r="IKO280" s="294"/>
      <c r="IKP280" s="294"/>
      <c r="IKQ280" s="294"/>
      <c r="IKR280" s="294"/>
      <c r="IKS280" s="294"/>
      <c r="IKT280" s="294"/>
      <c r="IKU280" s="294"/>
      <c r="IKV280" s="294"/>
      <c r="IKW280" s="294"/>
      <c r="IKX280" s="294"/>
      <c r="IKY280" s="294"/>
      <c r="IKZ280" s="294"/>
      <c r="ILA280" s="294"/>
      <c r="ILB280" s="294"/>
      <c r="ILC280" s="294"/>
      <c r="ILD280" s="294"/>
      <c r="ILE280" s="294"/>
      <c r="ILF280" s="294"/>
      <c r="ILG280" s="294"/>
      <c r="ILH280" s="294"/>
      <c r="ILI280" s="294"/>
      <c r="ILJ280" s="294"/>
      <c r="ILK280" s="294"/>
      <c r="ILL280" s="294"/>
      <c r="ILM280" s="294"/>
      <c r="ILN280" s="294"/>
      <c r="ILO280" s="294"/>
      <c r="ILP280" s="294"/>
      <c r="ILQ280" s="294"/>
      <c r="ILR280" s="294"/>
      <c r="ILS280" s="294"/>
      <c r="ILT280" s="294"/>
      <c r="ILU280" s="294"/>
      <c r="ILV280" s="294"/>
      <c r="ILW280" s="294"/>
      <c r="ILX280" s="294"/>
      <c r="ILY280" s="294"/>
      <c r="ILZ280" s="294"/>
      <c r="IMA280" s="294"/>
      <c r="IMB280" s="294"/>
      <c r="IMC280" s="294"/>
      <c r="IMD280" s="294"/>
      <c r="IME280" s="294"/>
      <c r="IMF280" s="294"/>
      <c r="IMG280" s="294"/>
      <c r="IMH280" s="294"/>
      <c r="IMI280" s="294"/>
      <c r="IMJ280" s="294"/>
      <c r="IMK280" s="294"/>
      <c r="IML280" s="294"/>
      <c r="IMM280" s="294"/>
      <c r="IMN280" s="294"/>
      <c r="IMO280" s="294"/>
      <c r="IMP280" s="294"/>
      <c r="IMQ280" s="294"/>
      <c r="IMR280" s="294"/>
      <c r="IMS280" s="294"/>
      <c r="IMT280" s="294"/>
      <c r="IMU280" s="294"/>
      <c r="IMV280" s="294"/>
      <c r="IMW280" s="294"/>
      <c r="IMX280" s="294"/>
      <c r="IMY280" s="294"/>
      <c r="IMZ280" s="294"/>
      <c r="INA280" s="294"/>
      <c r="INB280" s="294"/>
      <c r="INC280" s="294"/>
      <c r="IND280" s="294"/>
      <c r="INE280" s="294"/>
      <c r="INF280" s="294"/>
      <c r="ING280" s="294"/>
      <c r="INH280" s="294"/>
      <c r="INI280" s="294"/>
      <c r="INJ280" s="294"/>
      <c r="INK280" s="294"/>
      <c r="INL280" s="294"/>
      <c r="INM280" s="294"/>
      <c r="INN280" s="294"/>
      <c r="INO280" s="294"/>
      <c r="INP280" s="294"/>
      <c r="INQ280" s="294"/>
      <c r="INR280" s="294"/>
      <c r="INS280" s="294"/>
      <c r="INT280" s="294"/>
      <c r="INU280" s="294"/>
      <c r="INV280" s="294"/>
      <c r="INW280" s="294"/>
      <c r="INX280" s="294"/>
      <c r="INY280" s="294"/>
      <c r="INZ280" s="294"/>
      <c r="IOA280" s="294"/>
      <c r="IOB280" s="294"/>
      <c r="IOC280" s="294"/>
      <c r="IOD280" s="294"/>
      <c r="IOE280" s="294"/>
      <c r="IOF280" s="294"/>
      <c r="IOG280" s="294"/>
      <c r="IOH280" s="294"/>
      <c r="IOI280" s="294"/>
      <c r="IOJ280" s="294"/>
      <c r="IOK280" s="294"/>
      <c r="IOL280" s="294"/>
      <c r="IOM280" s="294"/>
      <c r="ION280" s="294"/>
      <c r="IOO280" s="294"/>
      <c r="IOP280" s="294"/>
      <c r="IOQ280" s="294"/>
      <c r="IOR280" s="294"/>
      <c r="IOS280" s="294"/>
      <c r="IOT280" s="294"/>
      <c r="IOU280" s="294"/>
      <c r="IOV280" s="294"/>
      <c r="IOW280" s="294"/>
      <c r="IOX280" s="294"/>
      <c r="IOY280" s="294"/>
      <c r="IOZ280" s="294"/>
      <c r="IPA280" s="294"/>
      <c r="IPB280" s="294"/>
      <c r="IPC280" s="294"/>
      <c r="IPD280" s="294"/>
      <c r="IPE280" s="294"/>
      <c r="IPF280" s="294"/>
      <c r="IPG280" s="294"/>
      <c r="IPH280" s="294"/>
      <c r="IPI280" s="294"/>
      <c r="IPJ280" s="294"/>
      <c r="IPK280" s="294"/>
      <c r="IPL280" s="294"/>
      <c r="IPM280" s="294"/>
      <c r="IPN280" s="294"/>
      <c r="IPO280" s="294"/>
      <c r="IPP280" s="294"/>
      <c r="IPQ280" s="294"/>
      <c r="IPR280" s="294"/>
      <c r="IPS280" s="294"/>
      <c r="IPT280" s="294"/>
      <c r="IPU280" s="294"/>
      <c r="IPV280" s="294"/>
      <c r="IPW280" s="294"/>
      <c r="IPX280" s="294"/>
      <c r="IPY280" s="294"/>
      <c r="IPZ280" s="294"/>
      <c r="IQA280" s="294"/>
      <c r="IQB280" s="294"/>
      <c r="IQC280" s="294"/>
      <c r="IQD280" s="294"/>
      <c r="IQE280" s="294"/>
      <c r="IQF280" s="294"/>
      <c r="IQG280" s="294"/>
      <c r="IQH280" s="294"/>
      <c r="IQI280" s="294"/>
      <c r="IQJ280" s="294"/>
      <c r="IQK280" s="294"/>
      <c r="IQL280" s="294"/>
      <c r="IQM280" s="294"/>
      <c r="IQN280" s="294"/>
      <c r="IQO280" s="294"/>
      <c r="IQP280" s="294"/>
      <c r="IQQ280" s="294"/>
      <c r="IQR280" s="294"/>
      <c r="IQS280" s="294"/>
      <c r="IQT280" s="294"/>
      <c r="IQU280" s="294"/>
      <c r="IQV280" s="294"/>
      <c r="IQW280" s="294"/>
      <c r="IQX280" s="294"/>
      <c r="IQY280" s="294"/>
      <c r="IQZ280" s="294"/>
      <c r="IRA280" s="294"/>
      <c r="IRB280" s="294"/>
      <c r="IRC280" s="294"/>
      <c r="IRD280" s="294"/>
      <c r="IRE280" s="294"/>
      <c r="IRF280" s="294"/>
      <c r="IRG280" s="294"/>
      <c r="IRH280" s="294"/>
      <c r="IRI280" s="294"/>
      <c r="IRJ280" s="294"/>
      <c r="IRK280" s="294"/>
      <c r="IRL280" s="294"/>
      <c r="IRM280" s="294"/>
      <c r="IRN280" s="294"/>
      <c r="IRO280" s="294"/>
      <c r="IRP280" s="294"/>
      <c r="IRQ280" s="294"/>
      <c r="IRR280" s="294"/>
      <c r="IRS280" s="294"/>
      <c r="IRT280" s="294"/>
      <c r="IRU280" s="294"/>
      <c r="IRV280" s="294"/>
      <c r="IRW280" s="294"/>
      <c r="IRX280" s="294"/>
      <c r="IRY280" s="294"/>
      <c r="IRZ280" s="294"/>
      <c r="ISA280" s="294"/>
      <c r="ISB280" s="294"/>
      <c r="ISC280" s="294"/>
      <c r="ISD280" s="294"/>
      <c r="ISE280" s="294"/>
      <c r="ISF280" s="294"/>
      <c r="ISG280" s="294"/>
      <c r="ISH280" s="294"/>
      <c r="ISI280" s="294"/>
      <c r="ISJ280" s="294"/>
      <c r="ISK280" s="294"/>
      <c r="ISL280" s="294"/>
      <c r="ISM280" s="294"/>
      <c r="ISN280" s="294"/>
      <c r="ISO280" s="294"/>
      <c r="ISP280" s="294"/>
      <c r="ISQ280" s="294"/>
      <c r="ISR280" s="294"/>
      <c r="ISS280" s="294"/>
      <c r="IST280" s="294"/>
      <c r="ISU280" s="294"/>
      <c r="ISV280" s="294"/>
      <c r="ISW280" s="294"/>
      <c r="ISX280" s="294"/>
      <c r="ISY280" s="294"/>
      <c r="ISZ280" s="294"/>
      <c r="ITA280" s="294"/>
      <c r="ITB280" s="294"/>
      <c r="ITC280" s="294"/>
      <c r="ITD280" s="294"/>
      <c r="ITE280" s="294"/>
      <c r="ITF280" s="294"/>
      <c r="ITG280" s="294"/>
      <c r="ITH280" s="294"/>
      <c r="ITI280" s="294"/>
      <c r="ITJ280" s="294"/>
      <c r="ITK280" s="294"/>
      <c r="ITL280" s="294"/>
      <c r="ITM280" s="294"/>
      <c r="ITN280" s="294"/>
      <c r="ITO280" s="294"/>
      <c r="ITP280" s="294"/>
      <c r="ITQ280" s="294"/>
      <c r="ITR280" s="294"/>
      <c r="ITS280" s="294"/>
      <c r="ITT280" s="294"/>
      <c r="ITU280" s="294"/>
      <c r="ITV280" s="294"/>
      <c r="ITW280" s="294"/>
      <c r="ITX280" s="294"/>
      <c r="ITY280" s="294"/>
      <c r="ITZ280" s="294"/>
      <c r="IUA280" s="294"/>
      <c r="IUB280" s="294"/>
      <c r="IUC280" s="294"/>
      <c r="IUD280" s="294"/>
      <c r="IUE280" s="294"/>
      <c r="IUF280" s="294"/>
      <c r="IUG280" s="294"/>
      <c r="IUH280" s="294"/>
      <c r="IUI280" s="294"/>
      <c r="IUJ280" s="294"/>
      <c r="IUK280" s="294"/>
      <c r="IUL280" s="294"/>
      <c r="IUM280" s="294"/>
      <c r="IUN280" s="294"/>
      <c r="IUO280" s="294"/>
      <c r="IUP280" s="294"/>
      <c r="IUQ280" s="294"/>
      <c r="IUR280" s="294"/>
      <c r="IUS280" s="294"/>
      <c r="IUT280" s="294"/>
      <c r="IUU280" s="294"/>
      <c r="IUV280" s="294"/>
      <c r="IUW280" s="294"/>
      <c r="IUX280" s="294"/>
      <c r="IUY280" s="294"/>
      <c r="IUZ280" s="294"/>
      <c r="IVA280" s="294"/>
      <c r="IVB280" s="294"/>
      <c r="IVC280" s="294"/>
      <c r="IVD280" s="294"/>
      <c r="IVE280" s="294"/>
      <c r="IVF280" s="294"/>
      <c r="IVG280" s="294"/>
      <c r="IVH280" s="294"/>
      <c r="IVI280" s="294"/>
      <c r="IVJ280" s="294"/>
      <c r="IVK280" s="294"/>
      <c r="IVL280" s="294"/>
      <c r="IVM280" s="294"/>
      <c r="IVN280" s="294"/>
      <c r="IVO280" s="294"/>
      <c r="IVP280" s="294"/>
      <c r="IVQ280" s="294"/>
      <c r="IVR280" s="294"/>
      <c r="IVS280" s="294"/>
      <c r="IVT280" s="294"/>
      <c r="IVU280" s="294"/>
      <c r="IVV280" s="294"/>
      <c r="IVW280" s="294"/>
      <c r="IVX280" s="294"/>
      <c r="IVY280" s="294"/>
      <c r="IVZ280" s="294"/>
      <c r="IWA280" s="294"/>
      <c r="IWB280" s="294"/>
      <c r="IWC280" s="294"/>
      <c r="IWD280" s="294"/>
      <c r="IWE280" s="294"/>
      <c r="IWF280" s="294"/>
      <c r="IWG280" s="294"/>
      <c r="IWH280" s="294"/>
      <c r="IWI280" s="294"/>
      <c r="IWJ280" s="294"/>
      <c r="IWK280" s="294"/>
      <c r="IWL280" s="294"/>
      <c r="IWM280" s="294"/>
      <c r="IWN280" s="294"/>
      <c r="IWO280" s="294"/>
      <c r="IWP280" s="294"/>
      <c r="IWQ280" s="294"/>
      <c r="IWR280" s="294"/>
      <c r="IWS280" s="294"/>
      <c r="IWT280" s="294"/>
      <c r="IWU280" s="294"/>
      <c r="IWV280" s="294"/>
      <c r="IWW280" s="294"/>
      <c r="IWX280" s="294"/>
      <c r="IWY280" s="294"/>
      <c r="IWZ280" s="294"/>
      <c r="IXA280" s="294"/>
      <c r="IXB280" s="294"/>
      <c r="IXC280" s="294"/>
      <c r="IXD280" s="294"/>
      <c r="IXE280" s="294"/>
      <c r="IXF280" s="294"/>
      <c r="IXG280" s="294"/>
      <c r="IXH280" s="294"/>
      <c r="IXI280" s="294"/>
      <c r="IXJ280" s="294"/>
      <c r="IXK280" s="294"/>
      <c r="IXL280" s="294"/>
      <c r="IXM280" s="294"/>
      <c r="IXN280" s="294"/>
      <c r="IXO280" s="294"/>
      <c r="IXP280" s="294"/>
      <c r="IXQ280" s="294"/>
      <c r="IXR280" s="294"/>
      <c r="IXS280" s="294"/>
      <c r="IXT280" s="294"/>
      <c r="IXU280" s="294"/>
      <c r="IXV280" s="294"/>
      <c r="IXW280" s="294"/>
      <c r="IXX280" s="294"/>
      <c r="IXY280" s="294"/>
      <c r="IXZ280" s="294"/>
      <c r="IYA280" s="294"/>
      <c r="IYB280" s="294"/>
      <c r="IYC280" s="294"/>
      <c r="IYD280" s="294"/>
      <c r="IYE280" s="294"/>
      <c r="IYF280" s="294"/>
      <c r="IYG280" s="294"/>
      <c r="IYH280" s="294"/>
      <c r="IYI280" s="294"/>
      <c r="IYJ280" s="294"/>
      <c r="IYK280" s="294"/>
      <c r="IYL280" s="294"/>
      <c r="IYM280" s="294"/>
      <c r="IYN280" s="294"/>
      <c r="IYO280" s="294"/>
      <c r="IYP280" s="294"/>
      <c r="IYQ280" s="294"/>
      <c r="IYR280" s="294"/>
      <c r="IYS280" s="294"/>
      <c r="IYT280" s="294"/>
      <c r="IYU280" s="294"/>
      <c r="IYV280" s="294"/>
      <c r="IYW280" s="294"/>
      <c r="IYX280" s="294"/>
      <c r="IYY280" s="294"/>
      <c r="IYZ280" s="294"/>
      <c r="IZA280" s="294"/>
      <c r="IZB280" s="294"/>
      <c r="IZC280" s="294"/>
      <c r="IZD280" s="294"/>
      <c r="IZE280" s="294"/>
      <c r="IZF280" s="294"/>
      <c r="IZG280" s="294"/>
      <c r="IZH280" s="294"/>
      <c r="IZI280" s="294"/>
      <c r="IZJ280" s="294"/>
      <c r="IZK280" s="294"/>
      <c r="IZL280" s="294"/>
      <c r="IZM280" s="294"/>
      <c r="IZN280" s="294"/>
      <c r="IZO280" s="294"/>
      <c r="IZP280" s="294"/>
      <c r="IZQ280" s="294"/>
      <c r="IZR280" s="294"/>
      <c r="IZS280" s="294"/>
      <c r="IZT280" s="294"/>
      <c r="IZU280" s="294"/>
      <c r="IZV280" s="294"/>
      <c r="IZW280" s="294"/>
      <c r="IZX280" s="294"/>
      <c r="IZY280" s="294"/>
      <c r="IZZ280" s="294"/>
      <c r="JAA280" s="294"/>
      <c r="JAB280" s="294"/>
      <c r="JAC280" s="294"/>
      <c r="JAD280" s="294"/>
      <c r="JAE280" s="294"/>
      <c r="JAF280" s="294"/>
      <c r="JAG280" s="294"/>
      <c r="JAH280" s="294"/>
      <c r="JAI280" s="294"/>
      <c r="JAJ280" s="294"/>
      <c r="JAK280" s="294"/>
      <c r="JAL280" s="294"/>
      <c r="JAM280" s="294"/>
      <c r="JAN280" s="294"/>
      <c r="JAO280" s="294"/>
      <c r="JAP280" s="294"/>
      <c r="JAQ280" s="294"/>
      <c r="JAR280" s="294"/>
      <c r="JAS280" s="294"/>
      <c r="JAT280" s="294"/>
      <c r="JAU280" s="294"/>
      <c r="JAV280" s="294"/>
      <c r="JAW280" s="294"/>
      <c r="JAX280" s="294"/>
      <c r="JAY280" s="294"/>
      <c r="JAZ280" s="294"/>
      <c r="JBA280" s="294"/>
      <c r="JBB280" s="294"/>
      <c r="JBC280" s="294"/>
      <c r="JBD280" s="294"/>
      <c r="JBE280" s="294"/>
      <c r="JBF280" s="294"/>
      <c r="JBG280" s="294"/>
      <c r="JBH280" s="294"/>
      <c r="JBI280" s="294"/>
      <c r="JBJ280" s="294"/>
      <c r="JBK280" s="294"/>
      <c r="JBL280" s="294"/>
      <c r="JBM280" s="294"/>
      <c r="JBN280" s="294"/>
      <c r="JBO280" s="294"/>
      <c r="JBP280" s="294"/>
      <c r="JBQ280" s="294"/>
      <c r="JBR280" s="294"/>
      <c r="JBS280" s="294"/>
      <c r="JBT280" s="294"/>
      <c r="JBU280" s="294"/>
      <c r="JBV280" s="294"/>
      <c r="JBW280" s="294"/>
      <c r="JBX280" s="294"/>
      <c r="JBY280" s="294"/>
      <c r="JBZ280" s="294"/>
      <c r="JCA280" s="294"/>
      <c r="JCB280" s="294"/>
      <c r="JCC280" s="294"/>
      <c r="JCD280" s="294"/>
      <c r="JCE280" s="294"/>
      <c r="JCF280" s="294"/>
      <c r="JCG280" s="294"/>
      <c r="JCH280" s="294"/>
      <c r="JCI280" s="294"/>
      <c r="JCJ280" s="294"/>
      <c r="JCK280" s="294"/>
      <c r="JCL280" s="294"/>
      <c r="JCM280" s="294"/>
      <c r="JCN280" s="294"/>
      <c r="JCO280" s="294"/>
      <c r="JCP280" s="294"/>
      <c r="JCQ280" s="294"/>
      <c r="JCR280" s="294"/>
      <c r="JCS280" s="294"/>
      <c r="JCT280" s="294"/>
      <c r="JCU280" s="294"/>
      <c r="JCV280" s="294"/>
      <c r="JCW280" s="294"/>
      <c r="JCX280" s="294"/>
      <c r="JCY280" s="294"/>
      <c r="JCZ280" s="294"/>
      <c r="JDA280" s="294"/>
      <c r="JDB280" s="294"/>
      <c r="JDC280" s="294"/>
      <c r="JDD280" s="294"/>
      <c r="JDE280" s="294"/>
      <c r="JDF280" s="294"/>
      <c r="JDG280" s="294"/>
      <c r="JDH280" s="294"/>
      <c r="JDI280" s="294"/>
      <c r="JDJ280" s="294"/>
      <c r="JDK280" s="294"/>
      <c r="JDL280" s="294"/>
      <c r="JDM280" s="294"/>
      <c r="JDN280" s="294"/>
      <c r="JDO280" s="294"/>
      <c r="JDP280" s="294"/>
      <c r="JDQ280" s="294"/>
      <c r="JDR280" s="294"/>
      <c r="JDS280" s="294"/>
      <c r="JDT280" s="294"/>
      <c r="JDU280" s="294"/>
      <c r="JDV280" s="294"/>
      <c r="JDW280" s="294"/>
      <c r="JDX280" s="294"/>
      <c r="JDY280" s="294"/>
      <c r="JDZ280" s="294"/>
      <c r="JEA280" s="294"/>
      <c r="JEB280" s="294"/>
      <c r="JEC280" s="294"/>
      <c r="JED280" s="294"/>
      <c r="JEE280" s="294"/>
      <c r="JEF280" s="294"/>
      <c r="JEG280" s="294"/>
      <c r="JEH280" s="294"/>
      <c r="JEI280" s="294"/>
      <c r="JEJ280" s="294"/>
      <c r="JEK280" s="294"/>
      <c r="JEL280" s="294"/>
      <c r="JEM280" s="294"/>
      <c r="JEN280" s="294"/>
      <c r="JEO280" s="294"/>
      <c r="JEP280" s="294"/>
      <c r="JEQ280" s="294"/>
      <c r="JER280" s="294"/>
      <c r="JES280" s="294"/>
      <c r="JET280" s="294"/>
      <c r="JEU280" s="294"/>
      <c r="JEV280" s="294"/>
      <c r="JEW280" s="294"/>
      <c r="JEX280" s="294"/>
      <c r="JEY280" s="294"/>
      <c r="JEZ280" s="294"/>
      <c r="JFA280" s="294"/>
      <c r="JFB280" s="294"/>
      <c r="JFC280" s="294"/>
      <c r="JFD280" s="294"/>
      <c r="JFE280" s="294"/>
      <c r="JFF280" s="294"/>
      <c r="JFG280" s="294"/>
      <c r="JFH280" s="294"/>
      <c r="JFI280" s="294"/>
      <c r="JFJ280" s="294"/>
      <c r="JFK280" s="294"/>
      <c r="JFL280" s="294"/>
      <c r="JFM280" s="294"/>
      <c r="JFN280" s="294"/>
      <c r="JFO280" s="294"/>
      <c r="JFP280" s="294"/>
      <c r="JFQ280" s="294"/>
      <c r="JFR280" s="294"/>
      <c r="JFS280" s="294"/>
      <c r="JFT280" s="294"/>
      <c r="JFU280" s="294"/>
      <c r="JFV280" s="294"/>
      <c r="JFW280" s="294"/>
      <c r="JFX280" s="294"/>
      <c r="JFY280" s="294"/>
      <c r="JFZ280" s="294"/>
      <c r="JGA280" s="294"/>
      <c r="JGB280" s="294"/>
      <c r="JGC280" s="294"/>
      <c r="JGD280" s="294"/>
      <c r="JGE280" s="294"/>
      <c r="JGF280" s="294"/>
      <c r="JGG280" s="294"/>
      <c r="JGH280" s="294"/>
      <c r="JGI280" s="294"/>
      <c r="JGJ280" s="294"/>
      <c r="JGK280" s="294"/>
      <c r="JGL280" s="294"/>
      <c r="JGM280" s="294"/>
      <c r="JGN280" s="294"/>
      <c r="JGO280" s="294"/>
      <c r="JGP280" s="294"/>
      <c r="JGQ280" s="294"/>
      <c r="JGR280" s="294"/>
      <c r="JGS280" s="294"/>
      <c r="JGT280" s="294"/>
      <c r="JGU280" s="294"/>
      <c r="JGV280" s="294"/>
      <c r="JGW280" s="294"/>
      <c r="JGX280" s="294"/>
      <c r="JGY280" s="294"/>
      <c r="JGZ280" s="294"/>
      <c r="JHA280" s="294"/>
      <c r="JHB280" s="294"/>
      <c r="JHC280" s="294"/>
      <c r="JHD280" s="294"/>
      <c r="JHE280" s="294"/>
      <c r="JHF280" s="294"/>
      <c r="JHG280" s="294"/>
      <c r="JHH280" s="294"/>
      <c r="JHI280" s="294"/>
      <c r="JHJ280" s="294"/>
      <c r="JHK280" s="294"/>
      <c r="JHL280" s="294"/>
      <c r="JHM280" s="294"/>
      <c r="JHN280" s="294"/>
      <c r="JHO280" s="294"/>
      <c r="JHP280" s="294"/>
      <c r="JHQ280" s="294"/>
      <c r="JHR280" s="294"/>
      <c r="JHS280" s="294"/>
      <c r="JHT280" s="294"/>
      <c r="JHU280" s="294"/>
      <c r="JHV280" s="294"/>
      <c r="JHW280" s="294"/>
      <c r="JHX280" s="294"/>
      <c r="JHY280" s="294"/>
      <c r="JHZ280" s="294"/>
      <c r="JIA280" s="294"/>
      <c r="JIB280" s="294"/>
      <c r="JIC280" s="294"/>
      <c r="JID280" s="294"/>
      <c r="JIE280" s="294"/>
      <c r="JIF280" s="294"/>
      <c r="JIG280" s="294"/>
      <c r="JIH280" s="294"/>
      <c r="JII280" s="294"/>
      <c r="JIJ280" s="294"/>
      <c r="JIK280" s="294"/>
      <c r="JIL280" s="294"/>
      <c r="JIM280" s="294"/>
      <c r="JIN280" s="294"/>
      <c r="JIO280" s="294"/>
      <c r="JIP280" s="294"/>
      <c r="JIQ280" s="294"/>
      <c r="JIR280" s="294"/>
      <c r="JIS280" s="294"/>
      <c r="JIT280" s="294"/>
      <c r="JIU280" s="294"/>
      <c r="JIV280" s="294"/>
      <c r="JIW280" s="294"/>
      <c r="JIX280" s="294"/>
      <c r="JIY280" s="294"/>
      <c r="JIZ280" s="294"/>
      <c r="JJA280" s="294"/>
      <c r="JJB280" s="294"/>
      <c r="JJC280" s="294"/>
      <c r="JJD280" s="294"/>
      <c r="JJE280" s="294"/>
      <c r="JJF280" s="294"/>
      <c r="JJG280" s="294"/>
      <c r="JJH280" s="294"/>
      <c r="JJI280" s="294"/>
      <c r="JJJ280" s="294"/>
      <c r="JJK280" s="294"/>
      <c r="JJL280" s="294"/>
      <c r="JJM280" s="294"/>
      <c r="JJN280" s="294"/>
      <c r="JJO280" s="294"/>
      <c r="JJP280" s="294"/>
      <c r="JJQ280" s="294"/>
      <c r="JJR280" s="294"/>
      <c r="JJS280" s="294"/>
      <c r="JJT280" s="294"/>
      <c r="JJU280" s="294"/>
      <c r="JJV280" s="294"/>
      <c r="JJW280" s="294"/>
      <c r="JJX280" s="294"/>
      <c r="JJY280" s="294"/>
      <c r="JJZ280" s="294"/>
      <c r="JKA280" s="294"/>
      <c r="JKB280" s="294"/>
      <c r="JKC280" s="294"/>
      <c r="JKD280" s="294"/>
      <c r="JKE280" s="294"/>
      <c r="JKF280" s="294"/>
      <c r="JKG280" s="294"/>
      <c r="JKH280" s="294"/>
      <c r="JKI280" s="294"/>
      <c r="JKJ280" s="294"/>
      <c r="JKK280" s="294"/>
      <c r="JKL280" s="294"/>
      <c r="JKM280" s="294"/>
      <c r="JKN280" s="294"/>
      <c r="JKO280" s="294"/>
      <c r="JKP280" s="294"/>
      <c r="JKQ280" s="294"/>
      <c r="JKR280" s="294"/>
      <c r="JKS280" s="294"/>
      <c r="JKT280" s="294"/>
      <c r="JKU280" s="294"/>
      <c r="JKV280" s="294"/>
      <c r="JKW280" s="294"/>
      <c r="JKX280" s="294"/>
      <c r="JKY280" s="294"/>
      <c r="JKZ280" s="294"/>
      <c r="JLA280" s="294"/>
      <c r="JLB280" s="294"/>
      <c r="JLC280" s="294"/>
      <c r="JLD280" s="294"/>
      <c r="JLE280" s="294"/>
      <c r="JLF280" s="294"/>
      <c r="JLG280" s="294"/>
      <c r="JLH280" s="294"/>
      <c r="JLI280" s="294"/>
      <c r="JLJ280" s="294"/>
      <c r="JLK280" s="294"/>
      <c r="JLL280" s="294"/>
      <c r="JLM280" s="294"/>
      <c r="JLN280" s="294"/>
      <c r="JLO280" s="294"/>
      <c r="JLP280" s="294"/>
      <c r="JLQ280" s="294"/>
      <c r="JLR280" s="294"/>
      <c r="JLS280" s="294"/>
      <c r="JLT280" s="294"/>
      <c r="JLU280" s="294"/>
      <c r="JLV280" s="294"/>
      <c r="JLW280" s="294"/>
      <c r="JLX280" s="294"/>
      <c r="JLY280" s="294"/>
      <c r="JLZ280" s="294"/>
      <c r="JMA280" s="294"/>
      <c r="JMB280" s="294"/>
      <c r="JMC280" s="294"/>
      <c r="JMD280" s="294"/>
      <c r="JME280" s="294"/>
      <c r="JMF280" s="294"/>
      <c r="JMG280" s="294"/>
      <c r="JMH280" s="294"/>
      <c r="JMI280" s="294"/>
      <c r="JMJ280" s="294"/>
      <c r="JMK280" s="294"/>
      <c r="JML280" s="294"/>
      <c r="JMM280" s="294"/>
      <c r="JMN280" s="294"/>
      <c r="JMO280" s="294"/>
      <c r="JMP280" s="294"/>
      <c r="JMQ280" s="294"/>
      <c r="JMR280" s="294"/>
      <c r="JMS280" s="294"/>
      <c r="JMT280" s="294"/>
      <c r="JMU280" s="294"/>
      <c r="JMV280" s="294"/>
      <c r="JMW280" s="294"/>
      <c r="JMX280" s="294"/>
      <c r="JMY280" s="294"/>
      <c r="JMZ280" s="294"/>
      <c r="JNA280" s="294"/>
      <c r="JNB280" s="294"/>
      <c r="JNC280" s="294"/>
      <c r="JND280" s="294"/>
      <c r="JNE280" s="294"/>
      <c r="JNF280" s="294"/>
      <c r="JNG280" s="294"/>
      <c r="JNH280" s="294"/>
      <c r="JNI280" s="294"/>
      <c r="JNJ280" s="294"/>
      <c r="JNK280" s="294"/>
      <c r="JNL280" s="294"/>
      <c r="JNM280" s="294"/>
      <c r="JNN280" s="294"/>
      <c r="JNO280" s="294"/>
      <c r="JNP280" s="294"/>
      <c r="JNQ280" s="294"/>
      <c r="JNR280" s="294"/>
      <c r="JNS280" s="294"/>
      <c r="JNT280" s="294"/>
      <c r="JNU280" s="294"/>
      <c r="JNV280" s="294"/>
      <c r="JNW280" s="294"/>
      <c r="JNX280" s="294"/>
      <c r="JNY280" s="294"/>
      <c r="JNZ280" s="294"/>
      <c r="JOA280" s="294"/>
      <c r="JOB280" s="294"/>
      <c r="JOC280" s="294"/>
      <c r="JOD280" s="294"/>
      <c r="JOE280" s="294"/>
      <c r="JOF280" s="294"/>
      <c r="JOG280" s="294"/>
      <c r="JOH280" s="294"/>
      <c r="JOI280" s="294"/>
      <c r="JOJ280" s="294"/>
      <c r="JOK280" s="294"/>
      <c r="JOL280" s="294"/>
      <c r="JOM280" s="294"/>
      <c r="JON280" s="294"/>
      <c r="JOO280" s="294"/>
      <c r="JOP280" s="294"/>
      <c r="JOQ280" s="294"/>
      <c r="JOR280" s="294"/>
      <c r="JOS280" s="294"/>
      <c r="JOT280" s="294"/>
      <c r="JOU280" s="294"/>
      <c r="JOV280" s="294"/>
      <c r="JOW280" s="294"/>
      <c r="JOX280" s="294"/>
      <c r="JOY280" s="294"/>
      <c r="JOZ280" s="294"/>
      <c r="JPA280" s="294"/>
      <c r="JPB280" s="294"/>
      <c r="JPC280" s="294"/>
      <c r="JPD280" s="294"/>
      <c r="JPE280" s="294"/>
      <c r="JPF280" s="294"/>
      <c r="JPG280" s="294"/>
      <c r="JPH280" s="294"/>
      <c r="JPI280" s="294"/>
      <c r="JPJ280" s="294"/>
      <c r="JPK280" s="294"/>
      <c r="JPL280" s="294"/>
      <c r="JPM280" s="294"/>
      <c r="JPN280" s="294"/>
      <c r="JPO280" s="294"/>
      <c r="JPP280" s="294"/>
      <c r="JPQ280" s="294"/>
      <c r="JPR280" s="294"/>
      <c r="JPS280" s="294"/>
      <c r="JPT280" s="294"/>
      <c r="JPU280" s="294"/>
      <c r="JPV280" s="294"/>
      <c r="JPW280" s="294"/>
      <c r="JPX280" s="294"/>
      <c r="JPY280" s="294"/>
      <c r="JPZ280" s="294"/>
      <c r="JQA280" s="294"/>
      <c r="JQB280" s="294"/>
      <c r="JQC280" s="294"/>
      <c r="JQD280" s="294"/>
      <c r="JQE280" s="294"/>
      <c r="JQF280" s="294"/>
      <c r="JQG280" s="294"/>
      <c r="JQH280" s="294"/>
      <c r="JQI280" s="294"/>
      <c r="JQJ280" s="294"/>
      <c r="JQK280" s="294"/>
      <c r="JQL280" s="294"/>
      <c r="JQM280" s="294"/>
      <c r="JQN280" s="294"/>
      <c r="JQO280" s="294"/>
      <c r="JQP280" s="294"/>
      <c r="JQQ280" s="294"/>
      <c r="JQR280" s="294"/>
      <c r="JQS280" s="294"/>
      <c r="JQT280" s="294"/>
      <c r="JQU280" s="294"/>
      <c r="JQV280" s="294"/>
      <c r="JQW280" s="294"/>
      <c r="JQX280" s="294"/>
      <c r="JQY280" s="294"/>
      <c r="JQZ280" s="294"/>
      <c r="JRA280" s="294"/>
      <c r="JRB280" s="294"/>
      <c r="JRC280" s="294"/>
      <c r="JRD280" s="294"/>
      <c r="JRE280" s="294"/>
      <c r="JRF280" s="294"/>
      <c r="JRG280" s="294"/>
      <c r="JRH280" s="294"/>
      <c r="JRI280" s="294"/>
      <c r="JRJ280" s="294"/>
      <c r="JRK280" s="294"/>
      <c r="JRL280" s="294"/>
      <c r="JRM280" s="294"/>
      <c r="JRN280" s="294"/>
      <c r="JRO280" s="294"/>
      <c r="JRP280" s="294"/>
      <c r="JRQ280" s="294"/>
      <c r="JRR280" s="294"/>
      <c r="JRS280" s="294"/>
      <c r="JRT280" s="294"/>
      <c r="JRU280" s="294"/>
      <c r="JRV280" s="294"/>
      <c r="JRW280" s="294"/>
      <c r="JRX280" s="294"/>
      <c r="JRY280" s="294"/>
      <c r="JRZ280" s="294"/>
      <c r="JSA280" s="294"/>
      <c r="JSB280" s="294"/>
      <c r="JSC280" s="294"/>
      <c r="JSD280" s="294"/>
      <c r="JSE280" s="294"/>
      <c r="JSF280" s="294"/>
      <c r="JSG280" s="294"/>
      <c r="JSH280" s="294"/>
      <c r="JSI280" s="294"/>
      <c r="JSJ280" s="294"/>
      <c r="JSK280" s="294"/>
      <c r="JSL280" s="294"/>
      <c r="JSM280" s="294"/>
      <c r="JSN280" s="294"/>
      <c r="JSO280" s="294"/>
      <c r="JSP280" s="294"/>
      <c r="JSQ280" s="294"/>
      <c r="JSR280" s="294"/>
      <c r="JSS280" s="294"/>
      <c r="JST280" s="294"/>
      <c r="JSU280" s="294"/>
      <c r="JSV280" s="294"/>
      <c r="JSW280" s="294"/>
      <c r="JSX280" s="294"/>
      <c r="JSY280" s="294"/>
      <c r="JSZ280" s="294"/>
      <c r="JTA280" s="294"/>
      <c r="JTB280" s="294"/>
      <c r="JTC280" s="294"/>
      <c r="JTD280" s="294"/>
      <c r="JTE280" s="294"/>
      <c r="JTF280" s="294"/>
      <c r="JTG280" s="294"/>
      <c r="JTH280" s="294"/>
      <c r="JTI280" s="294"/>
      <c r="JTJ280" s="294"/>
      <c r="JTK280" s="294"/>
      <c r="JTL280" s="294"/>
      <c r="JTM280" s="294"/>
      <c r="JTN280" s="294"/>
      <c r="JTO280" s="294"/>
      <c r="JTP280" s="294"/>
      <c r="JTQ280" s="294"/>
      <c r="JTR280" s="294"/>
      <c r="JTS280" s="294"/>
      <c r="JTT280" s="294"/>
      <c r="JTU280" s="294"/>
      <c r="JTV280" s="294"/>
      <c r="JTW280" s="294"/>
      <c r="JTX280" s="294"/>
      <c r="JTY280" s="294"/>
      <c r="JTZ280" s="294"/>
      <c r="JUA280" s="294"/>
      <c r="JUB280" s="294"/>
      <c r="JUC280" s="294"/>
      <c r="JUD280" s="294"/>
      <c r="JUE280" s="294"/>
      <c r="JUF280" s="294"/>
      <c r="JUG280" s="294"/>
      <c r="JUH280" s="294"/>
      <c r="JUI280" s="294"/>
      <c r="JUJ280" s="294"/>
      <c r="JUK280" s="294"/>
      <c r="JUL280" s="294"/>
      <c r="JUM280" s="294"/>
      <c r="JUN280" s="294"/>
      <c r="JUO280" s="294"/>
      <c r="JUP280" s="294"/>
      <c r="JUQ280" s="294"/>
      <c r="JUR280" s="294"/>
      <c r="JUS280" s="294"/>
      <c r="JUT280" s="294"/>
      <c r="JUU280" s="294"/>
      <c r="JUV280" s="294"/>
      <c r="JUW280" s="294"/>
      <c r="JUX280" s="294"/>
      <c r="JUY280" s="294"/>
      <c r="JUZ280" s="294"/>
      <c r="JVA280" s="294"/>
      <c r="JVB280" s="294"/>
      <c r="JVC280" s="294"/>
      <c r="JVD280" s="294"/>
      <c r="JVE280" s="294"/>
      <c r="JVF280" s="294"/>
      <c r="JVG280" s="294"/>
      <c r="JVH280" s="294"/>
      <c r="JVI280" s="294"/>
      <c r="JVJ280" s="294"/>
      <c r="JVK280" s="294"/>
      <c r="JVL280" s="294"/>
      <c r="JVM280" s="294"/>
      <c r="JVN280" s="294"/>
      <c r="JVO280" s="294"/>
      <c r="JVP280" s="294"/>
      <c r="JVQ280" s="294"/>
      <c r="JVR280" s="294"/>
      <c r="JVS280" s="294"/>
      <c r="JVT280" s="294"/>
      <c r="JVU280" s="294"/>
      <c r="JVV280" s="294"/>
      <c r="JVW280" s="294"/>
      <c r="JVX280" s="294"/>
      <c r="JVY280" s="294"/>
      <c r="JVZ280" s="294"/>
      <c r="JWA280" s="294"/>
      <c r="JWB280" s="294"/>
      <c r="JWC280" s="294"/>
      <c r="JWD280" s="294"/>
      <c r="JWE280" s="294"/>
      <c r="JWF280" s="294"/>
      <c r="JWG280" s="294"/>
      <c r="JWH280" s="294"/>
      <c r="JWI280" s="294"/>
      <c r="JWJ280" s="294"/>
      <c r="JWK280" s="294"/>
      <c r="JWL280" s="294"/>
      <c r="JWM280" s="294"/>
      <c r="JWN280" s="294"/>
      <c r="JWO280" s="294"/>
      <c r="JWP280" s="294"/>
      <c r="JWQ280" s="294"/>
      <c r="JWR280" s="294"/>
      <c r="JWS280" s="294"/>
      <c r="JWT280" s="294"/>
      <c r="JWU280" s="294"/>
      <c r="JWV280" s="294"/>
      <c r="JWW280" s="294"/>
      <c r="JWX280" s="294"/>
      <c r="JWY280" s="294"/>
      <c r="JWZ280" s="294"/>
      <c r="JXA280" s="294"/>
      <c r="JXB280" s="294"/>
      <c r="JXC280" s="294"/>
      <c r="JXD280" s="294"/>
      <c r="JXE280" s="294"/>
      <c r="JXF280" s="294"/>
      <c r="JXG280" s="294"/>
      <c r="JXH280" s="294"/>
      <c r="JXI280" s="294"/>
      <c r="JXJ280" s="294"/>
      <c r="JXK280" s="294"/>
      <c r="JXL280" s="294"/>
      <c r="JXM280" s="294"/>
      <c r="JXN280" s="294"/>
      <c r="JXO280" s="294"/>
      <c r="JXP280" s="294"/>
      <c r="JXQ280" s="294"/>
      <c r="JXR280" s="294"/>
      <c r="JXS280" s="294"/>
      <c r="JXT280" s="294"/>
      <c r="JXU280" s="294"/>
      <c r="JXV280" s="294"/>
      <c r="JXW280" s="294"/>
      <c r="JXX280" s="294"/>
      <c r="JXY280" s="294"/>
      <c r="JXZ280" s="294"/>
      <c r="JYA280" s="294"/>
      <c r="JYB280" s="294"/>
      <c r="JYC280" s="294"/>
      <c r="JYD280" s="294"/>
      <c r="JYE280" s="294"/>
      <c r="JYF280" s="294"/>
      <c r="JYG280" s="294"/>
      <c r="JYH280" s="294"/>
      <c r="JYI280" s="294"/>
      <c r="JYJ280" s="294"/>
      <c r="JYK280" s="294"/>
      <c r="JYL280" s="294"/>
      <c r="JYM280" s="294"/>
      <c r="JYN280" s="294"/>
      <c r="JYO280" s="294"/>
      <c r="JYP280" s="294"/>
      <c r="JYQ280" s="294"/>
      <c r="JYR280" s="294"/>
      <c r="JYS280" s="294"/>
      <c r="JYT280" s="294"/>
      <c r="JYU280" s="294"/>
      <c r="JYV280" s="294"/>
      <c r="JYW280" s="294"/>
      <c r="JYX280" s="294"/>
      <c r="JYY280" s="294"/>
      <c r="JYZ280" s="294"/>
      <c r="JZA280" s="294"/>
      <c r="JZB280" s="294"/>
      <c r="JZC280" s="294"/>
      <c r="JZD280" s="294"/>
      <c r="JZE280" s="294"/>
      <c r="JZF280" s="294"/>
      <c r="JZG280" s="294"/>
      <c r="JZH280" s="294"/>
      <c r="JZI280" s="294"/>
      <c r="JZJ280" s="294"/>
      <c r="JZK280" s="294"/>
      <c r="JZL280" s="294"/>
      <c r="JZM280" s="294"/>
      <c r="JZN280" s="294"/>
      <c r="JZO280" s="294"/>
      <c r="JZP280" s="294"/>
      <c r="JZQ280" s="294"/>
      <c r="JZR280" s="294"/>
      <c r="JZS280" s="294"/>
      <c r="JZT280" s="294"/>
      <c r="JZU280" s="294"/>
      <c r="JZV280" s="294"/>
      <c r="JZW280" s="294"/>
      <c r="JZX280" s="294"/>
      <c r="JZY280" s="294"/>
      <c r="JZZ280" s="294"/>
      <c r="KAA280" s="294"/>
      <c r="KAB280" s="294"/>
      <c r="KAC280" s="294"/>
      <c r="KAD280" s="294"/>
      <c r="KAE280" s="294"/>
      <c r="KAF280" s="294"/>
      <c r="KAG280" s="294"/>
      <c r="KAH280" s="294"/>
      <c r="KAI280" s="294"/>
      <c r="KAJ280" s="294"/>
      <c r="KAK280" s="294"/>
      <c r="KAL280" s="294"/>
      <c r="KAM280" s="294"/>
      <c r="KAN280" s="294"/>
      <c r="KAO280" s="294"/>
      <c r="KAP280" s="294"/>
      <c r="KAQ280" s="294"/>
      <c r="KAR280" s="294"/>
      <c r="KAS280" s="294"/>
      <c r="KAT280" s="294"/>
      <c r="KAU280" s="294"/>
      <c r="KAV280" s="294"/>
      <c r="KAW280" s="294"/>
      <c r="KAX280" s="294"/>
      <c r="KAY280" s="294"/>
      <c r="KAZ280" s="294"/>
      <c r="KBA280" s="294"/>
      <c r="KBB280" s="294"/>
      <c r="KBC280" s="294"/>
      <c r="KBD280" s="294"/>
      <c r="KBE280" s="294"/>
      <c r="KBF280" s="294"/>
      <c r="KBG280" s="294"/>
      <c r="KBH280" s="294"/>
      <c r="KBI280" s="294"/>
      <c r="KBJ280" s="294"/>
      <c r="KBK280" s="294"/>
      <c r="KBL280" s="294"/>
      <c r="KBM280" s="294"/>
      <c r="KBN280" s="294"/>
      <c r="KBO280" s="294"/>
      <c r="KBP280" s="294"/>
      <c r="KBQ280" s="294"/>
      <c r="KBR280" s="294"/>
      <c r="KBS280" s="294"/>
      <c r="KBT280" s="294"/>
      <c r="KBU280" s="294"/>
      <c r="KBV280" s="294"/>
      <c r="KBW280" s="294"/>
      <c r="KBX280" s="294"/>
      <c r="KBY280" s="294"/>
      <c r="KBZ280" s="294"/>
      <c r="KCA280" s="294"/>
      <c r="KCB280" s="294"/>
      <c r="KCC280" s="294"/>
      <c r="KCD280" s="294"/>
      <c r="KCE280" s="294"/>
      <c r="KCF280" s="294"/>
      <c r="KCG280" s="294"/>
      <c r="KCH280" s="294"/>
      <c r="KCI280" s="294"/>
      <c r="KCJ280" s="294"/>
      <c r="KCK280" s="294"/>
      <c r="KCL280" s="294"/>
      <c r="KCM280" s="294"/>
      <c r="KCN280" s="294"/>
      <c r="KCO280" s="294"/>
      <c r="KCP280" s="294"/>
      <c r="KCQ280" s="294"/>
      <c r="KCR280" s="294"/>
      <c r="KCS280" s="294"/>
      <c r="KCT280" s="294"/>
      <c r="KCU280" s="294"/>
      <c r="KCV280" s="294"/>
      <c r="KCW280" s="294"/>
      <c r="KCX280" s="294"/>
      <c r="KCY280" s="294"/>
      <c r="KCZ280" s="294"/>
      <c r="KDA280" s="294"/>
      <c r="KDB280" s="294"/>
      <c r="KDC280" s="294"/>
      <c r="KDD280" s="294"/>
      <c r="KDE280" s="294"/>
      <c r="KDF280" s="294"/>
      <c r="KDG280" s="294"/>
      <c r="KDH280" s="294"/>
      <c r="KDI280" s="294"/>
      <c r="KDJ280" s="294"/>
      <c r="KDK280" s="294"/>
      <c r="KDL280" s="294"/>
      <c r="KDM280" s="294"/>
      <c r="KDN280" s="294"/>
      <c r="KDO280" s="294"/>
      <c r="KDP280" s="294"/>
      <c r="KDQ280" s="294"/>
      <c r="KDR280" s="294"/>
      <c r="KDS280" s="294"/>
      <c r="KDT280" s="294"/>
      <c r="KDU280" s="294"/>
      <c r="KDV280" s="294"/>
      <c r="KDW280" s="294"/>
      <c r="KDX280" s="294"/>
      <c r="KDY280" s="294"/>
      <c r="KDZ280" s="294"/>
      <c r="KEA280" s="294"/>
      <c r="KEB280" s="294"/>
      <c r="KEC280" s="294"/>
      <c r="KED280" s="294"/>
      <c r="KEE280" s="294"/>
      <c r="KEF280" s="294"/>
      <c r="KEG280" s="294"/>
      <c r="KEH280" s="294"/>
      <c r="KEI280" s="294"/>
      <c r="KEJ280" s="294"/>
      <c r="KEK280" s="294"/>
      <c r="KEL280" s="294"/>
      <c r="KEM280" s="294"/>
      <c r="KEN280" s="294"/>
      <c r="KEO280" s="294"/>
      <c r="KEP280" s="294"/>
      <c r="KEQ280" s="294"/>
      <c r="KER280" s="294"/>
      <c r="KES280" s="294"/>
      <c r="KET280" s="294"/>
      <c r="KEU280" s="294"/>
      <c r="KEV280" s="294"/>
      <c r="KEW280" s="294"/>
      <c r="KEX280" s="294"/>
      <c r="KEY280" s="294"/>
      <c r="KEZ280" s="294"/>
      <c r="KFA280" s="294"/>
      <c r="KFB280" s="294"/>
      <c r="KFC280" s="294"/>
      <c r="KFD280" s="294"/>
      <c r="KFE280" s="294"/>
      <c r="KFF280" s="294"/>
      <c r="KFG280" s="294"/>
      <c r="KFH280" s="294"/>
      <c r="KFI280" s="294"/>
      <c r="KFJ280" s="294"/>
      <c r="KFK280" s="294"/>
      <c r="KFL280" s="294"/>
      <c r="KFM280" s="294"/>
      <c r="KFN280" s="294"/>
      <c r="KFO280" s="294"/>
      <c r="KFP280" s="294"/>
      <c r="KFQ280" s="294"/>
      <c r="KFR280" s="294"/>
      <c r="KFS280" s="294"/>
      <c r="KFT280" s="294"/>
      <c r="KFU280" s="294"/>
      <c r="KFV280" s="294"/>
      <c r="KFW280" s="294"/>
      <c r="KFX280" s="294"/>
      <c r="KFY280" s="294"/>
      <c r="KFZ280" s="294"/>
      <c r="KGA280" s="294"/>
      <c r="KGB280" s="294"/>
      <c r="KGC280" s="294"/>
      <c r="KGD280" s="294"/>
      <c r="KGE280" s="294"/>
      <c r="KGF280" s="294"/>
      <c r="KGG280" s="294"/>
      <c r="KGH280" s="294"/>
      <c r="KGI280" s="294"/>
      <c r="KGJ280" s="294"/>
      <c r="KGK280" s="294"/>
      <c r="KGL280" s="294"/>
      <c r="KGM280" s="294"/>
      <c r="KGN280" s="294"/>
      <c r="KGO280" s="294"/>
      <c r="KGP280" s="294"/>
      <c r="KGQ280" s="294"/>
      <c r="KGR280" s="294"/>
      <c r="KGS280" s="294"/>
      <c r="KGT280" s="294"/>
      <c r="KGU280" s="294"/>
      <c r="KGV280" s="294"/>
      <c r="KGW280" s="294"/>
      <c r="KGX280" s="294"/>
      <c r="KGY280" s="294"/>
      <c r="KGZ280" s="294"/>
      <c r="KHA280" s="294"/>
      <c r="KHB280" s="294"/>
      <c r="KHC280" s="294"/>
      <c r="KHD280" s="294"/>
      <c r="KHE280" s="294"/>
      <c r="KHF280" s="294"/>
      <c r="KHG280" s="294"/>
      <c r="KHH280" s="294"/>
      <c r="KHI280" s="294"/>
      <c r="KHJ280" s="294"/>
      <c r="KHK280" s="294"/>
      <c r="KHL280" s="294"/>
      <c r="KHM280" s="294"/>
      <c r="KHN280" s="294"/>
      <c r="KHO280" s="294"/>
      <c r="KHP280" s="294"/>
      <c r="KHQ280" s="294"/>
      <c r="KHR280" s="294"/>
      <c r="KHS280" s="294"/>
      <c r="KHT280" s="294"/>
      <c r="KHU280" s="294"/>
      <c r="KHV280" s="294"/>
      <c r="KHW280" s="294"/>
      <c r="KHX280" s="294"/>
      <c r="KHY280" s="294"/>
      <c r="KHZ280" s="294"/>
      <c r="KIA280" s="294"/>
      <c r="KIB280" s="294"/>
      <c r="KIC280" s="294"/>
      <c r="KID280" s="294"/>
      <c r="KIE280" s="294"/>
      <c r="KIF280" s="294"/>
      <c r="KIG280" s="294"/>
      <c r="KIH280" s="294"/>
      <c r="KII280" s="294"/>
      <c r="KIJ280" s="294"/>
      <c r="KIK280" s="294"/>
      <c r="KIL280" s="294"/>
      <c r="KIM280" s="294"/>
      <c r="KIN280" s="294"/>
      <c r="KIO280" s="294"/>
      <c r="KIP280" s="294"/>
      <c r="KIQ280" s="294"/>
      <c r="KIR280" s="294"/>
      <c r="KIS280" s="294"/>
      <c r="KIT280" s="294"/>
      <c r="KIU280" s="294"/>
      <c r="KIV280" s="294"/>
      <c r="KIW280" s="294"/>
      <c r="KIX280" s="294"/>
      <c r="KIY280" s="294"/>
      <c r="KIZ280" s="294"/>
      <c r="KJA280" s="294"/>
      <c r="KJB280" s="294"/>
      <c r="KJC280" s="294"/>
      <c r="KJD280" s="294"/>
      <c r="KJE280" s="294"/>
      <c r="KJF280" s="294"/>
      <c r="KJG280" s="294"/>
      <c r="KJH280" s="294"/>
      <c r="KJI280" s="294"/>
      <c r="KJJ280" s="294"/>
      <c r="KJK280" s="294"/>
      <c r="KJL280" s="294"/>
      <c r="KJM280" s="294"/>
      <c r="KJN280" s="294"/>
      <c r="KJO280" s="294"/>
      <c r="KJP280" s="294"/>
      <c r="KJQ280" s="294"/>
      <c r="KJR280" s="294"/>
      <c r="KJS280" s="294"/>
      <c r="KJT280" s="294"/>
      <c r="KJU280" s="294"/>
      <c r="KJV280" s="294"/>
      <c r="KJW280" s="294"/>
      <c r="KJX280" s="294"/>
      <c r="KJY280" s="294"/>
      <c r="KJZ280" s="294"/>
      <c r="KKA280" s="294"/>
      <c r="KKB280" s="294"/>
      <c r="KKC280" s="294"/>
      <c r="KKD280" s="294"/>
      <c r="KKE280" s="294"/>
      <c r="KKF280" s="294"/>
      <c r="KKG280" s="294"/>
      <c r="KKH280" s="294"/>
      <c r="KKI280" s="294"/>
      <c r="KKJ280" s="294"/>
      <c r="KKK280" s="294"/>
      <c r="KKL280" s="294"/>
      <c r="KKM280" s="294"/>
      <c r="KKN280" s="294"/>
      <c r="KKO280" s="294"/>
      <c r="KKP280" s="294"/>
      <c r="KKQ280" s="294"/>
      <c r="KKR280" s="294"/>
      <c r="KKS280" s="294"/>
      <c r="KKT280" s="294"/>
      <c r="KKU280" s="294"/>
      <c r="KKV280" s="294"/>
      <c r="KKW280" s="294"/>
      <c r="KKX280" s="294"/>
      <c r="KKY280" s="294"/>
      <c r="KKZ280" s="294"/>
      <c r="KLA280" s="294"/>
      <c r="KLB280" s="294"/>
      <c r="KLC280" s="294"/>
      <c r="KLD280" s="294"/>
      <c r="KLE280" s="294"/>
      <c r="KLF280" s="294"/>
      <c r="KLG280" s="294"/>
      <c r="KLH280" s="294"/>
      <c r="KLI280" s="294"/>
      <c r="KLJ280" s="294"/>
      <c r="KLK280" s="294"/>
      <c r="KLL280" s="294"/>
      <c r="KLM280" s="294"/>
      <c r="KLN280" s="294"/>
      <c r="KLO280" s="294"/>
      <c r="KLP280" s="294"/>
      <c r="KLQ280" s="294"/>
      <c r="KLR280" s="294"/>
      <c r="KLS280" s="294"/>
      <c r="KLT280" s="294"/>
      <c r="KLU280" s="294"/>
      <c r="KLV280" s="294"/>
      <c r="KLW280" s="294"/>
      <c r="KLX280" s="294"/>
      <c r="KLY280" s="294"/>
      <c r="KLZ280" s="294"/>
      <c r="KMA280" s="294"/>
      <c r="KMB280" s="294"/>
      <c r="KMC280" s="294"/>
      <c r="KMD280" s="294"/>
      <c r="KME280" s="294"/>
      <c r="KMF280" s="294"/>
      <c r="KMG280" s="294"/>
      <c r="KMH280" s="294"/>
      <c r="KMI280" s="294"/>
      <c r="KMJ280" s="294"/>
      <c r="KMK280" s="294"/>
      <c r="KML280" s="294"/>
      <c r="KMM280" s="294"/>
      <c r="KMN280" s="294"/>
      <c r="KMO280" s="294"/>
      <c r="KMP280" s="294"/>
      <c r="KMQ280" s="294"/>
      <c r="KMR280" s="294"/>
      <c r="KMS280" s="294"/>
      <c r="KMT280" s="294"/>
      <c r="KMU280" s="294"/>
      <c r="KMV280" s="294"/>
      <c r="KMW280" s="294"/>
      <c r="KMX280" s="294"/>
      <c r="KMY280" s="294"/>
      <c r="KMZ280" s="294"/>
      <c r="KNA280" s="294"/>
      <c r="KNB280" s="294"/>
      <c r="KNC280" s="294"/>
      <c r="KND280" s="294"/>
      <c r="KNE280" s="294"/>
      <c r="KNF280" s="294"/>
      <c r="KNG280" s="294"/>
      <c r="KNH280" s="294"/>
      <c r="KNI280" s="294"/>
      <c r="KNJ280" s="294"/>
      <c r="KNK280" s="294"/>
      <c r="KNL280" s="294"/>
      <c r="KNM280" s="294"/>
      <c r="KNN280" s="294"/>
      <c r="KNO280" s="294"/>
      <c r="KNP280" s="294"/>
      <c r="KNQ280" s="294"/>
      <c r="KNR280" s="294"/>
      <c r="KNS280" s="294"/>
      <c r="KNT280" s="294"/>
      <c r="KNU280" s="294"/>
      <c r="KNV280" s="294"/>
      <c r="KNW280" s="294"/>
      <c r="KNX280" s="294"/>
      <c r="KNY280" s="294"/>
      <c r="KNZ280" s="294"/>
      <c r="KOA280" s="294"/>
      <c r="KOB280" s="294"/>
      <c r="KOC280" s="294"/>
      <c r="KOD280" s="294"/>
      <c r="KOE280" s="294"/>
      <c r="KOF280" s="294"/>
      <c r="KOG280" s="294"/>
      <c r="KOH280" s="294"/>
      <c r="KOI280" s="294"/>
      <c r="KOJ280" s="294"/>
      <c r="KOK280" s="294"/>
      <c r="KOL280" s="294"/>
      <c r="KOM280" s="294"/>
      <c r="KON280" s="294"/>
      <c r="KOO280" s="294"/>
      <c r="KOP280" s="294"/>
      <c r="KOQ280" s="294"/>
      <c r="KOR280" s="294"/>
      <c r="KOS280" s="294"/>
      <c r="KOT280" s="294"/>
      <c r="KOU280" s="294"/>
      <c r="KOV280" s="294"/>
      <c r="KOW280" s="294"/>
      <c r="KOX280" s="294"/>
      <c r="KOY280" s="294"/>
      <c r="KOZ280" s="294"/>
      <c r="KPA280" s="294"/>
      <c r="KPB280" s="294"/>
      <c r="KPC280" s="294"/>
      <c r="KPD280" s="294"/>
      <c r="KPE280" s="294"/>
      <c r="KPF280" s="294"/>
      <c r="KPG280" s="294"/>
      <c r="KPH280" s="294"/>
      <c r="KPI280" s="294"/>
      <c r="KPJ280" s="294"/>
      <c r="KPK280" s="294"/>
      <c r="KPL280" s="294"/>
      <c r="KPM280" s="294"/>
      <c r="KPN280" s="294"/>
      <c r="KPO280" s="294"/>
      <c r="KPP280" s="294"/>
      <c r="KPQ280" s="294"/>
      <c r="KPR280" s="294"/>
      <c r="KPS280" s="294"/>
      <c r="KPT280" s="294"/>
      <c r="KPU280" s="294"/>
      <c r="KPV280" s="294"/>
      <c r="KPW280" s="294"/>
      <c r="KPX280" s="294"/>
      <c r="KPY280" s="294"/>
      <c r="KPZ280" s="294"/>
      <c r="KQA280" s="294"/>
      <c r="KQB280" s="294"/>
      <c r="KQC280" s="294"/>
      <c r="KQD280" s="294"/>
      <c r="KQE280" s="294"/>
      <c r="KQF280" s="294"/>
      <c r="KQG280" s="294"/>
      <c r="KQH280" s="294"/>
      <c r="KQI280" s="294"/>
      <c r="KQJ280" s="294"/>
      <c r="KQK280" s="294"/>
      <c r="KQL280" s="294"/>
      <c r="KQM280" s="294"/>
      <c r="KQN280" s="294"/>
      <c r="KQO280" s="294"/>
      <c r="KQP280" s="294"/>
      <c r="KQQ280" s="294"/>
      <c r="KQR280" s="294"/>
      <c r="KQS280" s="294"/>
      <c r="KQT280" s="294"/>
      <c r="KQU280" s="294"/>
      <c r="KQV280" s="294"/>
      <c r="KQW280" s="294"/>
      <c r="KQX280" s="294"/>
      <c r="KQY280" s="294"/>
      <c r="KQZ280" s="294"/>
      <c r="KRA280" s="294"/>
      <c r="KRB280" s="294"/>
      <c r="KRC280" s="294"/>
      <c r="KRD280" s="294"/>
      <c r="KRE280" s="294"/>
      <c r="KRF280" s="294"/>
      <c r="KRG280" s="294"/>
      <c r="KRH280" s="294"/>
      <c r="KRI280" s="294"/>
      <c r="KRJ280" s="294"/>
      <c r="KRK280" s="294"/>
      <c r="KRL280" s="294"/>
      <c r="KRM280" s="294"/>
      <c r="KRN280" s="294"/>
      <c r="KRO280" s="294"/>
      <c r="KRP280" s="294"/>
      <c r="KRQ280" s="294"/>
      <c r="KRR280" s="294"/>
      <c r="KRS280" s="294"/>
      <c r="KRT280" s="294"/>
      <c r="KRU280" s="294"/>
      <c r="KRV280" s="294"/>
      <c r="KRW280" s="294"/>
      <c r="KRX280" s="294"/>
      <c r="KRY280" s="294"/>
      <c r="KRZ280" s="294"/>
      <c r="KSA280" s="294"/>
      <c r="KSB280" s="294"/>
      <c r="KSC280" s="294"/>
      <c r="KSD280" s="294"/>
      <c r="KSE280" s="294"/>
      <c r="KSF280" s="294"/>
      <c r="KSG280" s="294"/>
      <c r="KSH280" s="294"/>
      <c r="KSI280" s="294"/>
      <c r="KSJ280" s="294"/>
      <c r="KSK280" s="294"/>
      <c r="KSL280" s="294"/>
      <c r="KSM280" s="294"/>
      <c r="KSN280" s="294"/>
      <c r="KSO280" s="294"/>
      <c r="KSP280" s="294"/>
      <c r="KSQ280" s="294"/>
      <c r="KSR280" s="294"/>
      <c r="KSS280" s="294"/>
      <c r="KST280" s="294"/>
      <c r="KSU280" s="294"/>
      <c r="KSV280" s="294"/>
      <c r="KSW280" s="294"/>
      <c r="KSX280" s="294"/>
      <c r="KSY280" s="294"/>
      <c r="KSZ280" s="294"/>
      <c r="KTA280" s="294"/>
      <c r="KTB280" s="294"/>
      <c r="KTC280" s="294"/>
      <c r="KTD280" s="294"/>
      <c r="KTE280" s="294"/>
      <c r="KTF280" s="294"/>
      <c r="KTG280" s="294"/>
      <c r="KTH280" s="294"/>
      <c r="KTI280" s="294"/>
      <c r="KTJ280" s="294"/>
      <c r="KTK280" s="294"/>
      <c r="KTL280" s="294"/>
      <c r="KTM280" s="294"/>
      <c r="KTN280" s="294"/>
      <c r="KTO280" s="294"/>
      <c r="KTP280" s="294"/>
      <c r="KTQ280" s="294"/>
      <c r="KTR280" s="294"/>
      <c r="KTS280" s="294"/>
      <c r="KTT280" s="294"/>
      <c r="KTU280" s="294"/>
      <c r="KTV280" s="294"/>
      <c r="KTW280" s="294"/>
      <c r="KTX280" s="294"/>
      <c r="KTY280" s="294"/>
      <c r="KTZ280" s="294"/>
      <c r="KUA280" s="294"/>
      <c r="KUB280" s="294"/>
      <c r="KUC280" s="294"/>
      <c r="KUD280" s="294"/>
      <c r="KUE280" s="294"/>
      <c r="KUF280" s="294"/>
      <c r="KUG280" s="294"/>
      <c r="KUH280" s="294"/>
      <c r="KUI280" s="294"/>
      <c r="KUJ280" s="294"/>
      <c r="KUK280" s="294"/>
      <c r="KUL280" s="294"/>
      <c r="KUM280" s="294"/>
      <c r="KUN280" s="294"/>
      <c r="KUO280" s="294"/>
      <c r="KUP280" s="294"/>
      <c r="KUQ280" s="294"/>
      <c r="KUR280" s="294"/>
      <c r="KUS280" s="294"/>
      <c r="KUT280" s="294"/>
      <c r="KUU280" s="294"/>
      <c r="KUV280" s="294"/>
      <c r="KUW280" s="294"/>
      <c r="KUX280" s="294"/>
      <c r="KUY280" s="294"/>
      <c r="KUZ280" s="294"/>
      <c r="KVA280" s="294"/>
      <c r="KVB280" s="294"/>
      <c r="KVC280" s="294"/>
      <c r="KVD280" s="294"/>
      <c r="KVE280" s="294"/>
      <c r="KVF280" s="294"/>
      <c r="KVG280" s="294"/>
      <c r="KVH280" s="294"/>
      <c r="KVI280" s="294"/>
      <c r="KVJ280" s="294"/>
      <c r="KVK280" s="294"/>
      <c r="KVL280" s="294"/>
      <c r="KVM280" s="294"/>
      <c r="KVN280" s="294"/>
      <c r="KVO280" s="294"/>
      <c r="KVP280" s="294"/>
      <c r="KVQ280" s="294"/>
      <c r="KVR280" s="294"/>
      <c r="KVS280" s="294"/>
      <c r="KVT280" s="294"/>
      <c r="KVU280" s="294"/>
      <c r="KVV280" s="294"/>
      <c r="KVW280" s="294"/>
      <c r="KVX280" s="294"/>
      <c r="KVY280" s="294"/>
      <c r="KVZ280" s="294"/>
      <c r="KWA280" s="294"/>
      <c r="KWB280" s="294"/>
      <c r="KWC280" s="294"/>
      <c r="KWD280" s="294"/>
      <c r="KWE280" s="294"/>
      <c r="KWF280" s="294"/>
      <c r="KWG280" s="294"/>
      <c r="KWH280" s="294"/>
      <c r="KWI280" s="294"/>
      <c r="KWJ280" s="294"/>
      <c r="KWK280" s="294"/>
      <c r="KWL280" s="294"/>
      <c r="KWM280" s="294"/>
      <c r="KWN280" s="294"/>
      <c r="KWO280" s="294"/>
      <c r="KWP280" s="294"/>
      <c r="KWQ280" s="294"/>
      <c r="KWR280" s="294"/>
      <c r="KWS280" s="294"/>
      <c r="KWT280" s="294"/>
      <c r="KWU280" s="294"/>
      <c r="KWV280" s="294"/>
      <c r="KWW280" s="294"/>
      <c r="KWX280" s="294"/>
      <c r="KWY280" s="294"/>
      <c r="KWZ280" s="294"/>
      <c r="KXA280" s="294"/>
      <c r="KXB280" s="294"/>
      <c r="KXC280" s="294"/>
      <c r="KXD280" s="294"/>
      <c r="KXE280" s="294"/>
      <c r="KXF280" s="294"/>
      <c r="KXG280" s="294"/>
      <c r="KXH280" s="294"/>
      <c r="KXI280" s="294"/>
      <c r="KXJ280" s="294"/>
      <c r="KXK280" s="294"/>
      <c r="KXL280" s="294"/>
      <c r="KXM280" s="294"/>
      <c r="KXN280" s="294"/>
      <c r="KXO280" s="294"/>
      <c r="KXP280" s="294"/>
      <c r="KXQ280" s="294"/>
      <c r="KXR280" s="294"/>
      <c r="KXS280" s="294"/>
      <c r="KXT280" s="294"/>
      <c r="KXU280" s="294"/>
      <c r="KXV280" s="294"/>
      <c r="KXW280" s="294"/>
      <c r="KXX280" s="294"/>
      <c r="KXY280" s="294"/>
      <c r="KXZ280" s="294"/>
      <c r="KYA280" s="294"/>
      <c r="KYB280" s="294"/>
      <c r="KYC280" s="294"/>
      <c r="KYD280" s="294"/>
      <c r="KYE280" s="294"/>
      <c r="KYF280" s="294"/>
      <c r="KYG280" s="294"/>
      <c r="KYH280" s="294"/>
      <c r="KYI280" s="294"/>
      <c r="KYJ280" s="294"/>
      <c r="KYK280" s="294"/>
      <c r="KYL280" s="294"/>
      <c r="KYM280" s="294"/>
      <c r="KYN280" s="294"/>
      <c r="KYO280" s="294"/>
      <c r="KYP280" s="294"/>
      <c r="KYQ280" s="294"/>
      <c r="KYR280" s="294"/>
      <c r="KYS280" s="294"/>
      <c r="KYT280" s="294"/>
      <c r="KYU280" s="294"/>
      <c r="KYV280" s="294"/>
      <c r="KYW280" s="294"/>
      <c r="KYX280" s="294"/>
      <c r="KYY280" s="294"/>
      <c r="KYZ280" s="294"/>
      <c r="KZA280" s="294"/>
      <c r="KZB280" s="294"/>
      <c r="KZC280" s="294"/>
      <c r="KZD280" s="294"/>
      <c r="KZE280" s="294"/>
      <c r="KZF280" s="294"/>
      <c r="KZG280" s="294"/>
      <c r="KZH280" s="294"/>
      <c r="KZI280" s="294"/>
      <c r="KZJ280" s="294"/>
      <c r="KZK280" s="294"/>
      <c r="KZL280" s="294"/>
      <c r="KZM280" s="294"/>
      <c r="KZN280" s="294"/>
      <c r="KZO280" s="294"/>
      <c r="KZP280" s="294"/>
      <c r="KZQ280" s="294"/>
      <c r="KZR280" s="294"/>
      <c r="KZS280" s="294"/>
      <c r="KZT280" s="294"/>
      <c r="KZU280" s="294"/>
      <c r="KZV280" s="294"/>
      <c r="KZW280" s="294"/>
      <c r="KZX280" s="294"/>
      <c r="KZY280" s="294"/>
      <c r="KZZ280" s="294"/>
      <c r="LAA280" s="294"/>
      <c r="LAB280" s="294"/>
      <c r="LAC280" s="294"/>
      <c r="LAD280" s="294"/>
      <c r="LAE280" s="294"/>
      <c r="LAF280" s="294"/>
      <c r="LAG280" s="294"/>
      <c r="LAH280" s="294"/>
      <c r="LAI280" s="294"/>
      <c r="LAJ280" s="294"/>
      <c r="LAK280" s="294"/>
      <c r="LAL280" s="294"/>
      <c r="LAM280" s="294"/>
      <c r="LAN280" s="294"/>
      <c r="LAO280" s="294"/>
      <c r="LAP280" s="294"/>
      <c r="LAQ280" s="294"/>
      <c r="LAR280" s="294"/>
      <c r="LAS280" s="294"/>
      <c r="LAT280" s="294"/>
      <c r="LAU280" s="294"/>
      <c r="LAV280" s="294"/>
      <c r="LAW280" s="294"/>
      <c r="LAX280" s="294"/>
      <c r="LAY280" s="294"/>
      <c r="LAZ280" s="294"/>
      <c r="LBA280" s="294"/>
      <c r="LBB280" s="294"/>
      <c r="LBC280" s="294"/>
      <c r="LBD280" s="294"/>
      <c r="LBE280" s="294"/>
      <c r="LBF280" s="294"/>
      <c r="LBG280" s="294"/>
      <c r="LBH280" s="294"/>
      <c r="LBI280" s="294"/>
      <c r="LBJ280" s="294"/>
      <c r="LBK280" s="294"/>
      <c r="LBL280" s="294"/>
      <c r="LBM280" s="294"/>
      <c r="LBN280" s="294"/>
      <c r="LBO280" s="294"/>
      <c r="LBP280" s="294"/>
      <c r="LBQ280" s="294"/>
      <c r="LBR280" s="294"/>
      <c r="LBS280" s="294"/>
      <c r="LBT280" s="294"/>
      <c r="LBU280" s="294"/>
      <c r="LBV280" s="294"/>
      <c r="LBW280" s="294"/>
      <c r="LBX280" s="294"/>
      <c r="LBY280" s="294"/>
      <c r="LBZ280" s="294"/>
      <c r="LCA280" s="294"/>
      <c r="LCB280" s="294"/>
      <c r="LCC280" s="294"/>
      <c r="LCD280" s="294"/>
      <c r="LCE280" s="294"/>
      <c r="LCF280" s="294"/>
      <c r="LCG280" s="294"/>
      <c r="LCH280" s="294"/>
      <c r="LCI280" s="294"/>
      <c r="LCJ280" s="294"/>
      <c r="LCK280" s="294"/>
      <c r="LCL280" s="294"/>
      <c r="LCM280" s="294"/>
      <c r="LCN280" s="294"/>
      <c r="LCO280" s="294"/>
      <c r="LCP280" s="294"/>
      <c r="LCQ280" s="294"/>
      <c r="LCR280" s="294"/>
      <c r="LCS280" s="294"/>
      <c r="LCT280" s="294"/>
      <c r="LCU280" s="294"/>
      <c r="LCV280" s="294"/>
      <c r="LCW280" s="294"/>
      <c r="LCX280" s="294"/>
      <c r="LCY280" s="294"/>
      <c r="LCZ280" s="294"/>
      <c r="LDA280" s="294"/>
      <c r="LDB280" s="294"/>
      <c r="LDC280" s="294"/>
      <c r="LDD280" s="294"/>
      <c r="LDE280" s="294"/>
      <c r="LDF280" s="294"/>
      <c r="LDG280" s="294"/>
      <c r="LDH280" s="294"/>
      <c r="LDI280" s="294"/>
      <c r="LDJ280" s="294"/>
      <c r="LDK280" s="294"/>
      <c r="LDL280" s="294"/>
      <c r="LDM280" s="294"/>
      <c r="LDN280" s="294"/>
      <c r="LDO280" s="294"/>
      <c r="LDP280" s="294"/>
      <c r="LDQ280" s="294"/>
      <c r="LDR280" s="294"/>
      <c r="LDS280" s="294"/>
      <c r="LDT280" s="294"/>
      <c r="LDU280" s="294"/>
      <c r="LDV280" s="294"/>
      <c r="LDW280" s="294"/>
      <c r="LDX280" s="294"/>
      <c r="LDY280" s="294"/>
      <c r="LDZ280" s="294"/>
      <c r="LEA280" s="294"/>
      <c r="LEB280" s="294"/>
      <c r="LEC280" s="294"/>
      <c r="LED280" s="294"/>
      <c r="LEE280" s="294"/>
      <c r="LEF280" s="294"/>
      <c r="LEG280" s="294"/>
      <c r="LEH280" s="294"/>
      <c r="LEI280" s="294"/>
      <c r="LEJ280" s="294"/>
      <c r="LEK280" s="294"/>
      <c r="LEL280" s="294"/>
      <c r="LEM280" s="294"/>
      <c r="LEN280" s="294"/>
      <c r="LEO280" s="294"/>
      <c r="LEP280" s="294"/>
      <c r="LEQ280" s="294"/>
      <c r="LER280" s="294"/>
      <c r="LES280" s="294"/>
      <c r="LET280" s="294"/>
      <c r="LEU280" s="294"/>
      <c r="LEV280" s="294"/>
      <c r="LEW280" s="294"/>
      <c r="LEX280" s="294"/>
      <c r="LEY280" s="294"/>
      <c r="LEZ280" s="294"/>
      <c r="LFA280" s="294"/>
      <c r="LFB280" s="294"/>
      <c r="LFC280" s="294"/>
      <c r="LFD280" s="294"/>
      <c r="LFE280" s="294"/>
      <c r="LFF280" s="294"/>
      <c r="LFG280" s="294"/>
      <c r="LFH280" s="294"/>
      <c r="LFI280" s="294"/>
      <c r="LFJ280" s="294"/>
      <c r="LFK280" s="294"/>
      <c r="LFL280" s="294"/>
      <c r="LFM280" s="294"/>
      <c r="LFN280" s="294"/>
      <c r="LFO280" s="294"/>
      <c r="LFP280" s="294"/>
      <c r="LFQ280" s="294"/>
      <c r="LFR280" s="294"/>
      <c r="LFS280" s="294"/>
      <c r="LFT280" s="294"/>
      <c r="LFU280" s="294"/>
      <c r="LFV280" s="294"/>
      <c r="LFW280" s="294"/>
      <c r="LFX280" s="294"/>
      <c r="LFY280" s="294"/>
      <c r="LFZ280" s="294"/>
      <c r="LGA280" s="294"/>
      <c r="LGB280" s="294"/>
      <c r="LGC280" s="294"/>
      <c r="LGD280" s="294"/>
      <c r="LGE280" s="294"/>
      <c r="LGF280" s="294"/>
      <c r="LGG280" s="294"/>
      <c r="LGH280" s="294"/>
      <c r="LGI280" s="294"/>
      <c r="LGJ280" s="294"/>
      <c r="LGK280" s="294"/>
      <c r="LGL280" s="294"/>
      <c r="LGM280" s="294"/>
      <c r="LGN280" s="294"/>
      <c r="LGO280" s="294"/>
      <c r="LGP280" s="294"/>
      <c r="LGQ280" s="294"/>
      <c r="LGR280" s="294"/>
      <c r="LGS280" s="294"/>
      <c r="LGT280" s="294"/>
      <c r="LGU280" s="294"/>
      <c r="LGV280" s="294"/>
      <c r="LGW280" s="294"/>
      <c r="LGX280" s="294"/>
      <c r="LGY280" s="294"/>
      <c r="LGZ280" s="294"/>
      <c r="LHA280" s="294"/>
      <c r="LHB280" s="294"/>
      <c r="LHC280" s="294"/>
      <c r="LHD280" s="294"/>
      <c r="LHE280" s="294"/>
      <c r="LHF280" s="294"/>
      <c r="LHG280" s="294"/>
      <c r="LHH280" s="294"/>
      <c r="LHI280" s="294"/>
      <c r="LHJ280" s="294"/>
      <c r="LHK280" s="294"/>
      <c r="LHL280" s="294"/>
      <c r="LHM280" s="294"/>
      <c r="LHN280" s="294"/>
      <c r="LHO280" s="294"/>
      <c r="LHP280" s="294"/>
      <c r="LHQ280" s="294"/>
      <c r="LHR280" s="294"/>
      <c r="LHS280" s="294"/>
      <c r="LHT280" s="294"/>
      <c r="LHU280" s="294"/>
      <c r="LHV280" s="294"/>
      <c r="LHW280" s="294"/>
      <c r="LHX280" s="294"/>
      <c r="LHY280" s="294"/>
      <c r="LHZ280" s="294"/>
      <c r="LIA280" s="294"/>
      <c r="LIB280" s="294"/>
      <c r="LIC280" s="294"/>
      <c r="LID280" s="294"/>
      <c r="LIE280" s="294"/>
      <c r="LIF280" s="294"/>
      <c r="LIG280" s="294"/>
      <c r="LIH280" s="294"/>
      <c r="LII280" s="294"/>
      <c r="LIJ280" s="294"/>
      <c r="LIK280" s="294"/>
      <c r="LIL280" s="294"/>
      <c r="LIM280" s="294"/>
      <c r="LIN280" s="294"/>
      <c r="LIO280" s="294"/>
      <c r="LIP280" s="294"/>
      <c r="LIQ280" s="294"/>
      <c r="LIR280" s="294"/>
      <c r="LIS280" s="294"/>
      <c r="LIT280" s="294"/>
      <c r="LIU280" s="294"/>
      <c r="LIV280" s="294"/>
      <c r="LIW280" s="294"/>
      <c r="LIX280" s="294"/>
      <c r="LIY280" s="294"/>
      <c r="LIZ280" s="294"/>
      <c r="LJA280" s="294"/>
      <c r="LJB280" s="294"/>
      <c r="LJC280" s="294"/>
      <c r="LJD280" s="294"/>
      <c r="LJE280" s="294"/>
      <c r="LJF280" s="294"/>
      <c r="LJG280" s="294"/>
      <c r="LJH280" s="294"/>
      <c r="LJI280" s="294"/>
      <c r="LJJ280" s="294"/>
      <c r="LJK280" s="294"/>
      <c r="LJL280" s="294"/>
      <c r="LJM280" s="294"/>
      <c r="LJN280" s="294"/>
      <c r="LJO280" s="294"/>
      <c r="LJP280" s="294"/>
      <c r="LJQ280" s="294"/>
      <c r="LJR280" s="294"/>
      <c r="LJS280" s="294"/>
      <c r="LJT280" s="294"/>
      <c r="LJU280" s="294"/>
      <c r="LJV280" s="294"/>
      <c r="LJW280" s="294"/>
      <c r="LJX280" s="294"/>
      <c r="LJY280" s="294"/>
      <c r="LJZ280" s="294"/>
      <c r="LKA280" s="294"/>
      <c r="LKB280" s="294"/>
      <c r="LKC280" s="294"/>
      <c r="LKD280" s="294"/>
      <c r="LKE280" s="294"/>
      <c r="LKF280" s="294"/>
      <c r="LKG280" s="294"/>
      <c r="LKH280" s="294"/>
      <c r="LKI280" s="294"/>
      <c r="LKJ280" s="294"/>
      <c r="LKK280" s="294"/>
      <c r="LKL280" s="294"/>
      <c r="LKM280" s="294"/>
      <c r="LKN280" s="294"/>
      <c r="LKO280" s="294"/>
      <c r="LKP280" s="294"/>
      <c r="LKQ280" s="294"/>
      <c r="LKR280" s="294"/>
      <c r="LKS280" s="294"/>
      <c r="LKT280" s="294"/>
      <c r="LKU280" s="294"/>
      <c r="LKV280" s="294"/>
      <c r="LKW280" s="294"/>
      <c r="LKX280" s="294"/>
      <c r="LKY280" s="294"/>
      <c r="LKZ280" s="294"/>
      <c r="LLA280" s="294"/>
      <c r="LLB280" s="294"/>
      <c r="LLC280" s="294"/>
      <c r="LLD280" s="294"/>
      <c r="LLE280" s="294"/>
      <c r="LLF280" s="294"/>
      <c r="LLG280" s="294"/>
      <c r="LLH280" s="294"/>
      <c r="LLI280" s="294"/>
      <c r="LLJ280" s="294"/>
      <c r="LLK280" s="294"/>
      <c r="LLL280" s="294"/>
      <c r="LLM280" s="294"/>
      <c r="LLN280" s="294"/>
      <c r="LLO280" s="294"/>
      <c r="LLP280" s="294"/>
      <c r="LLQ280" s="294"/>
      <c r="LLR280" s="294"/>
      <c r="LLS280" s="294"/>
      <c r="LLT280" s="294"/>
      <c r="LLU280" s="294"/>
      <c r="LLV280" s="294"/>
      <c r="LLW280" s="294"/>
      <c r="LLX280" s="294"/>
      <c r="LLY280" s="294"/>
      <c r="LLZ280" s="294"/>
      <c r="LMA280" s="294"/>
      <c r="LMB280" s="294"/>
      <c r="LMC280" s="294"/>
      <c r="LMD280" s="294"/>
      <c r="LME280" s="294"/>
      <c r="LMF280" s="294"/>
      <c r="LMG280" s="294"/>
      <c r="LMH280" s="294"/>
      <c r="LMI280" s="294"/>
      <c r="LMJ280" s="294"/>
      <c r="LMK280" s="294"/>
      <c r="LML280" s="294"/>
      <c r="LMM280" s="294"/>
      <c r="LMN280" s="294"/>
      <c r="LMO280" s="294"/>
      <c r="LMP280" s="294"/>
      <c r="LMQ280" s="294"/>
      <c r="LMR280" s="294"/>
      <c r="LMS280" s="294"/>
      <c r="LMT280" s="294"/>
      <c r="LMU280" s="294"/>
      <c r="LMV280" s="294"/>
      <c r="LMW280" s="294"/>
      <c r="LMX280" s="294"/>
      <c r="LMY280" s="294"/>
      <c r="LMZ280" s="294"/>
      <c r="LNA280" s="294"/>
      <c r="LNB280" s="294"/>
      <c r="LNC280" s="294"/>
      <c r="LND280" s="294"/>
      <c r="LNE280" s="294"/>
      <c r="LNF280" s="294"/>
      <c r="LNG280" s="294"/>
      <c r="LNH280" s="294"/>
      <c r="LNI280" s="294"/>
      <c r="LNJ280" s="294"/>
      <c r="LNK280" s="294"/>
      <c r="LNL280" s="294"/>
      <c r="LNM280" s="294"/>
      <c r="LNN280" s="294"/>
      <c r="LNO280" s="294"/>
      <c r="LNP280" s="294"/>
      <c r="LNQ280" s="294"/>
      <c r="LNR280" s="294"/>
      <c r="LNS280" s="294"/>
      <c r="LNT280" s="294"/>
      <c r="LNU280" s="294"/>
      <c r="LNV280" s="294"/>
      <c r="LNW280" s="294"/>
      <c r="LNX280" s="294"/>
      <c r="LNY280" s="294"/>
      <c r="LNZ280" s="294"/>
      <c r="LOA280" s="294"/>
      <c r="LOB280" s="294"/>
      <c r="LOC280" s="294"/>
      <c r="LOD280" s="294"/>
      <c r="LOE280" s="294"/>
      <c r="LOF280" s="294"/>
      <c r="LOG280" s="294"/>
      <c r="LOH280" s="294"/>
      <c r="LOI280" s="294"/>
      <c r="LOJ280" s="294"/>
      <c r="LOK280" s="294"/>
      <c r="LOL280" s="294"/>
      <c r="LOM280" s="294"/>
      <c r="LON280" s="294"/>
      <c r="LOO280" s="294"/>
      <c r="LOP280" s="294"/>
      <c r="LOQ280" s="294"/>
      <c r="LOR280" s="294"/>
      <c r="LOS280" s="294"/>
      <c r="LOT280" s="294"/>
      <c r="LOU280" s="294"/>
      <c r="LOV280" s="294"/>
      <c r="LOW280" s="294"/>
      <c r="LOX280" s="294"/>
      <c r="LOY280" s="294"/>
      <c r="LOZ280" s="294"/>
      <c r="LPA280" s="294"/>
      <c r="LPB280" s="294"/>
      <c r="LPC280" s="294"/>
      <c r="LPD280" s="294"/>
      <c r="LPE280" s="294"/>
      <c r="LPF280" s="294"/>
      <c r="LPG280" s="294"/>
      <c r="LPH280" s="294"/>
      <c r="LPI280" s="294"/>
      <c r="LPJ280" s="294"/>
      <c r="LPK280" s="294"/>
      <c r="LPL280" s="294"/>
      <c r="LPM280" s="294"/>
      <c r="LPN280" s="294"/>
      <c r="LPO280" s="294"/>
      <c r="LPP280" s="294"/>
      <c r="LPQ280" s="294"/>
      <c r="LPR280" s="294"/>
      <c r="LPS280" s="294"/>
      <c r="LPT280" s="294"/>
      <c r="LPU280" s="294"/>
      <c r="LPV280" s="294"/>
      <c r="LPW280" s="294"/>
      <c r="LPX280" s="294"/>
      <c r="LPY280" s="294"/>
      <c r="LPZ280" s="294"/>
      <c r="LQA280" s="294"/>
      <c r="LQB280" s="294"/>
      <c r="LQC280" s="294"/>
      <c r="LQD280" s="294"/>
      <c r="LQE280" s="294"/>
      <c r="LQF280" s="294"/>
      <c r="LQG280" s="294"/>
      <c r="LQH280" s="294"/>
      <c r="LQI280" s="294"/>
      <c r="LQJ280" s="294"/>
      <c r="LQK280" s="294"/>
      <c r="LQL280" s="294"/>
      <c r="LQM280" s="294"/>
      <c r="LQN280" s="294"/>
      <c r="LQO280" s="294"/>
      <c r="LQP280" s="294"/>
      <c r="LQQ280" s="294"/>
      <c r="LQR280" s="294"/>
      <c r="LQS280" s="294"/>
      <c r="LQT280" s="294"/>
      <c r="LQU280" s="294"/>
      <c r="LQV280" s="294"/>
      <c r="LQW280" s="294"/>
      <c r="LQX280" s="294"/>
      <c r="LQY280" s="294"/>
      <c r="LQZ280" s="294"/>
      <c r="LRA280" s="294"/>
      <c r="LRB280" s="294"/>
      <c r="LRC280" s="294"/>
      <c r="LRD280" s="294"/>
      <c r="LRE280" s="294"/>
      <c r="LRF280" s="294"/>
      <c r="LRG280" s="294"/>
      <c r="LRH280" s="294"/>
      <c r="LRI280" s="294"/>
      <c r="LRJ280" s="294"/>
      <c r="LRK280" s="294"/>
      <c r="LRL280" s="294"/>
      <c r="LRM280" s="294"/>
      <c r="LRN280" s="294"/>
      <c r="LRO280" s="294"/>
      <c r="LRP280" s="294"/>
      <c r="LRQ280" s="294"/>
      <c r="LRR280" s="294"/>
      <c r="LRS280" s="294"/>
      <c r="LRT280" s="294"/>
      <c r="LRU280" s="294"/>
      <c r="LRV280" s="294"/>
      <c r="LRW280" s="294"/>
      <c r="LRX280" s="294"/>
      <c r="LRY280" s="294"/>
      <c r="LRZ280" s="294"/>
      <c r="LSA280" s="294"/>
      <c r="LSB280" s="294"/>
      <c r="LSC280" s="294"/>
      <c r="LSD280" s="294"/>
      <c r="LSE280" s="294"/>
      <c r="LSF280" s="294"/>
      <c r="LSG280" s="294"/>
      <c r="LSH280" s="294"/>
      <c r="LSI280" s="294"/>
      <c r="LSJ280" s="294"/>
      <c r="LSK280" s="294"/>
      <c r="LSL280" s="294"/>
      <c r="LSM280" s="294"/>
      <c r="LSN280" s="294"/>
      <c r="LSO280" s="294"/>
      <c r="LSP280" s="294"/>
      <c r="LSQ280" s="294"/>
      <c r="LSR280" s="294"/>
      <c r="LSS280" s="294"/>
      <c r="LST280" s="294"/>
      <c r="LSU280" s="294"/>
      <c r="LSV280" s="294"/>
      <c r="LSW280" s="294"/>
      <c r="LSX280" s="294"/>
      <c r="LSY280" s="294"/>
      <c r="LSZ280" s="294"/>
      <c r="LTA280" s="294"/>
      <c r="LTB280" s="294"/>
      <c r="LTC280" s="294"/>
      <c r="LTD280" s="294"/>
      <c r="LTE280" s="294"/>
      <c r="LTF280" s="294"/>
      <c r="LTG280" s="294"/>
      <c r="LTH280" s="294"/>
      <c r="LTI280" s="294"/>
      <c r="LTJ280" s="294"/>
      <c r="LTK280" s="294"/>
      <c r="LTL280" s="294"/>
      <c r="LTM280" s="294"/>
      <c r="LTN280" s="294"/>
      <c r="LTO280" s="294"/>
      <c r="LTP280" s="294"/>
      <c r="LTQ280" s="294"/>
      <c r="LTR280" s="294"/>
      <c r="LTS280" s="294"/>
      <c r="LTT280" s="294"/>
      <c r="LTU280" s="294"/>
      <c r="LTV280" s="294"/>
      <c r="LTW280" s="294"/>
      <c r="LTX280" s="294"/>
      <c r="LTY280" s="294"/>
      <c r="LTZ280" s="294"/>
      <c r="LUA280" s="294"/>
      <c r="LUB280" s="294"/>
      <c r="LUC280" s="294"/>
      <c r="LUD280" s="294"/>
      <c r="LUE280" s="294"/>
      <c r="LUF280" s="294"/>
      <c r="LUG280" s="294"/>
      <c r="LUH280" s="294"/>
      <c r="LUI280" s="294"/>
      <c r="LUJ280" s="294"/>
      <c r="LUK280" s="294"/>
      <c r="LUL280" s="294"/>
      <c r="LUM280" s="294"/>
      <c r="LUN280" s="294"/>
      <c r="LUO280" s="294"/>
      <c r="LUP280" s="294"/>
      <c r="LUQ280" s="294"/>
      <c r="LUR280" s="294"/>
      <c r="LUS280" s="294"/>
      <c r="LUT280" s="294"/>
      <c r="LUU280" s="294"/>
      <c r="LUV280" s="294"/>
      <c r="LUW280" s="294"/>
      <c r="LUX280" s="294"/>
      <c r="LUY280" s="294"/>
      <c r="LUZ280" s="294"/>
      <c r="LVA280" s="294"/>
      <c r="LVB280" s="294"/>
      <c r="LVC280" s="294"/>
      <c r="LVD280" s="294"/>
      <c r="LVE280" s="294"/>
      <c r="LVF280" s="294"/>
      <c r="LVG280" s="294"/>
      <c r="LVH280" s="294"/>
      <c r="LVI280" s="294"/>
      <c r="LVJ280" s="294"/>
      <c r="LVK280" s="294"/>
      <c r="LVL280" s="294"/>
      <c r="LVM280" s="294"/>
      <c r="LVN280" s="294"/>
      <c r="LVO280" s="294"/>
      <c r="LVP280" s="294"/>
      <c r="LVQ280" s="294"/>
      <c r="LVR280" s="294"/>
      <c r="LVS280" s="294"/>
      <c r="LVT280" s="294"/>
      <c r="LVU280" s="294"/>
      <c r="LVV280" s="294"/>
      <c r="LVW280" s="294"/>
      <c r="LVX280" s="294"/>
      <c r="LVY280" s="294"/>
      <c r="LVZ280" s="294"/>
      <c r="LWA280" s="294"/>
      <c r="LWB280" s="294"/>
      <c r="LWC280" s="294"/>
      <c r="LWD280" s="294"/>
      <c r="LWE280" s="294"/>
      <c r="LWF280" s="294"/>
      <c r="LWG280" s="294"/>
      <c r="LWH280" s="294"/>
      <c r="LWI280" s="294"/>
      <c r="LWJ280" s="294"/>
      <c r="LWK280" s="294"/>
      <c r="LWL280" s="294"/>
      <c r="LWM280" s="294"/>
      <c r="LWN280" s="294"/>
      <c r="LWO280" s="294"/>
      <c r="LWP280" s="294"/>
      <c r="LWQ280" s="294"/>
      <c r="LWR280" s="294"/>
      <c r="LWS280" s="294"/>
      <c r="LWT280" s="294"/>
      <c r="LWU280" s="294"/>
      <c r="LWV280" s="294"/>
      <c r="LWW280" s="294"/>
      <c r="LWX280" s="294"/>
      <c r="LWY280" s="294"/>
      <c r="LWZ280" s="294"/>
      <c r="LXA280" s="294"/>
      <c r="LXB280" s="294"/>
      <c r="LXC280" s="294"/>
      <c r="LXD280" s="294"/>
      <c r="LXE280" s="294"/>
      <c r="LXF280" s="294"/>
      <c r="LXG280" s="294"/>
      <c r="LXH280" s="294"/>
      <c r="LXI280" s="294"/>
      <c r="LXJ280" s="294"/>
      <c r="LXK280" s="294"/>
      <c r="LXL280" s="294"/>
      <c r="LXM280" s="294"/>
      <c r="LXN280" s="294"/>
      <c r="LXO280" s="294"/>
      <c r="LXP280" s="294"/>
      <c r="LXQ280" s="294"/>
      <c r="LXR280" s="294"/>
      <c r="LXS280" s="294"/>
      <c r="LXT280" s="294"/>
      <c r="LXU280" s="294"/>
      <c r="LXV280" s="294"/>
      <c r="LXW280" s="294"/>
      <c r="LXX280" s="294"/>
      <c r="LXY280" s="294"/>
      <c r="LXZ280" s="294"/>
      <c r="LYA280" s="294"/>
      <c r="LYB280" s="294"/>
      <c r="LYC280" s="294"/>
      <c r="LYD280" s="294"/>
      <c r="LYE280" s="294"/>
      <c r="LYF280" s="294"/>
      <c r="LYG280" s="294"/>
      <c r="LYH280" s="294"/>
      <c r="LYI280" s="294"/>
      <c r="LYJ280" s="294"/>
      <c r="LYK280" s="294"/>
      <c r="LYL280" s="294"/>
      <c r="LYM280" s="294"/>
      <c r="LYN280" s="294"/>
      <c r="LYO280" s="294"/>
      <c r="LYP280" s="294"/>
      <c r="LYQ280" s="294"/>
      <c r="LYR280" s="294"/>
      <c r="LYS280" s="294"/>
      <c r="LYT280" s="294"/>
      <c r="LYU280" s="294"/>
      <c r="LYV280" s="294"/>
      <c r="LYW280" s="294"/>
      <c r="LYX280" s="294"/>
      <c r="LYY280" s="294"/>
      <c r="LYZ280" s="294"/>
      <c r="LZA280" s="294"/>
      <c r="LZB280" s="294"/>
      <c r="LZC280" s="294"/>
      <c r="LZD280" s="294"/>
      <c r="LZE280" s="294"/>
      <c r="LZF280" s="294"/>
      <c r="LZG280" s="294"/>
      <c r="LZH280" s="294"/>
      <c r="LZI280" s="294"/>
      <c r="LZJ280" s="294"/>
      <c r="LZK280" s="294"/>
      <c r="LZL280" s="294"/>
      <c r="LZM280" s="294"/>
      <c r="LZN280" s="294"/>
      <c r="LZO280" s="294"/>
      <c r="LZP280" s="294"/>
      <c r="LZQ280" s="294"/>
      <c r="LZR280" s="294"/>
      <c r="LZS280" s="294"/>
      <c r="LZT280" s="294"/>
      <c r="LZU280" s="294"/>
      <c r="LZV280" s="294"/>
      <c r="LZW280" s="294"/>
      <c r="LZX280" s="294"/>
      <c r="LZY280" s="294"/>
      <c r="LZZ280" s="294"/>
      <c r="MAA280" s="294"/>
      <c r="MAB280" s="294"/>
      <c r="MAC280" s="294"/>
      <c r="MAD280" s="294"/>
      <c r="MAE280" s="294"/>
      <c r="MAF280" s="294"/>
      <c r="MAG280" s="294"/>
      <c r="MAH280" s="294"/>
      <c r="MAI280" s="294"/>
      <c r="MAJ280" s="294"/>
      <c r="MAK280" s="294"/>
      <c r="MAL280" s="294"/>
      <c r="MAM280" s="294"/>
      <c r="MAN280" s="294"/>
      <c r="MAO280" s="294"/>
      <c r="MAP280" s="294"/>
      <c r="MAQ280" s="294"/>
      <c r="MAR280" s="294"/>
      <c r="MAS280" s="294"/>
      <c r="MAT280" s="294"/>
      <c r="MAU280" s="294"/>
      <c r="MAV280" s="294"/>
      <c r="MAW280" s="294"/>
      <c r="MAX280" s="294"/>
      <c r="MAY280" s="294"/>
      <c r="MAZ280" s="294"/>
      <c r="MBA280" s="294"/>
      <c r="MBB280" s="294"/>
      <c r="MBC280" s="294"/>
      <c r="MBD280" s="294"/>
      <c r="MBE280" s="294"/>
      <c r="MBF280" s="294"/>
      <c r="MBG280" s="294"/>
      <c r="MBH280" s="294"/>
      <c r="MBI280" s="294"/>
      <c r="MBJ280" s="294"/>
      <c r="MBK280" s="294"/>
      <c r="MBL280" s="294"/>
      <c r="MBM280" s="294"/>
      <c r="MBN280" s="294"/>
      <c r="MBO280" s="294"/>
      <c r="MBP280" s="294"/>
      <c r="MBQ280" s="294"/>
      <c r="MBR280" s="294"/>
      <c r="MBS280" s="294"/>
      <c r="MBT280" s="294"/>
      <c r="MBU280" s="294"/>
      <c r="MBV280" s="294"/>
      <c r="MBW280" s="294"/>
      <c r="MBX280" s="294"/>
      <c r="MBY280" s="294"/>
      <c r="MBZ280" s="294"/>
      <c r="MCA280" s="294"/>
      <c r="MCB280" s="294"/>
      <c r="MCC280" s="294"/>
      <c r="MCD280" s="294"/>
      <c r="MCE280" s="294"/>
      <c r="MCF280" s="294"/>
      <c r="MCG280" s="294"/>
      <c r="MCH280" s="294"/>
      <c r="MCI280" s="294"/>
      <c r="MCJ280" s="294"/>
      <c r="MCK280" s="294"/>
      <c r="MCL280" s="294"/>
      <c r="MCM280" s="294"/>
      <c r="MCN280" s="294"/>
      <c r="MCO280" s="294"/>
      <c r="MCP280" s="294"/>
      <c r="MCQ280" s="294"/>
      <c r="MCR280" s="294"/>
      <c r="MCS280" s="294"/>
      <c r="MCT280" s="294"/>
      <c r="MCU280" s="294"/>
      <c r="MCV280" s="294"/>
      <c r="MCW280" s="294"/>
      <c r="MCX280" s="294"/>
      <c r="MCY280" s="294"/>
      <c r="MCZ280" s="294"/>
      <c r="MDA280" s="294"/>
      <c r="MDB280" s="294"/>
      <c r="MDC280" s="294"/>
      <c r="MDD280" s="294"/>
      <c r="MDE280" s="294"/>
      <c r="MDF280" s="294"/>
      <c r="MDG280" s="294"/>
      <c r="MDH280" s="294"/>
      <c r="MDI280" s="294"/>
      <c r="MDJ280" s="294"/>
      <c r="MDK280" s="294"/>
      <c r="MDL280" s="294"/>
      <c r="MDM280" s="294"/>
      <c r="MDN280" s="294"/>
      <c r="MDO280" s="294"/>
      <c r="MDP280" s="294"/>
      <c r="MDQ280" s="294"/>
      <c r="MDR280" s="294"/>
      <c r="MDS280" s="294"/>
      <c r="MDT280" s="294"/>
      <c r="MDU280" s="294"/>
      <c r="MDV280" s="294"/>
      <c r="MDW280" s="294"/>
      <c r="MDX280" s="294"/>
      <c r="MDY280" s="294"/>
      <c r="MDZ280" s="294"/>
      <c r="MEA280" s="294"/>
      <c r="MEB280" s="294"/>
      <c r="MEC280" s="294"/>
      <c r="MED280" s="294"/>
      <c r="MEE280" s="294"/>
      <c r="MEF280" s="294"/>
      <c r="MEG280" s="294"/>
      <c r="MEH280" s="294"/>
      <c r="MEI280" s="294"/>
      <c r="MEJ280" s="294"/>
      <c r="MEK280" s="294"/>
      <c r="MEL280" s="294"/>
      <c r="MEM280" s="294"/>
      <c r="MEN280" s="294"/>
      <c r="MEO280" s="294"/>
      <c r="MEP280" s="294"/>
      <c r="MEQ280" s="294"/>
      <c r="MER280" s="294"/>
      <c r="MES280" s="294"/>
      <c r="MET280" s="294"/>
      <c r="MEU280" s="294"/>
      <c r="MEV280" s="294"/>
      <c r="MEW280" s="294"/>
      <c r="MEX280" s="294"/>
      <c r="MEY280" s="294"/>
      <c r="MEZ280" s="294"/>
      <c r="MFA280" s="294"/>
      <c r="MFB280" s="294"/>
      <c r="MFC280" s="294"/>
      <c r="MFD280" s="294"/>
      <c r="MFE280" s="294"/>
      <c r="MFF280" s="294"/>
      <c r="MFG280" s="294"/>
      <c r="MFH280" s="294"/>
      <c r="MFI280" s="294"/>
      <c r="MFJ280" s="294"/>
      <c r="MFK280" s="294"/>
      <c r="MFL280" s="294"/>
      <c r="MFM280" s="294"/>
      <c r="MFN280" s="294"/>
      <c r="MFO280" s="294"/>
      <c r="MFP280" s="294"/>
      <c r="MFQ280" s="294"/>
      <c r="MFR280" s="294"/>
      <c r="MFS280" s="294"/>
      <c r="MFT280" s="294"/>
      <c r="MFU280" s="294"/>
      <c r="MFV280" s="294"/>
      <c r="MFW280" s="294"/>
      <c r="MFX280" s="294"/>
      <c r="MFY280" s="294"/>
      <c r="MFZ280" s="294"/>
      <c r="MGA280" s="294"/>
      <c r="MGB280" s="294"/>
      <c r="MGC280" s="294"/>
      <c r="MGD280" s="294"/>
      <c r="MGE280" s="294"/>
      <c r="MGF280" s="294"/>
      <c r="MGG280" s="294"/>
      <c r="MGH280" s="294"/>
      <c r="MGI280" s="294"/>
      <c r="MGJ280" s="294"/>
      <c r="MGK280" s="294"/>
      <c r="MGL280" s="294"/>
      <c r="MGM280" s="294"/>
      <c r="MGN280" s="294"/>
      <c r="MGO280" s="294"/>
      <c r="MGP280" s="294"/>
      <c r="MGQ280" s="294"/>
      <c r="MGR280" s="294"/>
      <c r="MGS280" s="294"/>
      <c r="MGT280" s="294"/>
      <c r="MGU280" s="294"/>
      <c r="MGV280" s="294"/>
      <c r="MGW280" s="294"/>
      <c r="MGX280" s="294"/>
      <c r="MGY280" s="294"/>
      <c r="MGZ280" s="294"/>
      <c r="MHA280" s="294"/>
      <c r="MHB280" s="294"/>
      <c r="MHC280" s="294"/>
      <c r="MHD280" s="294"/>
      <c r="MHE280" s="294"/>
      <c r="MHF280" s="294"/>
      <c r="MHG280" s="294"/>
      <c r="MHH280" s="294"/>
      <c r="MHI280" s="294"/>
      <c r="MHJ280" s="294"/>
      <c r="MHK280" s="294"/>
      <c r="MHL280" s="294"/>
      <c r="MHM280" s="294"/>
      <c r="MHN280" s="294"/>
      <c r="MHO280" s="294"/>
      <c r="MHP280" s="294"/>
      <c r="MHQ280" s="294"/>
      <c r="MHR280" s="294"/>
      <c r="MHS280" s="294"/>
      <c r="MHT280" s="294"/>
      <c r="MHU280" s="294"/>
      <c r="MHV280" s="294"/>
      <c r="MHW280" s="294"/>
      <c r="MHX280" s="294"/>
      <c r="MHY280" s="294"/>
      <c r="MHZ280" s="294"/>
      <c r="MIA280" s="294"/>
      <c r="MIB280" s="294"/>
      <c r="MIC280" s="294"/>
      <c r="MID280" s="294"/>
      <c r="MIE280" s="294"/>
      <c r="MIF280" s="294"/>
      <c r="MIG280" s="294"/>
      <c r="MIH280" s="294"/>
      <c r="MII280" s="294"/>
      <c r="MIJ280" s="294"/>
      <c r="MIK280" s="294"/>
      <c r="MIL280" s="294"/>
      <c r="MIM280" s="294"/>
      <c r="MIN280" s="294"/>
      <c r="MIO280" s="294"/>
      <c r="MIP280" s="294"/>
      <c r="MIQ280" s="294"/>
      <c r="MIR280" s="294"/>
      <c r="MIS280" s="294"/>
      <c r="MIT280" s="294"/>
      <c r="MIU280" s="294"/>
      <c r="MIV280" s="294"/>
      <c r="MIW280" s="294"/>
      <c r="MIX280" s="294"/>
      <c r="MIY280" s="294"/>
      <c r="MIZ280" s="294"/>
      <c r="MJA280" s="294"/>
      <c r="MJB280" s="294"/>
      <c r="MJC280" s="294"/>
      <c r="MJD280" s="294"/>
      <c r="MJE280" s="294"/>
      <c r="MJF280" s="294"/>
      <c r="MJG280" s="294"/>
      <c r="MJH280" s="294"/>
      <c r="MJI280" s="294"/>
      <c r="MJJ280" s="294"/>
      <c r="MJK280" s="294"/>
      <c r="MJL280" s="294"/>
      <c r="MJM280" s="294"/>
      <c r="MJN280" s="294"/>
      <c r="MJO280" s="294"/>
      <c r="MJP280" s="294"/>
      <c r="MJQ280" s="294"/>
      <c r="MJR280" s="294"/>
      <c r="MJS280" s="294"/>
      <c r="MJT280" s="294"/>
      <c r="MJU280" s="294"/>
      <c r="MJV280" s="294"/>
      <c r="MJW280" s="294"/>
      <c r="MJX280" s="294"/>
      <c r="MJY280" s="294"/>
      <c r="MJZ280" s="294"/>
      <c r="MKA280" s="294"/>
      <c r="MKB280" s="294"/>
      <c r="MKC280" s="294"/>
      <c r="MKD280" s="294"/>
      <c r="MKE280" s="294"/>
      <c r="MKF280" s="294"/>
      <c r="MKG280" s="294"/>
      <c r="MKH280" s="294"/>
      <c r="MKI280" s="294"/>
      <c r="MKJ280" s="294"/>
      <c r="MKK280" s="294"/>
      <c r="MKL280" s="294"/>
      <c r="MKM280" s="294"/>
      <c r="MKN280" s="294"/>
      <c r="MKO280" s="294"/>
      <c r="MKP280" s="294"/>
      <c r="MKQ280" s="294"/>
      <c r="MKR280" s="294"/>
      <c r="MKS280" s="294"/>
      <c r="MKT280" s="294"/>
      <c r="MKU280" s="294"/>
      <c r="MKV280" s="294"/>
      <c r="MKW280" s="294"/>
      <c r="MKX280" s="294"/>
      <c r="MKY280" s="294"/>
      <c r="MKZ280" s="294"/>
      <c r="MLA280" s="294"/>
      <c r="MLB280" s="294"/>
      <c r="MLC280" s="294"/>
      <c r="MLD280" s="294"/>
      <c r="MLE280" s="294"/>
      <c r="MLF280" s="294"/>
      <c r="MLG280" s="294"/>
      <c r="MLH280" s="294"/>
      <c r="MLI280" s="294"/>
      <c r="MLJ280" s="294"/>
      <c r="MLK280" s="294"/>
      <c r="MLL280" s="294"/>
      <c r="MLM280" s="294"/>
      <c r="MLN280" s="294"/>
      <c r="MLO280" s="294"/>
      <c r="MLP280" s="294"/>
      <c r="MLQ280" s="294"/>
      <c r="MLR280" s="294"/>
      <c r="MLS280" s="294"/>
      <c r="MLT280" s="294"/>
      <c r="MLU280" s="294"/>
      <c r="MLV280" s="294"/>
      <c r="MLW280" s="294"/>
      <c r="MLX280" s="294"/>
      <c r="MLY280" s="294"/>
      <c r="MLZ280" s="294"/>
      <c r="MMA280" s="294"/>
      <c r="MMB280" s="294"/>
      <c r="MMC280" s="294"/>
      <c r="MMD280" s="294"/>
      <c r="MME280" s="294"/>
      <c r="MMF280" s="294"/>
      <c r="MMG280" s="294"/>
      <c r="MMH280" s="294"/>
      <c r="MMI280" s="294"/>
      <c r="MMJ280" s="294"/>
      <c r="MMK280" s="294"/>
      <c r="MML280" s="294"/>
      <c r="MMM280" s="294"/>
      <c r="MMN280" s="294"/>
      <c r="MMO280" s="294"/>
      <c r="MMP280" s="294"/>
      <c r="MMQ280" s="294"/>
      <c r="MMR280" s="294"/>
      <c r="MMS280" s="294"/>
      <c r="MMT280" s="294"/>
      <c r="MMU280" s="294"/>
      <c r="MMV280" s="294"/>
      <c r="MMW280" s="294"/>
      <c r="MMX280" s="294"/>
      <c r="MMY280" s="294"/>
      <c r="MMZ280" s="294"/>
      <c r="MNA280" s="294"/>
      <c r="MNB280" s="294"/>
      <c r="MNC280" s="294"/>
      <c r="MND280" s="294"/>
      <c r="MNE280" s="294"/>
      <c r="MNF280" s="294"/>
      <c r="MNG280" s="294"/>
      <c r="MNH280" s="294"/>
      <c r="MNI280" s="294"/>
      <c r="MNJ280" s="294"/>
      <c r="MNK280" s="294"/>
      <c r="MNL280" s="294"/>
      <c r="MNM280" s="294"/>
      <c r="MNN280" s="294"/>
      <c r="MNO280" s="294"/>
      <c r="MNP280" s="294"/>
      <c r="MNQ280" s="294"/>
      <c r="MNR280" s="294"/>
      <c r="MNS280" s="294"/>
      <c r="MNT280" s="294"/>
      <c r="MNU280" s="294"/>
      <c r="MNV280" s="294"/>
      <c r="MNW280" s="294"/>
      <c r="MNX280" s="294"/>
      <c r="MNY280" s="294"/>
      <c r="MNZ280" s="294"/>
      <c r="MOA280" s="294"/>
      <c r="MOB280" s="294"/>
      <c r="MOC280" s="294"/>
      <c r="MOD280" s="294"/>
      <c r="MOE280" s="294"/>
      <c r="MOF280" s="294"/>
      <c r="MOG280" s="294"/>
      <c r="MOH280" s="294"/>
      <c r="MOI280" s="294"/>
      <c r="MOJ280" s="294"/>
      <c r="MOK280" s="294"/>
      <c r="MOL280" s="294"/>
      <c r="MOM280" s="294"/>
      <c r="MON280" s="294"/>
      <c r="MOO280" s="294"/>
      <c r="MOP280" s="294"/>
      <c r="MOQ280" s="294"/>
      <c r="MOR280" s="294"/>
      <c r="MOS280" s="294"/>
      <c r="MOT280" s="294"/>
      <c r="MOU280" s="294"/>
      <c r="MOV280" s="294"/>
      <c r="MOW280" s="294"/>
      <c r="MOX280" s="294"/>
      <c r="MOY280" s="294"/>
      <c r="MOZ280" s="294"/>
      <c r="MPA280" s="294"/>
      <c r="MPB280" s="294"/>
      <c r="MPC280" s="294"/>
      <c r="MPD280" s="294"/>
      <c r="MPE280" s="294"/>
      <c r="MPF280" s="294"/>
      <c r="MPG280" s="294"/>
      <c r="MPH280" s="294"/>
      <c r="MPI280" s="294"/>
      <c r="MPJ280" s="294"/>
      <c r="MPK280" s="294"/>
      <c r="MPL280" s="294"/>
      <c r="MPM280" s="294"/>
      <c r="MPN280" s="294"/>
      <c r="MPO280" s="294"/>
      <c r="MPP280" s="294"/>
      <c r="MPQ280" s="294"/>
      <c r="MPR280" s="294"/>
      <c r="MPS280" s="294"/>
      <c r="MPT280" s="294"/>
      <c r="MPU280" s="294"/>
      <c r="MPV280" s="294"/>
      <c r="MPW280" s="294"/>
      <c r="MPX280" s="294"/>
      <c r="MPY280" s="294"/>
      <c r="MPZ280" s="294"/>
      <c r="MQA280" s="294"/>
      <c r="MQB280" s="294"/>
      <c r="MQC280" s="294"/>
      <c r="MQD280" s="294"/>
      <c r="MQE280" s="294"/>
      <c r="MQF280" s="294"/>
      <c r="MQG280" s="294"/>
      <c r="MQH280" s="294"/>
      <c r="MQI280" s="294"/>
      <c r="MQJ280" s="294"/>
      <c r="MQK280" s="294"/>
      <c r="MQL280" s="294"/>
      <c r="MQM280" s="294"/>
      <c r="MQN280" s="294"/>
      <c r="MQO280" s="294"/>
      <c r="MQP280" s="294"/>
      <c r="MQQ280" s="294"/>
      <c r="MQR280" s="294"/>
      <c r="MQS280" s="294"/>
      <c r="MQT280" s="294"/>
      <c r="MQU280" s="294"/>
      <c r="MQV280" s="294"/>
      <c r="MQW280" s="294"/>
      <c r="MQX280" s="294"/>
      <c r="MQY280" s="294"/>
      <c r="MQZ280" s="294"/>
      <c r="MRA280" s="294"/>
      <c r="MRB280" s="294"/>
      <c r="MRC280" s="294"/>
      <c r="MRD280" s="294"/>
      <c r="MRE280" s="294"/>
      <c r="MRF280" s="294"/>
      <c r="MRG280" s="294"/>
      <c r="MRH280" s="294"/>
      <c r="MRI280" s="294"/>
      <c r="MRJ280" s="294"/>
      <c r="MRK280" s="294"/>
      <c r="MRL280" s="294"/>
      <c r="MRM280" s="294"/>
      <c r="MRN280" s="294"/>
      <c r="MRO280" s="294"/>
      <c r="MRP280" s="294"/>
      <c r="MRQ280" s="294"/>
      <c r="MRR280" s="294"/>
      <c r="MRS280" s="294"/>
      <c r="MRT280" s="294"/>
      <c r="MRU280" s="294"/>
      <c r="MRV280" s="294"/>
      <c r="MRW280" s="294"/>
      <c r="MRX280" s="294"/>
      <c r="MRY280" s="294"/>
      <c r="MRZ280" s="294"/>
      <c r="MSA280" s="294"/>
      <c r="MSB280" s="294"/>
      <c r="MSC280" s="294"/>
      <c r="MSD280" s="294"/>
      <c r="MSE280" s="294"/>
      <c r="MSF280" s="294"/>
      <c r="MSG280" s="294"/>
      <c r="MSH280" s="294"/>
      <c r="MSI280" s="294"/>
      <c r="MSJ280" s="294"/>
      <c r="MSK280" s="294"/>
      <c r="MSL280" s="294"/>
      <c r="MSM280" s="294"/>
      <c r="MSN280" s="294"/>
      <c r="MSO280" s="294"/>
      <c r="MSP280" s="294"/>
      <c r="MSQ280" s="294"/>
      <c r="MSR280" s="294"/>
      <c r="MSS280" s="294"/>
      <c r="MST280" s="294"/>
      <c r="MSU280" s="294"/>
      <c r="MSV280" s="294"/>
      <c r="MSW280" s="294"/>
      <c r="MSX280" s="294"/>
      <c r="MSY280" s="294"/>
      <c r="MSZ280" s="294"/>
      <c r="MTA280" s="294"/>
      <c r="MTB280" s="294"/>
      <c r="MTC280" s="294"/>
      <c r="MTD280" s="294"/>
      <c r="MTE280" s="294"/>
      <c r="MTF280" s="294"/>
      <c r="MTG280" s="294"/>
      <c r="MTH280" s="294"/>
      <c r="MTI280" s="294"/>
      <c r="MTJ280" s="294"/>
      <c r="MTK280" s="294"/>
      <c r="MTL280" s="294"/>
      <c r="MTM280" s="294"/>
      <c r="MTN280" s="294"/>
      <c r="MTO280" s="294"/>
      <c r="MTP280" s="294"/>
      <c r="MTQ280" s="294"/>
      <c r="MTR280" s="294"/>
      <c r="MTS280" s="294"/>
      <c r="MTT280" s="294"/>
      <c r="MTU280" s="294"/>
      <c r="MTV280" s="294"/>
      <c r="MTW280" s="294"/>
      <c r="MTX280" s="294"/>
      <c r="MTY280" s="294"/>
      <c r="MTZ280" s="294"/>
      <c r="MUA280" s="294"/>
      <c r="MUB280" s="294"/>
      <c r="MUC280" s="294"/>
      <c r="MUD280" s="294"/>
      <c r="MUE280" s="294"/>
      <c r="MUF280" s="294"/>
      <c r="MUG280" s="294"/>
      <c r="MUH280" s="294"/>
      <c r="MUI280" s="294"/>
      <c r="MUJ280" s="294"/>
      <c r="MUK280" s="294"/>
      <c r="MUL280" s="294"/>
      <c r="MUM280" s="294"/>
      <c r="MUN280" s="294"/>
      <c r="MUO280" s="294"/>
      <c r="MUP280" s="294"/>
      <c r="MUQ280" s="294"/>
      <c r="MUR280" s="294"/>
      <c r="MUS280" s="294"/>
      <c r="MUT280" s="294"/>
      <c r="MUU280" s="294"/>
      <c r="MUV280" s="294"/>
      <c r="MUW280" s="294"/>
      <c r="MUX280" s="294"/>
      <c r="MUY280" s="294"/>
      <c r="MUZ280" s="294"/>
      <c r="MVA280" s="294"/>
      <c r="MVB280" s="294"/>
      <c r="MVC280" s="294"/>
      <c r="MVD280" s="294"/>
      <c r="MVE280" s="294"/>
      <c r="MVF280" s="294"/>
      <c r="MVG280" s="294"/>
      <c r="MVH280" s="294"/>
      <c r="MVI280" s="294"/>
      <c r="MVJ280" s="294"/>
      <c r="MVK280" s="294"/>
      <c r="MVL280" s="294"/>
      <c r="MVM280" s="294"/>
      <c r="MVN280" s="294"/>
      <c r="MVO280" s="294"/>
      <c r="MVP280" s="294"/>
      <c r="MVQ280" s="294"/>
      <c r="MVR280" s="294"/>
      <c r="MVS280" s="294"/>
      <c r="MVT280" s="294"/>
      <c r="MVU280" s="294"/>
      <c r="MVV280" s="294"/>
      <c r="MVW280" s="294"/>
      <c r="MVX280" s="294"/>
      <c r="MVY280" s="294"/>
      <c r="MVZ280" s="294"/>
      <c r="MWA280" s="294"/>
      <c r="MWB280" s="294"/>
      <c r="MWC280" s="294"/>
      <c r="MWD280" s="294"/>
      <c r="MWE280" s="294"/>
      <c r="MWF280" s="294"/>
      <c r="MWG280" s="294"/>
      <c r="MWH280" s="294"/>
      <c r="MWI280" s="294"/>
      <c r="MWJ280" s="294"/>
      <c r="MWK280" s="294"/>
      <c r="MWL280" s="294"/>
      <c r="MWM280" s="294"/>
      <c r="MWN280" s="294"/>
      <c r="MWO280" s="294"/>
      <c r="MWP280" s="294"/>
      <c r="MWQ280" s="294"/>
      <c r="MWR280" s="294"/>
      <c r="MWS280" s="294"/>
      <c r="MWT280" s="294"/>
      <c r="MWU280" s="294"/>
      <c r="MWV280" s="294"/>
      <c r="MWW280" s="294"/>
      <c r="MWX280" s="294"/>
      <c r="MWY280" s="294"/>
      <c r="MWZ280" s="294"/>
      <c r="MXA280" s="294"/>
      <c r="MXB280" s="294"/>
      <c r="MXC280" s="294"/>
      <c r="MXD280" s="294"/>
      <c r="MXE280" s="294"/>
      <c r="MXF280" s="294"/>
      <c r="MXG280" s="294"/>
      <c r="MXH280" s="294"/>
      <c r="MXI280" s="294"/>
      <c r="MXJ280" s="294"/>
      <c r="MXK280" s="294"/>
      <c r="MXL280" s="294"/>
      <c r="MXM280" s="294"/>
      <c r="MXN280" s="294"/>
      <c r="MXO280" s="294"/>
      <c r="MXP280" s="294"/>
      <c r="MXQ280" s="294"/>
      <c r="MXR280" s="294"/>
      <c r="MXS280" s="294"/>
      <c r="MXT280" s="294"/>
      <c r="MXU280" s="294"/>
      <c r="MXV280" s="294"/>
      <c r="MXW280" s="294"/>
      <c r="MXX280" s="294"/>
      <c r="MXY280" s="294"/>
      <c r="MXZ280" s="294"/>
      <c r="MYA280" s="294"/>
      <c r="MYB280" s="294"/>
      <c r="MYC280" s="294"/>
      <c r="MYD280" s="294"/>
      <c r="MYE280" s="294"/>
      <c r="MYF280" s="294"/>
      <c r="MYG280" s="294"/>
      <c r="MYH280" s="294"/>
      <c r="MYI280" s="294"/>
      <c r="MYJ280" s="294"/>
      <c r="MYK280" s="294"/>
      <c r="MYL280" s="294"/>
      <c r="MYM280" s="294"/>
      <c r="MYN280" s="294"/>
      <c r="MYO280" s="294"/>
      <c r="MYP280" s="294"/>
      <c r="MYQ280" s="294"/>
      <c r="MYR280" s="294"/>
      <c r="MYS280" s="294"/>
      <c r="MYT280" s="294"/>
      <c r="MYU280" s="294"/>
      <c r="MYV280" s="294"/>
      <c r="MYW280" s="294"/>
      <c r="MYX280" s="294"/>
      <c r="MYY280" s="294"/>
      <c r="MYZ280" s="294"/>
      <c r="MZA280" s="294"/>
      <c r="MZB280" s="294"/>
      <c r="MZC280" s="294"/>
      <c r="MZD280" s="294"/>
      <c r="MZE280" s="294"/>
      <c r="MZF280" s="294"/>
      <c r="MZG280" s="294"/>
      <c r="MZH280" s="294"/>
      <c r="MZI280" s="294"/>
      <c r="MZJ280" s="294"/>
      <c r="MZK280" s="294"/>
      <c r="MZL280" s="294"/>
      <c r="MZM280" s="294"/>
      <c r="MZN280" s="294"/>
      <c r="MZO280" s="294"/>
      <c r="MZP280" s="294"/>
      <c r="MZQ280" s="294"/>
      <c r="MZR280" s="294"/>
      <c r="MZS280" s="294"/>
      <c r="MZT280" s="294"/>
      <c r="MZU280" s="294"/>
      <c r="MZV280" s="294"/>
      <c r="MZW280" s="294"/>
      <c r="MZX280" s="294"/>
      <c r="MZY280" s="294"/>
      <c r="MZZ280" s="294"/>
      <c r="NAA280" s="294"/>
      <c r="NAB280" s="294"/>
      <c r="NAC280" s="294"/>
      <c r="NAD280" s="294"/>
      <c r="NAE280" s="294"/>
      <c r="NAF280" s="294"/>
      <c r="NAG280" s="294"/>
      <c r="NAH280" s="294"/>
      <c r="NAI280" s="294"/>
      <c r="NAJ280" s="294"/>
      <c r="NAK280" s="294"/>
      <c r="NAL280" s="294"/>
      <c r="NAM280" s="294"/>
      <c r="NAN280" s="294"/>
      <c r="NAO280" s="294"/>
      <c r="NAP280" s="294"/>
      <c r="NAQ280" s="294"/>
      <c r="NAR280" s="294"/>
      <c r="NAS280" s="294"/>
      <c r="NAT280" s="294"/>
      <c r="NAU280" s="294"/>
      <c r="NAV280" s="294"/>
      <c r="NAW280" s="294"/>
      <c r="NAX280" s="294"/>
      <c r="NAY280" s="294"/>
      <c r="NAZ280" s="294"/>
      <c r="NBA280" s="294"/>
      <c r="NBB280" s="294"/>
      <c r="NBC280" s="294"/>
      <c r="NBD280" s="294"/>
      <c r="NBE280" s="294"/>
      <c r="NBF280" s="294"/>
      <c r="NBG280" s="294"/>
      <c r="NBH280" s="294"/>
      <c r="NBI280" s="294"/>
      <c r="NBJ280" s="294"/>
      <c r="NBK280" s="294"/>
      <c r="NBL280" s="294"/>
      <c r="NBM280" s="294"/>
      <c r="NBN280" s="294"/>
      <c r="NBO280" s="294"/>
      <c r="NBP280" s="294"/>
      <c r="NBQ280" s="294"/>
      <c r="NBR280" s="294"/>
      <c r="NBS280" s="294"/>
      <c r="NBT280" s="294"/>
      <c r="NBU280" s="294"/>
      <c r="NBV280" s="294"/>
      <c r="NBW280" s="294"/>
      <c r="NBX280" s="294"/>
      <c r="NBY280" s="294"/>
      <c r="NBZ280" s="294"/>
      <c r="NCA280" s="294"/>
      <c r="NCB280" s="294"/>
      <c r="NCC280" s="294"/>
      <c r="NCD280" s="294"/>
      <c r="NCE280" s="294"/>
      <c r="NCF280" s="294"/>
      <c r="NCG280" s="294"/>
      <c r="NCH280" s="294"/>
      <c r="NCI280" s="294"/>
      <c r="NCJ280" s="294"/>
      <c r="NCK280" s="294"/>
      <c r="NCL280" s="294"/>
      <c r="NCM280" s="294"/>
      <c r="NCN280" s="294"/>
      <c r="NCO280" s="294"/>
      <c r="NCP280" s="294"/>
      <c r="NCQ280" s="294"/>
      <c r="NCR280" s="294"/>
      <c r="NCS280" s="294"/>
      <c r="NCT280" s="294"/>
      <c r="NCU280" s="294"/>
      <c r="NCV280" s="294"/>
      <c r="NCW280" s="294"/>
      <c r="NCX280" s="294"/>
      <c r="NCY280" s="294"/>
      <c r="NCZ280" s="294"/>
      <c r="NDA280" s="294"/>
      <c r="NDB280" s="294"/>
      <c r="NDC280" s="294"/>
      <c r="NDD280" s="294"/>
      <c r="NDE280" s="294"/>
      <c r="NDF280" s="294"/>
      <c r="NDG280" s="294"/>
      <c r="NDH280" s="294"/>
      <c r="NDI280" s="294"/>
      <c r="NDJ280" s="294"/>
      <c r="NDK280" s="294"/>
      <c r="NDL280" s="294"/>
      <c r="NDM280" s="294"/>
      <c r="NDN280" s="294"/>
      <c r="NDO280" s="294"/>
      <c r="NDP280" s="294"/>
      <c r="NDQ280" s="294"/>
      <c r="NDR280" s="294"/>
      <c r="NDS280" s="294"/>
      <c r="NDT280" s="294"/>
      <c r="NDU280" s="294"/>
      <c r="NDV280" s="294"/>
      <c r="NDW280" s="294"/>
      <c r="NDX280" s="294"/>
      <c r="NDY280" s="294"/>
      <c r="NDZ280" s="294"/>
      <c r="NEA280" s="294"/>
      <c r="NEB280" s="294"/>
      <c r="NEC280" s="294"/>
      <c r="NED280" s="294"/>
      <c r="NEE280" s="294"/>
      <c r="NEF280" s="294"/>
      <c r="NEG280" s="294"/>
      <c r="NEH280" s="294"/>
      <c r="NEI280" s="294"/>
      <c r="NEJ280" s="294"/>
      <c r="NEK280" s="294"/>
      <c r="NEL280" s="294"/>
      <c r="NEM280" s="294"/>
      <c r="NEN280" s="294"/>
      <c r="NEO280" s="294"/>
      <c r="NEP280" s="294"/>
      <c r="NEQ280" s="294"/>
      <c r="NER280" s="294"/>
      <c r="NES280" s="294"/>
      <c r="NET280" s="294"/>
      <c r="NEU280" s="294"/>
      <c r="NEV280" s="294"/>
      <c r="NEW280" s="294"/>
      <c r="NEX280" s="294"/>
      <c r="NEY280" s="294"/>
      <c r="NEZ280" s="294"/>
      <c r="NFA280" s="294"/>
      <c r="NFB280" s="294"/>
      <c r="NFC280" s="294"/>
      <c r="NFD280" s="294"/>
      <c r="NFE280" s="294"/>
      <c r="NFF280" s="294"/>
      <c r="NFG280" s="294"/>
      <c r="NFH280" s="294"/>
      <c r="NFI280" s="294"/>
      <c r="NFJ280" s="294"/>
      <c r="NFK280" s="294"/>
      <c r="NFL280" s="294"/>
      <c r="NFM280" s="294"/>
      <c r="NFN280" s="294"/>
      <c r="NFO280" s="294"/>
      <c r="NFP280" s="294"/>
      <c r="NFQ280" s="294"/>
      <c r="NFR280" s="294"/>
      <c r="NFS280" s="294"/>
      <c r="NFT280" s="294"/>
      <c r="NFU280" s="294"/>
      <c r="NFV280" s="294"/>
      <c r="NFW280" s="294"/>
      <c r="NFX280" s="294"/>
      <c r="NFY280" s="294"/>
      <c r="NFZ280" s="294"/>
      <c r="NGA280" s="294"/>
      <c r="NGB280" s="294"/>
      <c r="NGC280" s="294"/>
      <c r="NGD280" s="294"/>
      <c r="NGE280" s="294"/>
      <c r="NGF280" s="294"/>
      <c r="NGG280" s="294"/>
      <c r="NGH280" s="294"/>
      <c r="NGI280" s="294"/>
      <c r="NGJ280" s="294"/>
      <c r="NGK280" s="294"/>
      <c r="NGL280" s="294"/>
      <c r="NGM280" s="294"/>
      <c r="NGN280" s="294"/>
      <c r="NGO280" s="294"/>
      <c r="NGP280" s="294"/>
      <c r="NGQ280" s="294"/>
      <c r="NGR280" s="294"/>
      <c r="NGS280" s="294"/>
      <c r="NGT280" s="294"/>
      <c r="NGU280" s="294"/>
      <c r="NGV280" s="294"/>
      <c r="NGW280" s="294"/>
      <c r="NGX280" s="294"/>
      <c r="NGY280" s="294"/>
      <c r="NGZ280" s="294"/>
      <c r="NHA280" s="294"/>
      <c r="NHB280" s="294"/>
      <c r="NHC280" s="294"/>
      <c r="NHD280" s="294"/>
      <c r="NHE280" s="294"/>
      <c r="NHF280" s="294"/>
      <c r="NHG280" s="294"/>
      <c r="NHH280" s="294"/>
      <c r="NHI280" s="294"/>
      <c r="NHJ280" s="294"/>
      <c r="NHK280" s="294"/>
      <c r="NHL280" s="294"/>
      <c r="NHM280" s="294"/>
      <c r="NHN280" s="294"/>
      <c r="NHO280" s="294"/>
      <c r="NHP280" s="294"/>
      <c r="NHQ280" s="294"/>
      <c r="NHR280" s="294"/>
      <c r="NHS280" s="294"/>
      <c r="NHT280" s="294"/>
      <c r="NHU280" s="294"/>
      <c r="NHV280" s="294"/>
      <c r="NHW280" s="294"/>
      <c r="NHX280" s="294"/>
      <c r="NHY280" s="294"/>
      <c r="NHZ280" s="294"/>
      <c r="NIA280" s="294"/>
      <c r="NIB280" s="294"/>
      <c r="NIC280" s="294"/>
      <c r="NID280" s="294"/>
      <c r="NIE280" s="294"/>
      <c r="NIF280" s="294"/>
      <c r="NIG280" s="294"/>
      <c r="NIH280" s="294"/>
      <c r="NII280" s="294"/>
      <c r="NIJ280" s="294"/>
      <c r="NIK280" s="294"/>
      <c r="NIL280" s="294"/>
      <c r="NIM280" s="294"/>
      <c r="NIN280" s="294"/>
      <c r="NIO280" s="294"/>
      <c r="NIP280" s="294"/>
      <c r="NIQ280" s="294"/>
      <c r="NIR280" s="294"/>
      <c r="NIS280" s="294"/>
      <c r="NIT280" s="294"/>
      <c r="NIU280" s="294"/>
      <c r="NIV280" s="294"/>
      <c r="NIW280" s="294"/>
      <c r="NIX280" s="294"/>
      <c r="NIY280" s="294"/>
      <c r="NIZ280" s="294"/>
      <c r="NJA280" s="294"/>
      <c r="NJB280" s="294"/>
      <c r="NJC280" s="294"/>
      <c r="NJD280" s="294"/>
      <c r="NJE280" s="294"/>
      <c r="NJF280" s="294"/>
      <c r="NJG280" s="294"/>
      <c r="NJH280" s="294"/>
      <c r="NJI280" s="294"/>
      <c r="NJJ280" s="294"/>
      <c r="NJK280" s="294"/>
      <c r="NJL280" s="294"/>
      <c r="NJM280" s="294"/>
      <c r="NJN280" s="294"/>
      <c r="NJO280" s="294"/>
      <c r="NJP280" s="294"/>
      <c r="NJQ280" s="294"/>
      <c r="NJR280" s="294"/>
      <c r="NJS280" s="294"/>
      <c r="NJT280" s="294"/>
      <c r="NJU280" s="294"/>
      <c r="NJV280" s="294"/>
      <c r="NJW280" s="294"/>
      <c r="NJX280" s="294"/>
      <c r="NJY280" s="294"/>
      <c r="NJZ280" s="294"/>
      <c r="NKA280" s="294"/>
      <c r="NKB280" s="294"/>
      <c r="NKC280" s="294"/>
      <c r="NKD280" s="294"/>
      <c r="NKE280" s="294"/>
      <c r="NKF280" s="294"/>
      <c r="NKG280" s="294"/>
      <c r="NKH280" s="294"/>
      <c r="NKI280" s="294"/>
      <c r="NKJ280" s="294"/>
      <c r="NKK280" s="294"/>
      <c r="NKL280" s="294"/>
      <c r="NKM280" s="294"/>
      <c r="NKN280" s="294"/>
      <c r="NKO280" s="294"/>
      <c r="NKP280" s="294"/>
      <c r="NKQ280" s="294"/>
      <c r="NKR280" s="294"/>
      <c r="NKS280" s="294"/>
      <c r="NKT280" s="294"/>
      <c r="NKU280" s="294"/>
      <c r="NKV280" s="294"/>
      <c r="NKW280" s="294"/>
      <c r="NKX280" s="294"/>
      <c r="NKY280" s="294"/>
      <c r="NKZ280" s="294"/>
      <c r="NLA280" s="294"/>
      <c r="NLB280" s="294"/>
      <c r="NLC280" s="294"/>
      <c r="NLD280" s="294"/>
      <c r="NLE280" s="294"/>
      <c r="NLF280" s="294"/>
      <c r="NLG280" s="294"/>
      <c r="NLH280" s="294"/>
      <c r="NLI280" s="294"/>
      <c r="NLJ280" s="294"/>
      <c r="NLK280" s="294"/>
      <c r="NLL280" s="294"/>
      <c r="NLM280" s="294"/>
      <c r="NLN280" s="294"/>
      <c r="NLO280" s="294"/>
      <c r="NLP280" s="294"/>
      <c r="NLQ280" s="294"/>
      <c r="NLR280" s="294"/>
      <c r="NLS280" s="294"/>
      <c r="NLT280" s="294"/>
      <c r="NLU280" s="294"/>
      <c r="NLV280" s="294"/>
      <c r="NLW280" s="294"/>
      <c r="NLX280" s="294"/>
      <c r="NLY280" s="294"/>
      <c r="NLZ280" s="294"/>
      <c r="NMA280" s="294"/>
      <c r="NMB280" s="294"/>
      <c r="NMC280" s="294"/>
      <c r="NMD280" s="294"/>
      <c r="NME280" s="294"/>
      <c r="NMF280" s="294"/>
      <c r="NMG280" s="294"/>
      <c r="NMH280" s="294"/>
      <c r="NMI280" s="294"/>
      <c r="NMJ280" s="294"/>
      <c r="NMK280" s="294"/>
      <c r="NML280" s="294"/>
      <c r="NMM280" s="294"/>
      <c r="NMN280" s="294"/>
      <c r="NMO280" s="294"/>
      <c r="NMP280" s="294"/>
      <c r="NMQ280" s="294"/>
      <c r="NMR280" s="294"/>
      <c r="NMS280" s="294"/>
      <c r="NMT280" s="294"/>
      <c r="NMU280" s="294"/>
      <c r="NMV280" s="294"/>
      <c r="NMW280" s="294"/>
      <c r="NMX280" s="294"/>
      <c r="NMY280" s="294"/>
      <c r="NMZ280" s="294"/>
      <c r="NNA280" s="294"/>
      <c r="NNB280" s="294"/>
      <c r="NNC280" s="294"/>
      <c r="NND280" s="294"/>
      <c r="NNE280" s="294"/>
      <c r="NNF280" s="294"/>
      <c r="NNG280" s="294"/>
      <c r="NNH280" s="294"/>
      <c r="NNI280" s="294"/>
      <c r="NNJ280" s="294"/>
      <c r="NNK280" s="294"/>
      <c r="NNL280" s="294"/>
      <c r="NNM280" s="294"/>
      <c r="NNN280" s="294"/>
      <c r="NNO280" s="294"/>
      <c r="NNP280" s="294"/>
      <c r="NNQ280" s="294"/>
      <c r="NNR280" s="294"/>
      <c r="NNS280" s="294"/>
      <c r="NNT280" s="294"/>
      <c r="NNU280" s="294"/>
      <c r="NNV280" s="294"/>
      <c r="NNW280" s="294"/>
      <c r="NNX280" s="294"/>
      <c r="NNY280" s="294"/>
      <c r="NNZ280" s="294"/>
      <c r="NOA280" s="294"/>
      <c r="NOB280" s="294"/>
      <c r="NOC280" s="294"/>
      <c r="NOD280" s="294"/>
      <c r="NOE280" s="294"/>
      <c r="NOF280" s="294"/>
      <c r="NOG280" s="294"/>
      <c r="NOH280" s="294"/>
      <c r="NOI280" s="294"/>
      <c r="NOJ280" s="294"/>
      <c r="NOK280" s="294"/>
      <c r="NOL280" s="294"/>
      <c r="NOM280" s="294"/>
      <c r="NON280" s="294"/>
      <c r="NOO280" s="294"/>
      <c r="NOP280" s="294"/>
      <c r="NOQ280" s="294"/>
      <c r="NOR280" s="294"/>
      <c r="NOS280" s="294"/>
      <c r="NOT280" s="294"/>
      <c r="NOU280" s="294"/>
      <c r="NOV280" s="294"/>
      <c r="NOW280" s="294"/>
      <c r="NOX280" s="294"/>
      <c r="NOY280" s="294"/>
      <c r="NOZ280" s="294"/>
      <c r="NPA280" s="294"/>
      <c r="NPB280" s="294"/>
      <c r="NPC280" s="294"/>
      <c r="NPD280" s="294"/>
      <c r="NPE280" s="294"/>
      <c r="NPF280" s="294"/>
      <c r="NPG280" s="294"/>
      <c r="NPH280" s="294"/>
      <c r="NPI280" s="294"/>
      <c r="NPJ280" s="294"/>
      <c r="NPK280" s="294"/>
      <c r="NPL280" s="294"/>
      <c r="NPM280" s="294"/>
      <c r="NPN280" s="294"/>
      <c r="NPO280" s="294"/>
      <c r="NPP280" s="294"/>
      <c r="NPQ280" s="294"/>
      <c r="NPR280" s="294"/>
      <c r="NPS280" s="294"/>
      <c r="NPT280" s="294"/>
      <c r="NPU280" s="294"/>
      <c r="NPV280" s="294"/>
      <c r="NPW280" s="294"/>
      <c r="NPX280" s="294"/>
      <c r="NPY280" s="294"/>
      <c r="NPZ280" s="294"/>
      <c r="NQA280" s="294"/>
      <c r="NQB280" s="294"/>
      <c r="NQC280" s="294"/>
      <c r="NQD280" s="294"/>
      <c r="NQE280" s="294"/>
      <c r="NQF280" s="294"/>
      <c r="NQG280" s="294"/>
      <c r="NQH280" s="294"/>
      <c r="NQI280" s="294"/>
      <c r="NQJ280" s="294"/>
      <c r="NQK280" s="294"/>
      <c r="NQL280" s="294"/>
      <c r="NQM280" s="294"/>
      <c r="NQN280" s="294"/>
      <c r="NQO280" s="294"/>
      <c r="NQP280" s="294"/>
      <c r="NQQ280" s="294"/>
      <c r="NQR280" s="294"/>
      <c r="NQS280" s="294"/>
      <c r="NQT280" s="294"/>
      <c r="NQU280" s="294"/>
      <c r="NQV280" s="294"/>
      <c r="NQW280" s="294"/>
      <c r="NQX280" s="294"/>
      <c r="NQY280" s="294"/>
      <c r="NQZ280" s="294"/>
      <c r="NRA280" s="294"/>
      <c r="NRB280" s="294"/>
      <c r="NRC280" s="294"/>
      <c r="NRD280" s="294"/>
      <c r="NRE280" s="294"/>
      <c r="NRF280" s="294"/>
      <c r="NRG280" s="294"/>
      <c r="NRH280" s="294"/>
      <c r="NRI280" s="294"/>
      <c r="NRJ280" s="294"/>
      <c r="NRK280" s="294"/>
      <c r="NRL280" s="294"/>
      <c r="NRM280" s="294"/>
      <c r="NRN280" s="294"/>
      <c r="NRO280" s="294"/>
      <c r="NRP280" s="294"/>
      <c r="NRQ280" s="294"/>
      <c r="NRR280" s="294"/>
      <c r="NRS280" s="294"/>
      <c r="NRT280" s="294"/>
      <c r="NRU280" s="294"/>
      <c r="NRV280" s="294"/>
      <c r="NRW280" s="294"/>
      <c r="NRX280" s="294"/>
      <c r="NRY280" s="294"/>
      <c r="NRZ280" s="294"/>
      <c r="NSA280" s="294"/>
      <c r="NSB280" s="294"/>
      <c r="NSC280" s="294"/>
      <c r="NSD280" s="294"/>
      <c r="NSE280" s="294"/>
      <c r="NSF280" s="294"/>
      <c r="NSG280" s="294"/>
      <c r="NSH280" s="294"/>
      <c r="NSI280" s="294"/>
      <c r="NSJ280" s="294"/>
      <c r="NSK280" s="294"/>
      <c r="NSL280" s="294"/>
      <c r="NSM280" s="294"/>
      <c r="NSN280" s="294"/>
      <c r="NSO280" s="294"/>
      <c r="NSP280" s="294"/>
      <c r="NSQ280" s="294"/>
      <c r="NSR280" s="294"/>
      <c r="NSS280" s="294"/>
      <c r="NST280" s="294"/>
      <c r="NSU280" s="294"/>
      <c r="NSV280" s="294"/>
      <c r="NSW280" s="294"/>
      <c r="NSX280" s="294"/>
      <c r="NSY280" s="294"/>
      <c r="NSZ280" s="294"/>
      <c r="NTA280" s="294"/>
      <c r="NTB280" s="294"/>
      <c r="NTC280" s="294"/>
      <c r="NTD280" s="294"/>
      <c r="NTE280" s="294"/>
      <c r="NTF280" s="294"/>
      <c r="NTG280" s="294"/>
      <c r="NTH280" s="294"/>
      <c r="NTI280" s="294"/>
      <c r="NTJ280" s="294"/>
      <c r="NTK280" s="294"/>
      <c r="NTL280" s="294"/>
      <c r="NTM280" s="294"/>
      <c r="NTN280" s="294"/>
      <c r="NTO280" s="294"/>
      <c r="NTP280" s="294"/>
      <c r="NTQ280" s="294"/>
      <c r="NTR280" s="294"/>
      <c r="NTS280" s="294"/>
      <c r="NTT280" s="294"/>
      <c r="NTU280" s="294"/>
      <c r="NTV280" s="294"/>
      <c r="NTW280" s="294"/>
      <c r="NTX280" s="294"/>
      <c r="NTY280" s="294"/>
      <c r="NTZ280" s="294"/>
      <c r="NUA280" s="294"/>
      <c r="NUB280" s="294"/>
      <c r="NUC280" s="294"/>
      <c r="NUD280" s="294"/>
      <c r="NUE280" s="294"/>
      <c r="NUF280" s="294"/>
      <c r="NUG280" s="294"/>
      <c r="NUH280" s="294"/>
      <c r="NUI280" s="294"/>
      <c r="NUJ280" s="294"/>
      <c r="NUK280" s="294"/>
      <c r="NUL280" s="294"/>
      <c r="NUM280" s="294"/>
      <c r="NUN280" s="294"/>
      <c r="NUO280" s="294"/>
      <c r="NUP280" s="294"/>
      <c r="NUQ280" s="294"/>
      <c r="NUR280" s="294"/>
      <c r="NUS280" s="294"/>
      <c r="NUT280" s="294"/>
      <c r="NUU280" s="294"/>
      <c r="NUV280" s="294"/>
      <c r="NUW280" s="294"/>
      <c r="NUX280" s="294"/>
      <c r="NUY280" s="294"/>
      <c r="NUZ280" s="294"/>
      <c r="NVA280" s="294"/>
      <c r="NVB280" s="294"/>
      <c r="NVC280" s="294"/>
      <c r="NVD280" s="294"/>
      <c r="NVE280" s="294"/>
      <c r="NVF280" s="294"/>
      <c r="NVG280" s="294"/>
      <c r="NVH280" s="294"/>
      <c r="NVI280" s="294"/>
      <c r="NVJ280" s="294"/>
      <c r="NVK280" s="294"/>
      <c r="NVL280" s="294"/>
      <c r="NVM280" s="294"/>
      <c r="NVN280" s="294"/>
      <c r="NVO280" s="294"/>
      <c r="NVP280" s="294"/>
      <c r="NVQ280" s="294"/>
      <c r="NVR280" s="294"/>
      <c r="NVS280" s="294"/>
      <c r="NVT280" s="294"/>
      <c r="NVU280" s="294"/>
      <c r="NVV280" s="294"/>
      <c r="NVW280" s="294"/>
      <c r="NVX280" s="294"/>
      <c r="NVY280" s="294"/>
      <c r="NVZ280" s="294"/>
      <c r="NWA280" s="294"/>
      <c r="NWB280" s="294"/>
      <c r="NWC280" s="294"/>
      <c r="NWD280" s="294"/>
      <c r="NWE280" s="294"/>
      <c r="NWF280" s="294"/>
      <c r="NWG280" s="294"/>
      <c r="NWH280" s="294"/>
      <c r="NWI280" s="294"/>
      <c r="NWJ280" s="294"/>
      <c r="NWK280" s="294"/>
      <c r="NWL280" s="294"/>
      <c r="NWM280" s="294"/>
      <c r="NWN280" s="294"/>
      <c r="NWO280" s="294"/>
      <c r="NWP280" s="294"/>
      <c r="NWQ280" s="294"/>
      <c r="NWR280" s="294"/>
      <c r="NWS280" s="294"/>
      <c r="NWT280" s="294"/>
      <c r="NWU280" s="294"/>
      <c r="NWV280" s="294"/>
      <c r="NWW280" s="294"/>
      <c r="NWX280" s="294"/>
      <c r="NWY280" s="294"/>
      <c r="NWZ280" s="294"/>
      <c r="NXA280" s="294"/>
      <c r="NXB280" s="294"/>
      <c r="NXC280" s="294"/>
      <c r="NXD280" s="294"/>
      <c r="NXE280" s="294"/>
      <c r="NXF280" s="294"/>
      <c r="NXG280" s="294"/>
      <c r="NXH280" s="294"/>
      <c r="NXI280" s="294"/>
      <c r="NXJ280" s="294"/>
      <c r="NXK280" s="294"/>
      <c r="NXL280" s="294"/>
      <c r="NXM280" s="294"/>
      <c r="NXN280" s="294"/>
      <c r="NXO280" s="294"/>
      <c r="NXP280" s="294"/>
      <c r="NXQ280" s="294"/>
      <c r="NXR280" s="294"/>
      <c r="NXS280" s="294"/>
      <c r="NXT280" s="294"/>
      <c r="NXU280" s="294"/>
      <c r="NXV280" s="294"/>
      <c r="NXW280" s="294"/>
      <c r="NXX280" s="294"/>
      <c r="NXY280" s="294"/>
      <c r="NXZ280" s="294"/>
      <c r="NYA280" s="294"/>
      <c r="NYB280" s="294"/>
      <c r="NYC280" s="294"/>
      <c r="NYD280" s="294"/>
      <c r="NYE280" s="294"/>
      <c r="NYF280" s="294"/>
      <c r="NYG280" s="294"/>
      <c r="NYH280" s="294"/>
      <c r="NYI280" s="294"/>
      <c r="NYJ280" s="294"/>
      <c r="NYK280" s="294"/>
      <c r="NYL280" s="294"/>
      <c r="NYM280" s="294"/>
      <c r="NYN280" s="294"/>
      <c r="NYO280" s="294"/>
      <c r="NYP280" s="294"/>
      <c r="NYQ280" s="294"/>
      <c r="NYR280" s="294"/>
      <c r="NYS280" s="294"/>
      <c r="NYT280" s="294"/>
      <c r="NYU280" s="294"/>
      <c r="NYV280" s="294"/>
      <c r="NYW280" s="294"/>
      <c r="NYX280" s="294"/>
      <c r="NYY280" s="294"/>
      <c r="NYZ280" s="294"/>
      <c r="NZA280" s="294"/>
      <c r="NZB280" s="294"/>
      <c r="NZC280" s="294"/>
      <c r="NZD280" s="294"/>
      <c r="NZE280" s="294"/>
      <c r="NZF280" s="294"/>
      <c r="NZG280" s="294"/>
      <c r="NZH280" s="294"/>
      <c r="NZI280" s="294"/>
      <c r="NZJ280" s="294"/>
      <c r="NZK280" s="294"/>
      <c r="NZL280" s="294"/>
      <c r="NZM280" s="294"/>
      <c r="NZN280" s="294"/>
      <c r="NZO280" s="294"/>
      <c r="NZP280" s="294"/>
      <c r="NZQ280" s="294"/>
      <c r="NZR280" s="294"/>
      <c r="NZS280" s="294"/>
      <c r="NZT280" s="294"/>
      <c r="NZU280" s="294"/>
      <c r="NZV280" s="294"/>
      <c r="NZW280" s="294"/>
      <c r="NZX280" s="294"/>
      <c r="NZY280" s="294"/>
      <c r="NZZ280" s="294"/>
      <c r="OAA280" s="294"/>
      <c r="OAB280" s="294"/>
      <c r="OAC280" s="294"/>
      <c r="OAD280" s="294"/>
      <c r="OAE280" s="294"/>
      <c r="OAF280" s="294"/>
      <c r="OAG280" s="294"/>
      <c r="OAH280" s="294"/>
      <c r="OAI280" s="294"/>
      <c r="OAJ280" s="294"/>
      <c r="OAK280" s="294"/>
      <c r="OAL280" s="294"/>
      <c r="OAM280" s="294"/>
      <c r="OAN280" s="294"/>
      <c r="OAO280" s="294"/>
      <c r="OAP280" s="294"/>
      <c r="OAQ280" s="294"/>
      <c r="OAR280" s="294"/>
      <c r="OAS280" s="294"/>
      <c r="OAT280" s="294"/>
      <c r="OAU280" s="294"/>
      <c r="OAV280" s="294"/>
      <c r="OAW280" s="294"/>
      <c r="OAX280" s="294"/>
      <c r="OAY280" s="294"/>
      <c r="OAZ280" s="294"/>
      <c r="OBA280" s="294"/>
      <c r="OBB280" s="294"/>
      <c r="OBC280" s="294"/>
      <c r="OBD280" s="294"/>
      <c r="OBE280" s="294"/>
      <c r="OBF280" s="294"/>
      <c r="OBG280" s="294"/>
      <c r="OBH280" s="294"/>
      <c r="OBI280" s="294"/>
      <c r="OBJ280" s="294"/>
      <c r="OBK280" s="294"/>
      <c r="OBL280" s="294"/>
      <c r="OBM280" s="294"/>
      <c r="OBN280" s="294"/>
      <c r="OBO280" s="294"/>
      <c r="OBP280" s="294"/>
      <c r="OBQ280" s="294"/>
      <c r="OBR280" s="294"/>
      <c r="OBS280" s="294"/>
      <c r="OBT280" s="294"/>
      <c r="OBU280" s="294"/>
      <c r="OBV280" s="294"/>
      <c r="OBW280" s="294"/>
      <c r="OBX280" s="294"/>
      <c r="OBY280" s="294"/>
      <c r="OBZ280" s="294"/>
      <c r="OCA280" s="294"/>
      <c r="OCB280" s="294"/>
      <c r="OCC280" s="294"/>
      <c r="OCD280" s="294"/>
      <c r="OCE280" s="294"/>
      <c r="OCF280" s="294"/>
      <c r="OCG280" s="294"/>
      <c r="OCH280" s="294"/>
      <c r="OCI280" s="294"/>
      <c r="OCJ280" s="294"/>
      <c r="OCK280" s="294"/>
      <c r="OCL280" s="294"/>
      <c r="OCM280" s="294"/>
      <c r="OCN280" s="294"/>
      <c r="OCO280" s="294"/>
      <c r="OCP280" s="294"/>
      <c r="OCQ280" s="294"/>
      <c r="OCR280" s="294"/>
      <c r="OCS280" s="294"/>
      <c r="OCT280" s="294"/>
      <c r="OCU280" s="294"/>
      <c r="OCV280" s="294"/>
      <c r="OCW280" s="294"/>
      <c r="OCX280" s="294"/>
      <c r="OCY280" s="294"/>
      <c r="OCZ280" s="294"/>
      <c r="ODA280" s="294"/>
      <c r="ODB280" s="294"/>
      <c r="ODC280" s="294"/>
      <c r="ODD280" s="294"/>
      <c r="ODE280" s="294"/>
      <c r="ODF280" s="294"/>
      <c r="ODG280" s="294"/>
      <c r="ODH280" s="294"/>
      <c r="ODI280" s="294"/>
      <c r="ODJ280" s="294"/>
      <c r="ODK280" s="294"/>
      <c r="ODL280" s="294"/>
      <c r="ODM280" s="294"/>
      <c r="ODN280" s="294"/>
      <c r="ODO280" s="294"/>
      <c r="ODP280" s="294"/>
      <c r="ODQ280" s="294"/>
      <c r="ODR280" s="294"/>
      <c r="ODS280" s="294"/>
      <c r="ODT280" s="294"/>
      <c r="ODU280" s="294"/>
      <c r="ODV280" s="294"/>
      <c r="ODW280" s="294"/>
      <c r="ODX280" s="294"/>
      <c r="ODY280" s="294"/>
      <c r="ODZ280" s="294"/>
      <c r="OEA280" s="294"/>
      <c r="OEB280" s="294"/>
      <c r="OEC280" s="294"/>
      <c r="OED280" s="294"/>
      <c r="OEE280" s="294"/>
      <c r="OEF280" s="294"/>
      <c r="OEG280" s="294"/>
      <c r="OEH280" s="294"/>
      <c r="OEI280" s="294"/>
      <c r="OEJ280" s="294"/>
      <c r="OEK280" s="294"/>
      <c r="OEL280" s="294"/>
      <c r="OEM280" s="294"/>
      <c r="OEN280" s="294"/>
      <c r="OEO280" s="294"/>
      <c r="OEP280" s="294"/>
      <c r="OEQ280" s="294"/>
      <c r="OER280" s="294"/>
      <c r="OES280" s="294"/>
      <c r="OET280" s="294"/>
      <c r="OEU280" s="294"/>
      <c r="OEV280" s="294"/>
      <c r="OEW280" s="294"/>
      <c r="OEX280" s="294"/>
      <c r="OEY280" s="294"/>
      <c r="OEZ280" s="294"/>
      <c r="OFA280" s="294"/>
      <c r="OFB280" s="294"/>
      <c r="OFC280" s="294"/>
      <c r="OFD280" s="294"/>
      <c r="OFE280" s="294"/>
      <c r="OFF280" s="294"/>
      <c r="OFG280" s="294"/>
      <c r="OFH280" s="294"/>
      <c r="OFI280" s="294"/>
      <c r="OFJ280" s="294"/>
      <c r="OFK280" s="294"/>
      <c r="OFL280" s="294"/>
      <c r="OFM280" s="294"/>
      <c r="OFN280" s="294"/>
      <c r="OFO280" s="294"/>
      <c r="OFP280" s="294"/>
      <c r="OFQ280" s="294"/>
      <c r="OFR280" s="294"/>
      <c r="OFS280" s="294"/>
      <c r="OFT280" s="294"/>
      <c r="OFU280" s="294"/>
      <c r="OFV280" s="294"/>
      <c r="OFW280" s="294"/>
      <c r="OFX280" s="294"/>
      <c r="OFY280" s="294"/>
      <c r="OFZ280" s="294"/>
      <c r="OGA280" s="294"/>
      <c r="OGB280" s="294"/>
      <c r="OGC280" s="294"/>
      <c r="OGD280" s="294"/>
      <c r="OGE280" s="294"/>
      <c r="OGF280" s="294"/>
      <c r="OGG280" s="294"/>
      <c r="OGH280" s="294"/>
      <c r="OGI280" s="294"/>
      <c r="OGJ280" s="294"/>
      <c r="OGK280" s="294"/>
      <c r="OGL280" s="294"/>
      <c r="OGM280" s="294"/>
      <c r="OGN280" s="294"/>
      <c r="OGO280" s="294"/>
      <c r="OGP280" s="294"/>
      <c r="OGQ280" s="294"/>
      <c r="OGR280" s="294"/>
      <c r="OGS280" s="294"/>
      <c r="OGT280" s="294"/>
      <c r="OGU280" s="294"/>
      <c r="OGV280" s="294"/>
      <c r="OGW280" s="294"/>
      <c r="OGX280" s="294"/>
      <c r="OGY280" s="294"/>
      <c r="OGZ280" s="294"/>
      <c r="OHA280" s="294"/>
      <c r="OHB280" s="294"/>
      <c r="OHC280" s="294"/>
      <c r="OHD280" s="294"/>
      <c r="OHE280" s="294"/>
      <c r="OHF280" s="294"/>
      <c r="OHG280" s="294"/>
      <c r="OHH280" s="294"/>
      <c r="OHI280" s="294"/>
      <c r="OHJ280" s="294"/>
      <c r="OHK280" s="294"/>
      <c r="OHL280" s="294"/>
      <c r="OHM280" s="294"/>
      <c r="OHN280" s="294"/>
      <c r="OHO280" s="294"/>
      <c r="OHP280" s="294"/>
      <c r="OHQ280" s="294"/>
      <c r="OHR280" s="294"/>
      <c r="OHS280" s="294"/>
      <c r="OHT280" s="294"/>
      <c r="OHU280" s="294"/>
      <c r="OHV280" s="294"/>
      <c r="OHW280" s="294"/>
      <c r="OHX280" s="294"/>
      <c r="OHY280" s="294"/>
      <c r="OHZ280" s="294"/>
      <c r="OIA280" s="294"/>
      <c r="OIB280" s="294"/>
      <c r="OIC280" s="294"/>
      <c r="OID280" s="294"/>
      <c r="OIE280" s="294"/>
      <c r="OIF280" s="294"/>
      <c r="OIG280" s="294"/>
      <c r="OIH280" s="294"/>
      <c r="OII280" s="294"/>
      <c r="OIJ280" s="294"/>
      <c r="OIK280" s="294"/>
      <c r="OIL280" s="294"/>
      <c r="OIM280" s="294"/>
      <c r="OIN280" s="294"/>
      <c r="OIO280" s="294"/>
      <c r="OIP280" s="294"/>
      <c r="OIQ280" s="294"/>
      <c r="OIR280" s="294"/>
      <c r="OIS280" s="294"/>
      <c r="OIT280" s="294"/>
      <c r="OIU280" s="294"/>
      <c r="OIV280" s="294"/>
      <c r="OIW280" s="294"/>
      <c r="OIX280" s="294"/>
      <c r="OIY280" s="294"/>
      <c r="OIZ280" s="294"/>
      <c r="OJA280" s="294"/>
      <c r="OJB280" s="294"/>
      <c r="OJC280" s="294"/>
      <c r="OJD280" s="294"/>
      <c r="OJE280" s="294"/>
      <c r="OJF280" s="294"/>
      <c r="OJG280" s="294"/>
      <c r="OJH280" s="294"/>
      <c r="OJI280" s="294"/>
      <c r="OJJ280" s="294"/>
      <c r="OJK280" s="294"/>
      <c r="OJL280" s="294"/>
      <c r="OJM280" s="294"/>
      <c r="OJN280" s="294"/>
      <c r="OJO280" s="294"/>
      <c r="OJP280" s="294"/>
      <c r="OJQ280" s="294"/>
      <c r="OJR280" s="294"/>
      <c r="OJS280" s="294"/>
      <c r="OJT280" s="294"/>
      <c r="OJU280" s="294"/>
      <c r="OJV280" s="294"/>
      <c r="OJW280" s="294"/>
      <c r="OJX280" s="294"/>
      <c r="OJY280" s="294"/>
      <c r="OJZ280" s="294"/>
      <c r="OKA280" s="294"/>
      <c r="OKB280" s="294"/>
      <c r="OKC280" s="294"/>
      <c r="OKD280" s="294"/>
      <c r="OKE280" s="294"/>
      <c r="OKF280" s="294"/>
      <c r="OKG280" s="294"/>
      <c r="OKH280" s="294"/>
      <c r="OKI280" s="294"/>
      <c r="OKJ280" s="294"/>
      <c r="OKK280" s="294"/>
      <c r="OKL280" s="294"/>
      <c r="OKM280" s="294"/>
      <c r="OKN280" s="294"/>
      <c r="OKO280" s="294"/>
      <c r="OKP280" s="294"/>
      <c r="OKQ280" s="294"/>
      <c r="OKR280" s="294"/>
      <c r="OKS280" s="294"/>
      <c r="OKT280" s="294"/>
      <c r="OKU280" s="294"/>
      <c r="OKV280" s="294"/>
      <c r="OKW280" s="294"/>
      <c r="OKX280" s="294"/>
      <c r="OKY280" s="294"/>
      <c r="OKZ280" s="294"/>
      <c r="OLA280" s="294"/>
      <c r="OLB280" s="294"/>
      <c r="OLC280" s="294"/>
      <c r="OLD280" s="294"/>
      <c r="OLE280" s="294"/>
      <c r="OLF280" s="294"/>
      <c r="OLG280" s="294"/>
      <c r="OLH280" s="294"/>
      <c r="OLI280" s="294"/>
      <c r="OLJ280" s="294"/>
      <c r="OLK280" s="294"/>
      <c r="OLL280" s="294"/>
      <c r="OLM280" s="294"/>
      <c r="OLN280" s="294"/>
      <c r="OLO280" s="294"/>
      <c r="OLP280" s="294"/>
      <c r="OLQ280" s="294"/>
      <c r="OLR280" s="294"/>
      <c r="OLS280" s="294"/>
      <c r="OLT280" s="294"/>
      <c r="OLU280" s="294"/>
      <c r="OLV280" s="294"/>
      <c r="OLW280" s="294"/>
      <c r="OLX280" s="294"/>
      <c r="OLY280" s="294"/>
      <c r="OLZ280" s="294"/>
      <c r="OMA280" s="294"/>
      <c r="OMB280" s="294"/>
      <c r="OMC280" s="294"/>
      <c r="OMD280" s="294"/>
      <c r="OME280" s="294"/>
      <c r="OMF280" s="294"/>
      <c r="OMG280" s="294"/>
      <c r="OMH280" s="294"/>
      <c r="OMI280" s="294"/>
      <c r="OMJ280" s="294"/>
      <c r="OMK280" s="294"/>
      <c r="OML280" s="294"/>
      <c r="OMM280" s="294"/>
      <c r="OMN280" s="294"/>
      <c r="OMO280" s="294"/>
      <c r="OMP280" s="294"/>
      <c r="OMQ280" s="294"/>
      <c r="OMR280" s="294"/>
      <c r="OMS280" s="294"/>
      <c r="OMT280" s="294"/>
      <c r="OMU280" s="294"/>
      <c r="OMV280" s="294"/>
      <c r="OMW280" s="294"/>
      <c r="OMX280" s="294"/>
      <c r="OMY280" s="294"/>
      <c r="OMZ280" s="294"/>
      <c r="ONA280" s="294"/>
      <c r="ONB280" s="294"/>
      <c r="ONC280" s="294"/>
      <c r="OND280" s="294"/>
      <c r="ONE280" s="294"/>
      <c r="ONF280" s="294"/>
      <c r="ONG280" s="294"/>
      <c r="ONH280" s="294"/>
      <c r="ONI280" s="294"/>
      <c r="ONJ280" s="294"/>
      <c r="ONK280" s="294"/>
      <c r="ONL280" s="294"/>
      <c r="ONM280" s="294"/>
      <c r="ONN280" s="294"/>
      <c r="ONO280" s="294"/>
      <c r="ONP280" s="294"/>
      <c r="ONQ280" s="294"/>
      <c r="ONR280" s="294"/>
      <c r="ONS280" s="294"/>
      <c r="ONT280" s="294"/>
      <c r="ONU280" s="294"/>
      <c r="ONV280" s="294"/>
      <c r="ONW280" s="294"/>
      <c r="ONX280" s="294"/>
      <c r="ONY280" s="294"/>
      <c r="ONZ280" s="294"/>
      <c r="OOA280" s="294"/>
      <c r="OOB280" s="294"/>
      <c r="OOC280" s="294"/>
      <c r="OOD280" s="294"/>
      <c r="OOE280" s="294"/>
      <c r="OOF280" s="294"/>
      <c r="OOG280" s="294"/>
      <c r="OOH280" s="294"/>
      <c r="OOI280" s="294"/>
      <c r="OOJ280" s="294"/>
      <c r="OOK280" s="294"/>
      <c r="OOL280" s="294"/>
      <c r="OOM280" s="294"/>
      <c r="OON280" s="294"/>
      <c r="OOO280" s="294"/>
      <c r="OOP280" s="294"/>
      <c r="OOQ280" s="294"/>
      <c r="OOR280" s="294"/>
      <c r="OOS280" s="294"/>
      <c r="OOT280" s="294"/>
      <c r="OOU280" s="294"/>
      <c r="OOV280" s="294"/>
      <c r="OOW280" s="294"/>
      <c r="OOX280" s="294"/>
      <c r="OOY280" s="294"/>
      <c r="OOZ280" s="294"/>
      <c r="OPA280" s="294"/>
      <c r="OPB280" s="294"/>
      <c r="OPC280" s="294"/>
      <c r="OPD280" s="294"/>
      <c r="OPE280" s="294"/>
      <c r="OPF280" s="294"/>
      <c r="OPG280" s="294"/>
      <c r="OPH280" s="294"/>
      <c r="OPI280" s="294"/>
      <c r="OPJ280" s="294"/>
      <c r="OPK280" s="294"/>
      <c r="OPL280" s="294"/>
      <c r="OPM280" s="294"/>
      <c r="OPN280" s="294"/>
      <c r="OPO280" s="294"/>
      <c r="OPP280" s="294"/>
      <c r="OPQ280" s="294"/>
      <c r="OPR280" s="294"/>
      <c r="OPS280" s="294"/>
      <c r="OPT280" s="294"/>
      <c r="OPU280" s="294"/>
      <c r="OPV280" s="294"/>
      <c r="OPW280" s="294"/>
      <c r="OPX280" s="294"/>
      <c r="OPY280" s="294"/>
      <c r="OPZ280" s="294"/>
      <c r="OQA280" s="294"/>
      <c r="OQB280" s="294"/>
      <c r="OQC280" s="294"/>
      <c r="OQD280" s="294"/>
      <c r="OQE280" s="294"/>
      <c r="OQF280" s="294"/>
      <c r="OQG280" s="294"/>
      <c r="OQH280" s="294"/>
      <c r="OQI280" s="294"/>
      <c r="OQJ280" s="294"/>
      <c r="OQK280" s="294"/>
      <c r="OQL280" s="294"/>
      <c r="OQM280" s="294"/>
      <c r="OQN280" s="294"/>
      <c r="OQO280" s="294"/>
      <c r="OQP280" s="294"/>
      <c r="OQQ280" s="294"/>
      <c r="OQR280" s="294"/>
      <c r="OQS280" s="294"/>
      <c r="OQT280" s="294"/>
      <c r="OQU280" s="294"/>
      <c r="OQV280" s="294"/>
      <c r="OQW280" s="294"/>
      <c r="OQX280" s="294"/>
      <c r="OQY280" s="294"/>
      <c r="OQZ280" s="294"/>
      <c r="ORA280" s="294"/>
      <c r="ORB280" s="294"/>
      <c r="ORC280" s="294"/>
      <c r="ORD280" s="294"/>
      <c r="ORE280" s="294"/>
      <c r="ORF280" s="294"/>
      <c r="ORG280" s="294"/>
      <c r="ORH280" s="294"/>
      <c r="ORI280" s="294"/>
      <c r="ORJ280" s="294"/>
      <c r="ORK280" s="294"/>
      <c r="ORL280" s="294"/>
      <c r="ORM280" s="294"/>
      <c r="ORN280" s="294"/>
      <c r="ORO280" s="294"/>
      <c r="ORP280" s="294"/>
      <c r="ORQ280" s="294"/>
      <c r="ORR280" s="294"/>
      <c r="ORS280" s="294"/>
      <c r="ORT280" s="294"/>
      <c r="ORU280" s="294"/>
      <c r="ORV280" s="294"/>
      <c r="ORW280" s="294"/>
      <c r="ORX280" s="294"/>
      <c r="ORY280" s="294"/>
      <c r="ORZ280" s="294"/>
      <c r="OSA280" s="294"/>
      <c r="OSB280" s="294"/>
      <c r="OSC280" s="294"/>
      <c r="OSD280" s="294"/>
      <c r="OSE280" s="294"/>
      <c r="OSF280" s="294"/>
      <c r="OSG280" s="294"/>
      <c r="OSH280" s="294"/>
      <c r="OSI280" s="294"/>
      <c r="OSJ280" s="294"/>
      <c r="OSK280" s="294"/>
      <c r="OSL280" s="294"/>
      <c r="OSM280" s="294"/>
      <c r="OSN280" s="294"/>
      <c r="OSO280" s="294"/>
      <c r="OSP280" s="294"/>
      <c r="OSQ280" s="294"/>
      <c r="OSR280" s="294"/>
      <c r="OSS280" s="294"/>
      <c r="OST280" s="294"/>
      <c r="OSU280" s="294"/>
      <c r="OSV280" s="294"/>
      <c r="OSW280" s="294"/>
      <c r="OSX280" s="294"/>
      <c r="OSY280" s="294"/>
      <c r="OSZ280" s="294"/>
      <c r="OTA280" s="294"/>
      <c r="OTB280" s="294"/>
      <c r="OTC280" s="294"/>
      <c r="OTD280" s="294"/>
      <c r="OTE280" s="294"/>
      <c r="OTF280" s="294"/>
      <c r="OTG280" s="294"/>
      <c r="OTH280" s="294"/>
      <c r="OTI280" s="294"/>
      <c r="OTJ280" s="294"/>
      <c r="OTK280" s="294"/>
      <c r="OTL280" s="294"/>
      <c r="OTM280" s="294"/>
      <c r="OTN280" s="294"/>
      <c r="OTO280" s="294"/>
      <c r="OTP280" s="294"/>
      <c r="OTQ280" s="294"/>
      <c r="OTR280" s="294"/>
      <c r="OTS280" s="294"/>
      <c r="OTT280" s="294"/>
      <c r="OTU280" s="294"/>
      <c r="OTV280" s="294"/>
      <c r="OTW280" s="294"/>
      <c r="OTX280" s="294"/>
      <c r="OTY280" s="294"/>
      <c r="OTZ280" s="294"/>
      <c r="OUA280" s="294"/>
      <c r="OUB280" s="294"/>
      <c r="OUC280" s="294"/>
      <c r="OUD280" s="294"/>
      <c r="OUE280" s="294"/>
      <c r="OUF280" s="294"/>
      <c r="OUG280" s="294"/>
      <c r="OUH280" s="294"/>
      <c r="OUI280" s="294"/>
      <c r="OUJ280" s="294"/>
      <c r="OUK280" s="294"/>
      <c r="OUL280" s="294"/>
      <c r="OUM280" s="294"/>
      <c r="OUN280" s="294"/>
      <c r="OUO280" s="294"/>
      <c r="OUP280" s="294"/>
      <c r="OUQ280" s="294"/>
      <c r="OUR280" s="294"/>
      <c r="OUS280" s="294"/>
      <c r="OUT280" s="294"/>
      <c r="OUU280" s="294"/>
      <c r="OUV280" s="294"/>
      <c r="OUW280" s="294"/>
      <c r="OUX280" s="294"/>
      <c r="OUY280" s="294"/>
      <c r="OUZ280" s="294"/>
      <c r="OVA280" s="294"/>
      <c r="OVB280" s="294"/>
      <c r="OVC280" s="294"/>
      <c r="OVD280" s="294"/>
      <c r="OVE280" s="294"/>
      <c r="OVF280" s="294"/>
      <c r="OVG280" s="294"/>
      <c r="OVH280" s="294"/>
      <c r="OVI280" s="294"/>
      <c r="OVJ280" s="294"/>
      <c r="OVK280" s="294"/>
      <c r="OVL280" s="294"/>
      <c r="OVM280" s="294"/>
      <c r="OVN280" s="294"/>
      <c r="OVO280" s="294"/>
      <c r="OVP280" s="294"/>
      <c r="OVQ280" s="294"/>
      <c r="OVR280" s="294"/>
      <c r="OVS280" s="294"/>
      <c r="OVT280" s="294"/>
      <c r="OVU280" s="294"/>
      <c r="OVV280" s="294"/>
      <c r="OVW280" s="294"/>
      <c r="OVX280" s="294"/>
      <c r="OVY280" s="294"/>
      <c r="OVZ280" s="294"/>
      <c r="OWA280" s="294"/>
      <c r="OWB280" s="294"/>
      <c r="OWC280" s="294"/>
      <c r="OWD280" s="294"/>
      <c r="OWE280" s="294"/>
      <c r="OWF280" s="294"/>
      <c r="OWG280" s="294"/>
      <c r="OWH280" s="294"/>
      <c r="OWI280" s="294"/>
      <c r="OWJ280" s="294"/>
      <c r="OWK280" s="294"/>
      <c r="OWL280" s="294"/>
      <c r="OWM280" s="294"/>
      <c r="OWN280" s="294"/>
      <c r="OWO280" s="294"/>
      <c r="OWP280" s="294"/>
      <c r="OWQ280" s="294"/>
      <c r="OWR280" s="294"/>
      <c r="OWS280" s="294"/>
      <c r="OWT280" s="294"/>
      <c r="OWU280" s="294"/>
      <c r="OWV280" s="294"/>
      <c r="OWW280" s="294"/>
      <c r="OWX280" s="294"/>
      <c r="OWY280" s="294"/>
      <c r="OWZ280" s="294"/>
      <c r="OXA280" s="294"/>
      <c r="OXB280" s="294"/>
      <c r="OXC280" s="294"/>
      <c r="OXD280" s="294"/>
      <c r="OXE280" s="294"/>
      <c r="OXF280" s="294"/>
      <c r="OXG280" s="294"/>
      <c r="OXH280" s="294"/>
      <c r="OXI280" s="294"/>
      <c r="OXJ280" s="294"/>
      <c r="OXK280" s="294"/>
      <c r="OXL280" s="294"/>
      <c r="OXM280" s="294"/>
      <c r="OXN280" s="294"/>
      <c r="OXO280" s="294"/>
      <c r="OXP280" s="294"/>
      <c r="OXQ280" s="294"/>
      <c r="OXR280" s="294"/>
      <c r="OXS280" s="294"/>
      <c r="OXT280" s="294"/>
      <c r="OXU280" s="294"/>
      <c r="OXV280" s="294"/>
      <c r="OXW280" s="294"/>
      <c r="OXX280" s="294"/>
      <c r="OXY280" s="294"/>
      <c r="OXZ280" s="294"/>
      <c r="OYA280" s="294"/>
      <c r="OYB280" s="294"/>
      <c r="OYC280" s="294"/>
      <c r="OYD280" s="294"/>
      <c r="OYE280" s="294"/>
      <c r="OYF280" s="294"/>
      <c r="OYG280" s="294"/>
      <c r="OYH280" s="294"/>
      <c r="OYI280" s="294"/>
      <c r="OYJ280" s="294"/>
      <c r="OYK280" s="294"/>
      <c r="OYL280" s="294"/>
      <c r="OYM280" s="294"/>
      <c r="OYN280" s="294"/>
      <c r="OYO280" s="294"/>
      <c r="OYP280" s="294"/>
      <c r="OYQ280" s="294"/>
      <c r="OYR280" s="294"/>
      <c r="OYS280" s="294"/>
      <c r="OYT280" s="294"/>
      <c r="OYU280" s="294"/>
      <c r="OYV280" s="294"/>
      <c r="OYW280" s="294"/>
      <c r="OYX280" s="294"/>
      <c r="OYY280" s="294"/>
      <c r="OYZ280" s="294"/>
      <c r="OZA280" s="294"/>
      <c r="OZB280" s="294"/>
      <c r="OZC280" s="294"/>
      <c r="OZD280" s="294"/>
      <c r="OZE280" s="294"/>
      <c r="OZF280" s="294"/>
      <c r="OZG280" s="294"/>
      <c r="OZH280" s="294"/>
      <c r="OZI280" s="294"/>
      <c r="OZJ280" s="294"/>
      <c r="OZK280" s="294"/>
      <c r="OZL280" s="294"/>
      <c r="OZM280" s="294"/>
      <c r="OZN280" s="294"/>
      <c r="OZO280" s="294"/>
      <c r="OZP280" s="294"/>
      <c r="OZQ280" s="294"/>
      <c r="OZR280" s="294"/>
      <c r="OZS280" s="294"/>
      <c r="OZT280" s="294"/>
      <c r="OZU280" s="294"/>
      <c r="OZV280" s="294"/>
      <c r="OZW280" s="294"/>
      <c r="OZX280" s="294"/>
      <c r="OZY280" s="294"/>
      <c r="OZZ280" s="294"/>
      <c r="PAA280" s="294"/>
      <c r="PAB280" s="294"/>
      <c r="PAC280" s="294"/>
      <c r="PAD280" s="294"/>
      <c r="PAE280" s="294"/>
      <c r="PAF280" s="294"/>
      <c r="PAG280" s="294"/>
      <c r="PAH280" s="294"/>
      <c r="PAI280" s="294"/>
      <c r="PAJ280" s="294"/>
      <c r="PAK280" s="294"/>
      <c r="PAL280" s="294"/>
      <c r="PAM280" s="294"/>
      <c r="PAN280" s="294"/>
      <c r="PAO280" s="294"/>
      <c r="PAP280" s="294"/>
      <c r="PAQ280" s="294"/>
      <c r="PAR280" s="294"/>
      <c r="PAS280" s="294"/>
      <c r="PAT280" s="294"/>
      <c r="PAU280" s="294"/>
      <c r="PAV280" s="294"/>
      <c r="PAW280" s="294"/>
      <c r="PAX280" s="294"/>
      <c r="PAY280" s="294"/>
      <c r="PAZ280" s="294"/>
      <c r="PBA280" s="294"/>
      <c r="PBB280" s="294"/>
      <c r="PBC280" s="294"/>
      <c r="PBD280" s="294"/>
      <c r="PBE280" s="294"/>
      <c r="PBF280" s="294"/>
      <c r="PBG280" s="294"/>
      <c r="PBH280" s="294"/>
      <c r="PBI280" s="294"/>
      <c r="PBJ280" s="294"/>
      <c r="PBK280" s="294"/>
      <c r="PBL280" s="294"/>
      <c r="PBM280" s="294"/>
      <c r="PBN280" s="294"/>
      <c r="PBO280" s="294"/>
      <c r="PBP280" s="294"/>
      <c r="PBQ280" s="294"/>
      <c r="PBR280" s="294"/>
      <c r="PBS280" s="294"/>
      <c r="PBT280" s="294"/>
      <c r="PBU280" s="294"/>
      <c r="PBV280" s="294"/>
      <c r="PBW280" s="294"/>
      <c r="PBX280" s="294"/>
      <c r="PBY280" s="294"/>
      <c r="PBZ280" s="294"/>
      <c r="PCA280" s="294"/>
      <c r="PCB280" s="294"/>
      <c r="PCC280" s="294"/>
      <c r="PCD280" s="294"/>
      <c r="PCE280" s="294"/>
      <c r="PCF280" s="294"/>
      <c r="PCG280" s="294"/>
      <c r="PCH280" s="294"/>
      <c r="PCI280" s="294"/>
      <c r="PCJ280" s="294"/>
      <c r="PCK280" s="294"/>
      <c r="PCL280" s="294"/>
      <c r="PCM280" s="294"/>
      <c r="PCN280" s="294"/>
      <c r="PCO280" s="294"/>
      <c r="PCP280" s="294"/>
      <c r="PCQ280" s="294"/>
      <c r="PCR280" s="294"/>
      <c r="PCS280" s="294"/>
      <c r="PCT280" s="294"/>
      <c r="PCU280" s="294"/>
      <c r="PCV280" s="294"/>
      <c r="PCW280" s="294"/>
      <c r="PCX280" s="294"/>
      <c r="PCY280" s="294"/>
      <c r="PCZ280" s="294"/>
      <c r="PDA280" s="294"/>
      <c r="PDB280" s="294"/>
      <c r="PDC280" s="294"/>
      <c r="PDD280" s="294"/>
      <c r="PDE280" s="294"/>
      <c r="PDF280" s="294"/>
      <c r="PDG280" s="294"/>
      <c r="PDH280" s="294"/>
      <c r="PDI280" s="294"/>
      <c r="PDJ280" s="294"/>
      <c r="PDK280" s="294"/>
      <c r="PDL280" s="294"/>
      <c r="PDM280" s="294"/>
      <c r="PDN280" s="294"/>
      <c r="PDO280" s="294"/>
      <c r="PDP280" s="294"/>
      <c r="PDQ280" s="294"/>
      <c r="PDR280" s="294"/>
      <c r="PDS280" s="294"/>
      <c r="PDT280" s="294"/>
      <c r="PDU280" s="294"/>
      <c r="PDV280" s="294"/>
      <c r="PDW280" s="294"/>
      <c r="PDX280" s="294"/>
      <c r="PDY280" s="294"/>
      <c r="PDZ280" s="294"/>
      <c r="PEA280" s="294"/>
      <c r="PEB280" s="294"/>
      <c r="PEC280" s="294"/>
      <c r="PED280" s="294"/>
      <c r="PEE280" s="294"/>
      <c r="PEF280" s="294"/>
      <c r="PEG280" s="294"/>
      <c r="PEH280" s="294"/>
      <c r="PEI280" s="294"/>
      <c r="PEJ280" s="294"/>
      <c r="PEK280" s="294"/>
      <c r="PEL280" s="294"/>
      <c r="PEM280" s="294"/>
      <c r="PEN280" s="294"/>
      <c r="PEO280" s="294"/>
      <c r="PEP280" s="294"/>
      <c r="PEQ280" s="294"/>
      <c r="PER280" s="294"/>
      <c r="PES280" s="294"/>
      <c r="PET280" s="294"/>
      <c r="PEU280" s="294"/>
      <c r="PEV280" s="294"/>
      <c r="PEW280" s="294"/>
      <c r="PEX280" s="294"/>
      <c r="PEY280" s="294"/>
      <c r="PEZ280" s="294"/>
      <c r="PFA280" s="294"/>
      <c r="PFB280" s="294"/>
      <c r="PFC280" s="294"/>
      <c r="PFD280" s="294"/>
      <c r="PFE280" s="294"/>
      <c r="PFF280" s="294"/>
      <c r="PFG280" s="294"/>
      <c r="PFH280" s="294"/>
      <c r="PFI280" s="294"/>
      <c r="PFJ280" s="294"/>
      <c r="PFK280" s="294"/>
      <c r="PFL280" s="294"/>
      <c r="PFM280" s="294"/>
      <c r="PFN280" s="294"/>
      <c r="PFO280" s="294"/>
      <c r="PFP280" s="294"/>
      <c r="PFQ280" s="294"/>
      <c r="PFR280" s="294"/>
      <c r="PFS280" s="294"/>
      <c r="PFT280" s="294"/>
      <c r="PFU280" s="294"/>
      <c r="PFV280" s="294"/>
      <c r="PFW280" s="294"/>
      <c r="PFX280" s="294"/>
      <c r="PFY280" s="294"/>
      <c r="PFZ280" s="294"/>
      <c r="PGA280" s="294"/>
      <c r="PGB280" s="294"/>
      <c r="PGC280" s="294"/>
      <c r="PGD280" s="294"/>
      <c r="PGE280" s="294"/>
      <c r="PGF280" s="294"/>
      <c r="PGG280" s="294"/>
      <c r="PGH280" s="294"/>
      <c r="PGI280" s="294"/>
      <c r="PGJ280" s="294"/>
      <c r="PGK280" s="294"/>
      <c r="PGL280" s="294"/>
      <c r="PGM280" s="294"/>
      <c r="PGN280" s="294"/>
      <c r="PGO280" s="294"/>
      <c r="PGP280" s="294"/>
      <c r="PGQ280" s="294"/>
      <c r="PGR280" s="294"/>
      <c r="PGS280" s="294"/>
      <c r="PGT280" s="294"/>
      <c r="PGU280" s="294"/>
      <c r="PGV280" s="294"/>
      <c r="PGW280" s="294"/>
      <c r="PGX280" s="294"/>
      <c r="PGY280" s="294"/>
      <c r="PGZ280" s="294"/>
      <c r="PHA280" s="294"/>
      <c r="PHB280" s="294"/>
      <c r="PHC280" s="294"/>
      <c r="PHD280" s="294"/>
      <c r="PHE280" s="294"/>
      <c r="PHF280" s="294"/>
      <c r="PHG280" s="294"/>
      <c r="PHH280" s="294"/>
      <c r="PHI280" s="294"/>
      <c r="PHJ280" s="294"/>
      <c r="PHK280" s="294"/>
      <c r="PHL280" s="294"/>
      <c r="PHM280" s="294"/>
      <c r="PHN280" s="294"/>
      <c r="PHO280" s="294"/>
      <c r="PHP280" s="294"/>
      <c r="PHQ280" s="294"/>
      <c r="PHR280" s="294"/>
      <c r="PHS280" s="294"/>
      <c r="PHT280" s="294"/>
      <c r="PHU280" s="294"/>
      <c r="PHV280" s="294"/>
      <c r="PHW280" s="294"/>
      <c r="PHX280" s="294"/>
      <c r="PHY280" s="294"/>
      <c r="PHZ280" s="294"/>
      <c r="PIA280" s="294"/>
      <c r="PIB280" s="294"/>
      <c r="PIC280" s="294"/>
      <c r="PID280" s="294"/>
      <c r="PIE280" s="294"/>
      <c r="PIF280" s="294"/>
      <c r="PIG280" s="294"/>
      <c r="PIH280" s="294"/>
      <c r="PII280" s="294"/>
      <c r="PIJ280" s="294"/>
      <c r="PIK280" s="294"/>
      <c r="PIL280" s="294"/>
      <c r="PIM280" s="294"/>
      <c r="PIN280" s="294"/>
      <c r="PIO280" s="294"/>
      <c r="PIP280" s="294"/>
      <c r="PIQ280" s="294"/>
      <c r="PIR280" s="294"/>
      <c r="PIS280" s="294"/>
      <c r="PIT280" s="294"/>
      <c r="PIU280" s="294"/>
      <c r="PIV280" s="294"/>
      <c r="PIW280" s="294"/>
      <c r="PIX280" s="294"/>
      <c r="PIY280" s="294"/>
      <c r="PIZ280" s="294"/>
      <c r="PJA280" s="294"/>
      <c r="PJB280" s="294"/>
      <c r="PJC280" s="294"/>
      <c r="PJD280" s="294"/>
      <c r="PJE280" s="294"/>
      <c r="PJF280" s="294"/>
      <c r="PJG280" s="294"/>
      <c r="PJH280" s="294"/>
      <c r="PJI280" s="294"/>
      <c r="PJJ280" s="294"/>
      <c r="PJK280" s="294"/>
      <c r="PJL280" s="294"/>
      <c r="PJM280" s="294"/>
      <c r="PJN280" s="294"/>
      <c r="PJO280" s="294"/>
      <c r="PJP280" s="294"/>
      <c r="PJQ280" s="294"/>
      <c r="PJR280" s="294"/>
      <c r="PJS280" s="294"/>
      <c r="PJT280" s="294"/>
      <c r="PJU280" s="294"/>
      <c r="PJV280" s="294"/>
      <c r="PJW280" s="294"/>
      <c r="PJX280" s="294"/>
      <c r="PJY280" s="294"/>
      <c r="PJZ280" s="294"/>
      <c r="PKA280" s="294"/>
      <c r="PKB280" s="294"/>
      <c r="PKC280" s="294"/>
      <c r="PKD280" s="294"/>
      <c r="PKE280" s="294"/>
      <c r="PKF280" s="294"/>
      <c r="PKG280" s="294"/>
      <c r="PKH280" s="294"/>
      <c r="PKI280" s="294"/>
      <c r="PKJ280" s="294"/>
      <c r="PKK280" s="294"/>
      <c r="PKL280" s="294"/>
      <c r="PKM280" s="294"/>
      <c r="PKN280" s="294"/>
      <c r="PKO280" s="294"/>
      <c r="PKP280" s="294"/>
      <c r="PKQ280" s="294"/>
      <c r="PKR280" s="294"/>
      <c r="PKS280" s="294"/>
      <c r="PKT280" s="294"/>
      <c r="PKU280" s="294"/>
      <c r="PKV280" s="294"/>
      <c r="PKW280" s="294"/>
      <c r="PKX280" s="294"/>
      <c r="PKY280" s="294"/>
      <c r="PKZ280" s="294"/>
      <c r="PLA280" s="294"/>
      <c r="PLB280" s="294"/>
      <c r="PLC280" s="294"/>
      <c r="PLD280" s="294"/>
      <c r="PLE280" s="294"/>
      <c r="PLF280" s="294"/>
      <c r="PLG280" s="294"/>
      <c r="PLH280" s="294"/>
      <c r="PLI280" s="294"/>
      <c r="PLJ280" s="294"/>
      <c r="PLK280" s="294"/>
      <c r="PLL280" s="294"/>
      <c r="PLM280" s="294"/>
      <c r="PLN280" s="294"/>
      <c r="PLO280" s="294"/>
      <c r="PLP280" s="294"/>
      <c r="PLQ280" s="294"/>
      <c r="PLR280" s="294"/>
      <c r="PLS280" s="294"/>
      <c r="PLT280" s="294"/>
      <c r="PLU280" s="294"/>
      <c r="PLV280" s="294"/>
      <c r="PLW280" s="294"/>
      <c r="PLX280" s="294"/>
      <c r="PLY280" s="294"/>
      <c r="PLZ280" s="294"/>
      <c r="PMA280" s="294"/>
      <c r="PMB280" s="294"/>
      <c r="PMC280" s="294"/>
      <c r="PMD280" s="294"/>
      <c r="PME280" s="294"/>
      <c r="PMF280" s="294"/>
      <c r="PMG280" s="294"/>
      <c r="PMH280" s="294"/>
      <c r="PMI280" s="294"/>
      <c r="PMJ280" s="294"/>
      <c r="PMK280" s="294"/>
      <c r="PML280" s="294"/>
      <c r="PMM280" s="294"/>
      <c r="PMN280" s="294"/>
      <c r="PMO280" s="294"/>
      <c r="PMP280" s="294"/>
      <c r="PMQ280" s="294"/>
      <c r="PMR280" s="294"/>
      <c r="PMS280" s="294"/>
      <c r="PMT280" s="294"/>
      <c r="PMU280" s="294"/>
      <c r="PMV280" s="294"/>
      <c r="PMW280" s="294"/>
      <c r="PMX280" s="294"/>
      <c r="PMY280" s="294"/>
      <c r="PMZ280" s="294"/>
      <c r="PNA280" s="294"/>
      <c r="PNB280" s="294"/>
      <c r="PNC280" s="294"/>
      <c r="PND280" s="294"/>
      <c r="PNE280" s="294"/>
      <c r="PNF280" s="294"/>
      <c r="PNG280" s="294"/>
      <c r="PNH280" s="294"/>
      <c r="PNI280" s="294"/>
      <c r="PNJ280" s="294"/>
      <c r="PNK280" s="294"/>
      <c r="PNL280" s="294"/>
      <c r="PNM280" s="294"/>
      <c r="PNN280" s="294"/>
      <c r="PNO280" s="294"/>
      <c r="PNP280" s="294"/>
      <c r="PNQ280" s="294"/>
      <c r="PNR280" s="294"/>
      <c r="PNS280" s="294"/>
      <c r="PNT280" s="294"/>
      <c r="PNU280" s="294"/>
      <c r="PNV280" s="294"/>
      <c r="PNW280" s="294"/>
      <c r="PNX280" s="294"/>
      <c r="PNY280" s="294"/>
      <c r="PNZ280" s="294"/>
      <c r="POA280" s="294"/>
      <c r="POB280" s="294"/>
      <c r="POC280" s="294"/>
      <c r="POD280" s="294"/>
      <c r="POE280" s="294"/>
      <c r="POF280" s="294"/>
      <c r="POG280" s="294"/>
      <c r="POH280" s="294"/>
      <c r="POI280" s="294"/>
      <c r="POJ280" s="294"/>
      <c r="POK280" s="294"/>
      <c r="POL280" s="294"/>
      <c r="POM280" s="294"/>
      <c r="PON280" s="294"/>
      <c r="POO280" s="294"/>
      <c r="POP280" s="294"/>
      <c r="POQ280" s="294"/>
      <c r="POR280" s="294"/>
      <c r="POS280" s="294"/>
      <c r="POT280" s="294"/>
      <c r="POU280" s="294"/>
      <c r="POV280" s="294"/>
      <c r="POW280" s="294"/>
      <c r="POX280" s="294"/>
      <c r="POY280" s="294"/>
      <c r="POZ280" s="294"/>
      <c r="PPA280" s="294"/>
      <c r="PPB280" s="294"/>
      <c r="PPC280" s="294"/>
      <c r="PPD280" s="294"/>
      <c r="PPE280" s="294"/>
      <c r="PPF280" s="294"/>
      <c r="PPG280" s="294"/>
      <c r="PPH280" s="294"/>
      <c r="PPI280" s="294"/>
      <c r="PPJ280" s="294"/>
      <c r="PPK280" s="294"/>
      <c r="PPL280" s="294"/>
      <c r="PPM280" s="294"/>
      <c r="PPN280" s="294"/>
      <c r="PPO280" s="294"/>
      <c r="PPP280" s="294"/>
      <c r="PPQ280" s="294"/>
      <c r="PPR280" s="294"/>
      <c r="PPS280" s="294"/>
      <c r="PPT280" s="294"/>
      <c r="PPU280" s="294"/>
      <c r="PPV280" s="294"/>
      <c r="PPW280" s="294"/>
      <c r="PPX280" s="294"/>
      <c r="PPY280" s="294"/>
      <c r="PPZ280" s="294"/>
      <c r="PQA280" s="294"/>
      <c r="PQB280" s="294"/>
      <c r="PQC280" s="294"/>
      <c r="PQD280" s="294"/>
      <c r="PQE280" s="294"/>
      <c r="PQF280" s="294"/>
      <c r="PQG280" s="294"/>
      <c r="PQH280" s="294"/>
      <c r="PQI280" s="294"/>
      <c r="PQJ280" s="294"/>
      <c r="PQK280" s="294"/>
      <c r="PQL280" s="294"/>
      <c r="PQM280" s="294"/>
      <c r="PQN280" s="294"/>
      <c r="PQO280" s="294"/>
      <c r="PQP280" s="294"/>
      <c r="PQQ280" s="294"/>
      <c r="PQR280" s="294"/>
      <c r="PQS280" s="294"/>
      <c r="PQT280" s="294"/>
      <c r="PQU280" s="294"/>
      <c r="PQV280" s="294"/>
      <c r="PQW280" s="294"/>
      <c r="PQX280" s="294"/>
      <c r="PQY280" s="294"/>
      <c r="PQZ280" s="294"/>
      <c r="PRA280" s="294"/>
      <c r="PRB280" s="294"/>
      <c r="PRC280" s="294"/>
      <c r="PRD280" s="294"/>
      <c r="PRE280" s="294"/>
      <c r="PRF280" s="294"/>
      <c r="PRG280" s="294"/>
      <c r="PRH280" s="294"/>
      <c r="PRI280" s="294"/>
      <c r="PRJ280" s="294"/>
      <c r="PRK280" s="294"/>
      <c r="PRL280" s="294"/>
      <c r="PRM280" s="294"/>
      <c r="PRN280" s="294"/>
      <c r="PRO280" s="294"/>
      <c r="PRP280" s="294"/>
      <c r="PRQ280" s="294"/>
      <c r="PRR280" s="294"/>
      <c r="PRS280" s="294"/>
      <c r="PRT280" s="294"/>
      <c r="PRU280" s="294"/>
      <c r="PRV280" s="294"/>
      <c r="PRW280" s="294"/>
      <c r="PRX280" s="294"/>
      <c r="PRY280" s="294"/>
      <c r="PRZ280" s="294"/>
      <c r="PSA280" s="294"/>
      <c r="PSB280" s="294"/>
      <c r="PSC280" s="294"/>
      <c r="PSD280" s="294"/>
      <c r="PSE280" s="294"/>
      <c r="PSF280" s="294"/>
      <c r="PSG280" s="294"/>
      <c r="PSH280" s="294"/>
      <c r="PSI280" s="294"/>
      <c r="PSJ280" s="294"/>
      <c r="PSK280" s="294"/>
      <c r="PSL280" s="294"/>
      <c r="PSM280" s="294"/>
      <c r="PSN280" s="294"/>
      <c r="PSO280" s="294"/>
      <c r="PSP280" s="294"/>
      <c r="PSQ280" s="294"/>
      <c r="PSR280" s="294"/>
      <c r="PSS280" s="294"/>
      <c r="PST280" s="294"/>
      <c r="PSU280" s="294"/>
      <c r="PSV280" s="294"/>
      <c r="PSW280" s="294"/>
      <c r="PSX280" s="294"/>
      <c r="PSY280" s="294"/>
      <c r="PSZ280" s="294"/>
      <c r="PTA280" s="294"/>
      <c r="PTB280" s="294"/>
      <c r="PTC280" s="294"/>
      <c r="PTD280" s="294"/>
      <c r="PTE280" s="294"/>
      <c r="PTF280" s="294"/>
      <c r="PTG280" s="294"/>
      <c r="PTH280" s="294"/>
      <c r="PTI280" s="294"/>
      <c r="PTJ280" s="294"/>
      <c r="PTK280" s="294"/>
      <c r="PTL280" s="294"/>
      <c r="PTM280" s="294"/>
      <c r="PTN280" s="294"/>
      <c r="PTO280" s="294"/>
      <c r="PTP280" s="294"/>
      <c r="PTQ280" s="294"/>
      <c r="PTR280" s="294"/>
      <c r="PTS280" s="294"/>
      <c r="PTT280" s="294"/>
      <c r="PTU280" s="294"/>
      <c r="PTV280" s="294"/>
      <c r="PTW280" s="294"/>
      <c r="PTX280" s="294"/>
      <c r="PTY280" s="294"/>
      <c r="PTZ280" s="294"/>
      <c r="PUA280" s="294"/>
      <c r="PUB280" s="294"/>
      <c r="PUC280" s="294"/>
      <c r="PUD280" s="294"/>
      <c r="PUE280" s="294"/>
      <c r="PUF280" s="294"/>
      <c r="PUG280" s="294"/>
      <c r="PUH280" s="294"/>
      <c r="PUI280" s="294"/>
      <c r="PUJ280" s="294"/>
      <c r="PUK280" s="294"/>
      <c r="PUL280" s="294"/>
      <c r="PUM280" s="294"/>
      <c r="PUN280" s="294"/>
      <c r="PUO280" s="294"/>
      <c r="PUP280" s="294"/>
      <c r="PUQ280" s="294"/>
      <c r="PUR280" s="294"/>
      <c r="PUS280" s="294"/>
      <c r="PUT280" s="294"/>
      <c r="PUU280" s="294"/>
      <c r="PUV280" s="294"/>
      <c r="PUW280" s="294"/>
      <c r="PUX280" s="294"/>
      <c r="PUY280" s="294"/>
      <c r="PUZ280" s="294"/>
      <c r="PVA280" s="294"/>
      <c r="PVB280" s="294"/>
      <c r="PVC280" s="294"/>
      <c r="PVD280" s="294"/>
      <c r="PVE280" s="294"/>
      <c r="PVF280" s="294"/>
      <c r="PVG280" s="294"/>
      <c r="PVH280" s="294"/>
      <c r="PVI280" s="294"/>
      <c r="PVJ280" s="294"/>
      <c r="PVK280" s="294"/>
      <c r="PVL280" s="294"/>
      <c r="PVM280" s="294"/>
      <c r="PVN280" s="294"/>
      <c r="PVO280" s="294"/>
      <c r="PVP280" s="294"/>
      <c r="PVQ280" s="294"/>
      <c r="PVR280" s="294"/>
      <c r="PVS280" s="294"/>
      <c r="PVT280" s="294"/>
      <c r="PVU280" s="294"/>
      <c r="PVV280" s="294"/>
      <c r="PVW280" s="294"/>
      <c r="PVX280" s="294"/>
      <c r="PVY280" s="294"/>
      <c r="PVZ280" s="294"/>
      <c r="PWA280" s="294"/>
      <c r="PWB280" s="294"/>
      <c r="PWC280" s="294"/>
      <c r="PWD280" s="294"/>
      <c r="PWE280" s="294"/>
      <c r="PWF280" s="294"/>
      <c r="PWG280" s="294"/>
      <c r="PWH280" s="294"/>
      <c r="PWI280" s="294"/>
      <c r="PWJ280" s="294"/>
      <c r="PWK280" s="294"/>
      <c r="PWL280" s="294"/>
      <c r="PWM280" s="294"/>
      <c r="PWN280" s="294"/>
      <c r="PWO280" s="294"/>
      <c r="PWP280" s="294"/>
      <c r="PWQ280" s="294"/>
      <c r="PWR280" s="294"/>
      <c r="PWS280" s="294"/>
      <c r="PWT280" s="294"/>
      <c r="PWU280" s="294"/>
      <c r="PWV280" s="294"/>
      <c r="PWW280" s="294"/>
      <c r="PWX280" s="294"/>
      <c r="PWY280" s="294"/>
      <c r="PWZ280" s="294"/>
      <c r="PXA280" s="294"/>
      <c r="PXB280" s="294"/>
      <c r="PXC280" s="294"/>
      <c r="PXD280" s="294"/>
      <c r="PXE280" s="294"/>
      <c r="PXF280" s="294"/>
      <c r="PXG280" s="294"/>
      <c r="PXH280" s="294"/>
      <c r="PXI280" s="294"/>
      <c r="PXJ280" s="294"/>
      <c r="PXK280" s="294"/>
      <c r="PXL280" s="294"/>
      <c r="PXM280" s="294"/>
      <c r="PXN280" s="294"/>
      <c r="PXO280" s="294"/>
      <c r="PXP280" s="294"/>
      <c r="PXQ280" s="294"/>
      <c r="PXR280" s="294"/>
      <c r="PXS280" s="294"/>
      <c r="PXT280" s="294"/>
      <c r="PXU280" s="294"/>
      <c r="PXV280" s="294"/>
      <c r="PXW280" s="294"/>
      <c r="PXX280" s="294"/>
      <c r="PXY280" s="294"/>
      <c r="PXZ280" s="294"/>
      <c r="PYA280" s="294"/>
      <c r="PYB280" s="294"/>
      <c r="PYC280" s="294"/>
      <c r="PYD280" s="294"/>
      <c r="PYE280" s="294"/>
      <c r="PYF280" s="294"/>
      <c r="PYG280" s="294"/>
      <c r="PYH280" s="294"/>
      <c r="PYI280" s="294"/>
      <c r="PYJ280" s="294"/>
      <c r="PYK280" s="294"/>
      <c r="PYL280" s="294"/>
      <c r="PYM280" s="294"/>
      <c r="PYN280" s="294"/>
      <c r="PYO280" s="294"/>
      <c r="PYP280" s="294"/>
      <c r="PYQ280" s="294"/>
      <c r="PYR280" s="294"/>
      <c r="PYS280" s="294"/>
      <c r="PYT280" s="294"/>
      <c r="PYU280" s="294"/>
      <c r="PYV280" s="294"/>
      <c r="PYW280" s="294"/>
      <c r="PYX280" s="294"/>
      <c r="PYY280" s="294"/>
      <c r="PYZ280" s="294"/>
      <c r="PZA280" s="294"/>
      <c r="PZB280" s="294"/>
      <c r="PZC280" s="294"/>
      <c r="PZD280" s="294"/>
      <c r="PZE280" s="294"/>
      <c r="PZF280" s="294"/>
      <c r="PZG280" s="294"/>
      <c r="PZH280" s="294"/>
      <c r="PZI280" s="294"/>
      <c r="PZJ280" s="294"/>
      <c r="PZK280" s="294"/>
      <c r="PZL280" s="294"/>
      <c r="PZM280" s="294"/>
      <c r="PZN280" s="294"/>
      <c r="PZO280" s="294"/>
      <c r="PZP280" s="294"/>
      <c r="PZQ280" s="294"/>
      <c r="PZR280" s="294"/>
      <c r="PZS280" s="294"/>
      <c r="PZT280" s="294"/>
      <c r="PZU280" s="294"/>
      <c r="PZV280" s="294"/>
      <c r="PZW280" s="294"/>
      <c r="PZX280" s="294"/>
      <c r="PZY280" s="294"/>
      <c r="PZZ280" s="294"/>
      <c r="QAA280" s="294"/>
      <c r="QAB280" s="294"/>
      <c r="QAC280" s="294"/>
      <c r="QAD280" s="294"/>
      <c r="QAE280" s="294"/>
      <c r="QAF280" s="294"/>
      <c r="QAG280" s="294"/>
      <c r="QAH280" s="294"/>
      <c r="QAI280" s="294"/>
      <c r="QAJ280" s="294"/>
      <c r="QAK280" s="294"/>
      <c r="QAL280" s="294"/>
      <c r="QAM280" s="294"/>
      <c r="QAN280" s="294"/>
      <c r="QAO280" s="294"/>
      <c r="QAP280" s="294"/>
      <c r="QAQ280" s="294"/>
      <c r="QAR280" s="294"/>
      <c r="QAS280" s="294"/>
      <c r="QAT280" s="294"/>
      <c r="QAU280" s="294"/>
      <c r="QAV280" s="294"/>
      <c r="QAW280" s="294"/>
      <c r="QAX280" s="294"/>
      <c r="QAY280" s="294"/>
      <c r="QAZ280" s="294"/>
      <c r="QBA280" s="294"/>
      <c r="QBB280" s="294"/>
      <c r="QBC280" s="294"/>
      <c r="QBD280" s="294"/>
      <c r="QBE280" s="294"/>
      <c r="QBF280" s="294"/>
      <c r="QBG280" s="294"/>
      <c r="QBH280" s="294"/>
      <c r="QBI280" s="294"/>
      <c r="QBJ280" s="294"/>
      <c r="QBK280" s="294"/>
      <c r="QBL280" s="294"/>
      <c r="QBM280" s="294"/>
      <c r="QBN280" s="294"/>
      <c r="QBO280" s="294"/>
      <c r="QBP280" s="294"/>
      <c r="QBQ280" s="294"/>
      <c r="QBR280" s="294"/>
      <c r="QBS280" s="294"/>
      <c r="QBT280" s="294"/>
      <c r="QBU280" s="294"/>
      <c r="QBV280" s="294"/>
      <c r="QBW280" s="294"/>
      <c r="QBX280" s="294"/>
      <c r="QBY280" s="294"/>
      <c r="QBZ280" s="294"/>
      <c r="QCA280" s="294"/>
      <c r="QCB280" s="294"/>
      <c r="QCC280" s="294"/>
      <c r="QCD280" s="294"/>
      <c r="QCE280" s="294"/>
      <c r="QCF280" s="294"/>
      <c r="QCG280" s="294"/>
      <c r="QCH280" s="294"/>
      <c r="QCI280" s="294"/>
      <c r="QCJ280" s="294"/>
      <c r="QCK280" s="294"/>
      <c r="QCL280" s="294"/>
      <c r="QCM280" s="294"/>
      <c r="QCN280" s="294"/>
      <c r="QCO280" s="294"/>
      <c r="QCP280" s="294"/>
      <c r="QCQ280" s="294"/>
      <c r="QCR280" s="294"/>
      <c r="QCS280" s="294"/>
      <c r="QCT280" s="294"/>
      <c r="QCU280" s="294"/>
      <c r="QCV280" s="294"/>
      <c r="QCW280" s="294"/>
      <c r="QCX280" s="294"/>
      <c r="QCY280" s="294"/>
      <c r="QCZ280" s="294"/>
      <c r="QDA280" s="294"/>
      <c r="QDB280" s="294"/>
      <c r="QDC280" s="294"/>
      <c r="QDD280" s="294"/>
      <c r="QDE280" s="294"/>
      <c r="QDF280" s="294"/>
      <c r="QDG280" s="294"/>
      <c r="QDH280" s="294"/>
      <c r="QDI280" s="294"/>
      <c r="QDJ280" s="294"/>
      <c r="QDK280" s="294"/>
      <c r="QDL280" s="294"/>
      <c r="QDM280" s="294"/>
      <c r="QDN280" s="294"/>
      <c r="QDO280" s="294"/>
      <c r="QDP280" s="294"/>
      <c r="QDQ280" s="294"/>
      <c r="QDR280" s="294"/>
      <c r="QDS280" s="294"/>
      <c r="QDT280" s="294"/>
      <c r="QDU280" s="294"/>
      <c r="QDV280" s="294"/>
      <c r="QDW280" s="294"/>
      <c r="QDX280" s="294"/>
      <c r="QDY280" s="294"/>
      <c r="QDZ280" s="294"/>
      <c r="QEA280" s="294"/>
      <c r="QEB280" s="294"/>
      <c r="QEC280" s="294"/>
      <c r="QED280" s="294"/>
      <c r="QEE280" s="294"/>
      <c r="QEF280" s="294"/>
      <c r="QEG280" s="294"/>
      <c r="QEH280" s="294"/>
      <c r="QEI280" s="294"/>
      <c r="QEJ280" s="294"/>
      <c r="QEK280" s="294"/>
      <c r="QEL280" s="294"/>
      <c r="QEM280" s="294"/>
      <c r="QEN280" s="294"/>
      <c r="QEO280" s="294"/>
      <c r="QEP280" s="294"/>
      <c r="QEQ280" s="294"/>
      <c r="QER280" s="294"/>
      <c r="QES280" s="294"/>
      <c r="QET280" s="294"/>
      <c r="QEU280" s="294"/>
      <c r="QEV280" s="294"/>
      <c r="QEW280" s="294"/>
      <c r="QEX280" s="294"/>
      <c r="QEY280" s="294"/>
      <c r="QEZ280" s="294"/>
      <c r="QFA280" s="294"/>
      <c r="QFB280" s="294"/>
      <c r="QFC280" s="294"/>
      <c r="QFD280" s="294"/>
      <c r="QFE280" s="294"/>
      <c r="QFF280" s="294"/>
      <c r="QFG280" s="294"/>
      <c r="QFH280" s="294"/>
      <c r="QFI280" s="294"/>
      <c r="QFJ280" s="294"/>
      <c r="QFK280" s="294"/>
      <c r="QFL280" s="294"/>
      <c r="QFM280" s="294"/>
      <c r="QFN280" s="294"/>
      <c r="QFO280" s="294"/>
      <c r="QFP280" s="294"/>
      <c r="QFQ280" s="294"/>
      <c r="QFR280" s="294"/>
      <c r="QFS280" s="294"/>
      <c r="QFT280" s="294"/>
      <c r="QFU280" s="294"/>
      <c r="QFV280" s="294"/>
      <c r="QFW280" s="294"/>
      <c r="QFX280" s="294"/>
      <c r="QFY280" s="294"/>
      <c r="QFZ280" s="294"/>
      <c r="QGA280" s="294"/>
      <c r="QGB280" s="294"/>
      <c r="QGC280" s="294"/>
      <c r="QGD280" s="294"/>
      <c r="QGE280" s="294"/>
      <c r="QGF280" s="294"/>
      <c r="QGG280" s="294"/>
      <c r="QGH280" s="294"/>
      <c r="QGI280" s="294"/>
      <c r="QGJ280" s="294"/>
      <c r="QGK280" s="294"/>
      <c r="QGL280" s="294"/>
      <c r="QGM280" s="294"/>
      <c r="QGN280" s="294"/>
      <c r="QGO280" s="294"/>
      <c r="QGP280" s="294"/>
      <c r="QGQ280" s="294"/>
      <c r="QGR280" s="294"/>
      <c r="QGS280" s="294"/>
      <c r="QGT280" s="294"/>
      <c r="QGU280" s="294"/>
      <c r="QGV280" s="294"/>
      <c r="QGW280" s="294"/>
      <c r="QGX280" s="294"/>
      <c r="QGY280" s="294"/>
      <c r="QGZ280" s="294"/>
      <c r="QHA280" s="294"/>
      <c r="QHB280" s="294"/>
      <c r="QHC280" s="294"/>
      <c r="QHD280" s="294"/>
      <c r="QHE280" s="294"/>
      <c r="QHF280" s="294"/>
      <c r="QHG280" s="294"/>
      <c r="QHH280" s="294"/>
      <c r="QHI280" s="294"/>
      <c r="QHJ280" s="294"/>
      <c r="QHK280" s="294"/>
      <c r="QHL280" s="294"/>
      <c r="QHM280" s="294"/>
      <c r="QHN280" s="294"/>
      <c r="QHO280" s="294"/>
      <c r="QHP280" s="294"/>
      <c r="QHQ280" s="294"/>
      <c r="QHR280" s="294"/>
      <c r="QHS280" s="294"/>
      <c r="QHT280" s="294"/>
      <c r="QHU280" s="294"/>
      <c r="QHV280" s="294"/>
      <c r="QHW280" s="294"/>
      <c r="QHX280" s="294"/>
      <c r="QHY280" s="294"/>
      <c r="QHZ280" s="294"/>
      <c r="QIA280" s="294"/>
      <c r="QIB280" s="294"/>
      <c r="QIC280" s="294"/>
      <c r="QID280" s="294"/>
      <c r="QIE280" s="294"/>
      <c r="QIF280" s="294"/>
      <c r="QIG280" s="294"/>
      <c r="QIH280" s="294"/>
      <c r="QII280" s="294"/>
      <c r="QIJ280" s="294"/>
      <c r="QIK280" s="294"/>
      <c r="QIL280" s="294"/>
      <c r="QIM280" s="294"/>
      <c r="QIN280" s="294"/>
      <c r="QIO280" s="294"/>
      <c r="QIP280" s="294"/>
      <c r="QIQ280" s="294"/>
      <c r="QIR280" s="294"/>
      <c r="QIS280" s="294"/>
      <c r="QIT280" s="294"/>
      <c r="QIU280" s="294"/>
      <c r="QIV280" s="294"/>
      <c r="QIW280" s="294"/>
      <c r="QIX280" s="294"/>
      <c r="QIY280" s="294"/>
      <c r="QIZ280" s="294"/>
      <c r="QJA280" s="294"/>
      <c r="QJB280" s="294"/>
      <c r="QJC280" s="294"/>
      <c r="QJD280" s="294"/>
      <c r="QJE280" s="294"/>
      <c r="QJF280" s="294"/>
      <c r="QJG280" s="294"/>
      <c r="QJH280" s="294"/>
      <c r="QJI280" s="294"/>
      <c r="QJJ280" s="294"/>
      <c r="QJK280" s="294"/>
      <c r="QJL280" s="294"/>
      <c r="QJM280" s="294"/>
      <c r="QJN280" s="294"/>
      <c r="QJO280" s="294"/>
      <c r="QJP280" s="294"/>
      <c r="QJQ280" s="294"/>
      <c r="QJR280" s="294"/>
      <c r="QJS280" s="294"/>
      <c r="QJT280" s="294"/>
      <c r="QJU280" s="294"/>
      <c r="QJV280" s="294"/>
      <c r="QJW280" s="294"/>
      <c r="QJX280" s="294"/>
      <c r="QJY280" s="294"/>
      <c r="QJZ280" s="294"/>
      <c r="QKA280" s="294"/>
      <c r="QKB280" s="294"/>
      <c r="QKC280" s="294"/>
      <c r="QKD280" s="294"/>
      <c r="QKE280" s="294"/>
      <c r="QKF280" s="294"/>
      <c r="QKG280" s="294"/>
      <c r="QKH280" s="294"/>
      <c r="QKI280" s="294"/>
      <c r="QKJ280" s="294"/>
      <c r="QKK280" s="294"/>
      <c r="QKL280" s="294"/>
      <c r="QKM280" s="294"/>
      <c r="QKN280" s="294"/>
      <c r="QKO280" s="294"/>
      <c r="QKP280" s="294"/>
      <c r="QKQ280" s="294"/>
      <c r="QKR280" s="294"/>
      <c r="QKS280" s="294"/>
      <c r="QKT280" s="294"/>
      <c r="QKU280" s="294"/>
      <c r="QKV280" s="294"/>
      <c r="QKW280" s="294"/>
      <c r="QKX280" s="294"/>
      <c r="QKY280" s="294"/>
      <c r="QKZ280" s="294"/>
      <c r="QLA280" s="294"/>
      <c r="QLB280" s="294"/>
      <c r="QLC280" s="294"/>
      <c r="QLD280" s="294"/>
      <c r="QLE280" s="294"/>
      <c r="QLF280" s="294"/>
      <c r="QLG280" s="294"/>
      <c r="QLH280" s="294"/>
      <c r="QLI280" s="294"/>
      <c r="QLJ280" s="294"/>
      <c r="QLK280" s="294"/>
      <c r="QLL280" s="294"/>
      <c r="QLM280" s="294"/>
      <c r="QLN280" s="294"/>
      <c r="QLO280" s="294"/>
      <c r="QLP280" s="294"/>
      <c r="QLQ280" s="294"/>
      <c r="QLR280" s="294"/>
      <c r="QLS280" s="294"/>
      <c r="QLT280" s="294"/>
      <c r="QLU280" s="294"/>
      <c r="QLV280" s="294"/>
      <c r="QLW280" s="294"/>
      <c r="QLX280" s="294"/>
      <c r="QLY280" s="294"/>
      <c r="QLZ280" s="294"/>
      <c r="QMA280" s="294"/>
      <c r="QMB280" s="294"/>
      <c r="QMC280" s="294"/>
      <c r="QMD280" s="294"/>
      <c r="QME280" s="294"/>
      <c r="QMF280" s="294"/>
      <c r="QMG280" s="294"/>
      <c r="QMH280" s="294"/>
      <c r="QMI280" s="294"/>
      <c r="QMJ280" s="294"/>
      <c r="QMK280" s="294"/>
      <c r="QML280" s="294"/>
      <c r="QMM280" s="294"/>
      <c r="QMN280" s="294"/>
      <c r="QMO280" s="294"/>
      <c r="QMP280" s="294"/>
      <c r="QMQ280" s="294"/>
      <c r="QMR280" s="294"/>
      <c r="QMS280" s="294"/>
      <c r="QMT280" s="294"/>
      <c r="QMU280" s="294"/>
      <c r="QMV280" s="294"/>
      <c r="QMW280" s="294"/>
      <c r="QMX280" s="294"/>
      <c r="QMY280" s="294"/>
      <c r="QMZ280" s="294"/>
      <c r="QNA280" s="294"/>
      <c r="QNB280" s="294"/>
      <c r="QNC280" s="294"/>
      <c r="QND280" s="294"/>
      <c r="QNE280" s="294"/>
      <c r="QNF280" s="294"/>
      <c r="QNG280" s="294"/>
      <c r="QNH280" s="294"/>
      <c r="QNI280" s="294"/>
      <c r="QNJ280" s="294"/>
      <c r="QNK280" s="294"/>
      <c r="QNL280" s="294"/>
      <c r="QNM280" s="294"/>
      <c r="QNN280" s="294"/>
      <c r="QNO280" s="294"/>
      <c r="QNP280" s="294"/>
      <c r="QNQ280" s="294"/>
      <c r="QNR280" s="294"/>
      <c r="QNS280" s="294"/>
      <c r="QNT280" s="294"/>
      <c r="QNU280" s="294"/>
      <c r="QNV280" s="294"/>
      <c r="QNW280" s="294"/>
      <c r="QNX280" s="294"/>
      <c r="QNY280" s="294"/>
      <c r="QNZ280" s="294"/>
      <c r="QOA280" s="294"/>
      <c r="QOB280" s="294"/>
      <c r="QOC280" s="294"/>
      <c r="QOD280" s="294"/>
      <c r="QOE280" s="294"/>
      <c r="QOF280" s="294"/>
      <c r="QOG280" s="294"/>
      <c r="QOH280" s="294"/>
      <c r="QOI280" s="294"/>
      <c r="QOJ280" s="294"/>
      <c r="QOK280" s="294"/>
      <c r="QOL280" s="294"/>
      <c r="QOM280" s="294"/>
      <c r="QON280" s="294"/>
      <c r="QOO280" s="294"/>
      <c r="QOP280" s="294"/>
      <c r="QOQ280" s="294"/>
      <c r="QOR280" s="294"/>
      <c r="QOS280" s="294"/>
      <c r="QOT280" s="294"/>
      <c r="QOU280" s="294"/>
      <c r="QOV280" s="294"/>
      <c r="QOW280" s="294"/>
      <c r="QOX280" s="294"/>
      <c r="QOY280" s="294"/>
      <c r="QOZ280" s="294"/>
      <c r="QPA280" s="294"/>
      <c r="QPB280" s="294"/>
      <c r="QPC280" s="294"/>
      <c r="QPD280" s="294"/>
      <c r="QPE280" s="294"/>
      <c r="QPF280" s="294"/>
      <c r="QPG280" s="294"/>
      <c r="QPH280" s="294"/>
      <c r="QPI280" s="294"/>
      <c r="QPJ280" s="294"/>
      <c r="QPK280" s="294"/>
      <c r="QPL280" s="294"/>
      <c r="QPM280" s="294"/>
      <c r="QPN280" s="294"/>
      <c r="QPO280" s="294"/>
      <c r="QPP280" s="294"/>
      <c r="QPQ280" s="294"/>
      <c r="QPR280" s="294"/>
      <c r="QPS280" s="294"/>
      <c r="QPT280" s="294"/>
      <c r="QPU280" s="294"/>
      <c r="QPV280" s="294"/>
      <c r="QPW280" s="294"/>
      <c r="QPX280" s="294"/>
      <c r="QPY280" s="294"/>
      <c r="QPZ280" s="294"/>
      <c r="QQA280" s="294"/>
      <c r="QQB280" s="294"/>
      <c r="QQC280" s="294"/>
      <c r="QQD280" s="294"/>
      <c r="QQE280" s="294"/>
      <c r="QQF280" s="294"/>
      <c r="QQG280" s="294"/>
      <c r="QQH280" s="294"/>
      <c r="QQI280" s="294"/>
      <c r="QQJ280" s="294"/>
      <c r="QQK280" s="294"/>
      <c r="QQL280" s="294"/>
      <c r="QQM280" s="294"/>
      <c r="QQN280" s="294"/>
      <c r="QQO280" s="294"/>
      <c r="QQP280" s="294"/>
      <c r="QQQ280" s="294"/>
      <c r="QQR280" s="294"/>
      <c r="QQS280" s="294"/>
      <c r="QQT280" s="294"/>
      <c r="QQU280" s="294"/>
      <c r="QQV280" s="294"/>
      <c r="QQW280" s="294"/>
      <c r="QQX280" s="294"/>
      <c r="QQY280" s="294"/>
      <c r="QQZ280" s="294"/>
      <c r="QRA280" s="294"/>
      <c r="QRB280" s="294"/>
      <c r="QRC280" s="294"/>
      <c r="QRD280" s="294"/>
      <c r="QRE280" s="294"/>
      <c r="QRF280" s="294"/>
      <c r="QRG280" s="294"/>
      <c r="QRH280" s="294"/>
      <c r="QRI280" s="294"/>
      <c r="QRJ280" s="294"/>
      <c r="QRK280" s="294"/>
      <c r="QRL280" s="294"/>
      <c r="QRM280" s="294"/>
      <c r="QRN280" s="294"/>
      <c r="QRO280" s="294"/>
      <c r="QRP280" s="294"/>
      <c r="QRQ280" s="294"/>
      <c r="QRR280" s="294"/>
      <c r="QRS280" s="294"/>
      <c r="QRT280" s="294"/>
      <c r="QRU280" s="294"/>
      <c r="QRV280" s="294"/>
      <c r="QRW280" s="294"/>
      <c r="QRX280" s="294"/>
      <c r="QRY280" s="294"/>
      <c r="QRZ280" s="294"/>
      <c r="QSA280" s="294"/>
      <c r="QSB280" s="294"/>
      <c r="QSC280" s="294"/>
      <c r="QSD280" s="294"/>
      <c r="QSE280" s="294"/>
      <c r="QSF280" s="294"/>
      <c r="QSG280" s="294"/>
      <c r="QSH280" s="294"/>
      <c r="QSI280" s="294"/>
      <c r="QSJ280" s="294"/>
      <c r="QSK280" s="294"/>
      <c r="QSL280" s="294"/>
      <c r="QSM280" s="294"/>
      <c r="QSN280" s="294"/>
      <c r="QSO280" s="294"/>
      <c r="QSP280" s="294"/>
      <c r="QSQ280" s="294"/>
      <c r="QSR280" s="294"/>
      <c r="QSS280" s="294"/>
      <c r="QST280" s="294"/>
      <c r="QSU280" s="294"/>
      <c r="QSV280" s="294"/>
      <c r="QSW280" s="294"/>
      <c r="QSX280" s="294"/>
      <c r="QSY280" s="294"/>
      <c r="QSZ280" s="294"/>
      <c r="QTA280" s="294"/>
      <c r="QTB280" s="294"/>
      <c r="QTC280" s="294"/>
      <c r="QTD280" s="294"/>
      <c r="QTE280" s="294"/>
      <c r="QTF280" s="294"/>
      <c r="QTG280" s="294"/>
      <c r="QTH280" s="294"/>
      <c r="QTI280" s="294"/>
      <c r="QTJ280" s="294"/>
      <c r="QTK280" s="294"/>
      <c r="QTL280" s="294"/>
      <c r="QTM280" s="294"/>
      <c r="QTN280" s="294"/>
      <c r="QTO280" s="294"/>
      <c r="QTP280" s="294"/>
      <c r="QTQ280" s="294"/>
      <c r="QTR280" s="294"/>
      <c r="QTS280" s="294"/>
      <c r="QTT280" s="294"/>
      <c r="QTU280" s="294"/>
      <c r="QTV280" s="294"/>
      <c r="QTW280" s="294"/>
      <c r="QTX280" s="294"/>
      <c r="QTY280" s="294"/>
      <c r="QTZ280" s="294"/>
      <c r="QUA280" s="294"/>
      <c r="QUB280" s="294"/>
      <c r="QUC280" s="294"/>
      <c r="QUD280" s="294"/>
      <c r="QUE280" s="294"/>
      <c r="QUF280" s="294"/>
      <c r="QUG280" s="294"/>
      <c r="QUH280" s="294"/>
      <c r="QUI280" s="294"/>
      <c r="QUJ280" s="294"/>
      <c r="QUK280" s="294"/>
      <c r="QUL280" s="294"/>
      <c r="QUM280" s="294"/>
      <c r="QUN280" s="294"/>
      <c r="QUO280" s="294"/>
      <c r="QUP280" s="294"/>
      <c r="QUQ280" s="294"/>
      <c r="QUR280" s="294"/>
      <c r="QUS280" s="294"/>
      <c r="QUT280" s="294"/>
      <c r="QUU280" s="294"/>
      <c r="QUV280" s="294"/>
      <c r="QUW280" s="294"/>
      <c r="QUX280" s="294"/>
      <c r="QUY280" s="294"/>
      <c r="QUZ280" s="294"/>
      <c r="QVA280" s="294"/>
      <c r="QVB280" s="294"/>
      <c r="QVC280" s="294"/>
      <c r="QVD280" s="294"/>
      <c r="QVE280" s="294"/>
      <c r="QVF280" s="294"/>
      <c r="QVG280" s="294"/>
      <c r="QVH280" s="294"/>
      <c r="QVI280" s="294"/>
      <c r="QVJ280" s="294"/>
      <c r="QVK280" s="294"/>
      <c r="QVL280" s="294"/>
      <c r="QVM280" s="294"/>
      <c r="QVN280" s="294"/>
      <c r="QVO280" s="294"/>
      <c r="QVP280" s="294"/>
      <c r="QVQ280" s="294"/>
      <c r="QVR280" s="294"/>
      <c r="QVS280" s="294"/>
      <c r="QVT280" s="294"/>
      <c r="QVU280" s="294"/>
      <c r="QVV280" s="294"/>
      <c r="QVW280" s="294"/>
      <c r="QVX280" s="294"/>
      <c r="QVY280" s="294"/>
      <c r="QVZ280" s="294"/>
      <c r="QWA280" s="294"/>
      <c r="QWB280" s="294"/>
      <c r="QWC280" s="294"/>
      <c r="QWD280" s="294"/>
      <c r="QWE280" s="294"/>
      <c r="QWF280" s="294"/>
      <c r="QWG280" s="294"/>
      <c r="QWH280" s="294"/>
      <c r="QWI280" s="294"/>
      <c r="QWJ280" s="294"/>
      <c r="QWK280" s="294"/>
      <c r="QWL280" s="294"/>
      <c r="QWM280" s="294"/>
      <c r="QWN280" s="294"/>
      <c r="QWO280" s="294"/>
      <c r="QWP280" s="294"/>
      <c r="QWQ280" s="294"/>
      <c r="QWR280" s="294"/>
      <c r="QWS280" s="294"/>
      <c r="QWT280" s="294"/>
      <c r="QWU280" s="294"/>
      <c r="QWV280" s="294"/>
      <c r="QWW280" s="294"/>
      <c r="QWX280" s="294"/>
      <c r="QWY280" s="294"/>
      <c r="QWZ280" s="294"/>
      <c r="QXA280" s="294"/>
      <c r="QXB280" s="294"/>
      <c r="QXC280" s="294"/>
      <c r="QXD280" s="294"/>
      <c r="QXE280" s="294"/>
      <c r="QXF280" s="294"/>
      <c r="QXG280" s="294"/>
      <c r="QXH280" s="294"/>
      <c r="QXI280" s="294"/>
      <c r="QXJ280" s="294"/>
      <c r="QXK280" s="294"/>
      <c r="QXL280" s="294"/>
      <c r="QXM280" s="294"/>
      <c r="QXN280" s="294"/>
      <c r="QXO280" s="294"/>
      <c r="QXP280" s="294"/>
      <c r="QXQ280" s="294"/>
      <c r="QXR280" s="294"/>
      <c r="QXS280" s="294"/>
      <c r="QXT280" s="294"/>
      <c r="QXU280" s="294"/>
      <c r="QXV280" s="294"/>
      <c r="QXW280" s="294"/>
      <c r="QXX280" s="294"/>
      <c r="QXY280" s="294"/>
      <c r="QXZ280" s="294"/>
      <c r="QYA280" s="294"/>
      <c r="QYB280" s="294"/>
      <c r="QYC280" s="294"/>
      <c r="QYD280" s="294"/>
      <c r="QYE280" s="294"/>
      <c r="QYF280" s="294"/>
      <c r="QYG280" s="294"/>
      <c r="QYH280" s="294"/>
      <c r="QYI280" s="294"/>
      <c r="QYJ280" s="294"/>
      <c r="QYK280" s="294"/>
      <c r="QYL280" s="294"/>
      <c r="QYM280" s="294"/>
      <c r="QYN280" s="294"/>
      <c r="QYO280" s="294"/>
      <c r="QYP280" s="294"/>
      <c r="QYQ280" s="294"/>
      <c r="QYR280" s="294"/>
      <c r="QYS280" s="294"/>
      <c r="QYT280" s="294"/>
      <c r="QYU280" s="294"/>
      <c r="QYV280" s="294"/>
      <c r="QYW280" s="294"/>
      <c r="QYX280" s="294"/>
      <c r="QYY280" s="294"/>
      <c r="QYZ280" s="294"/>
      <c r="QZA280" s="294"/>
      <c r="QZB280" s="294"/>
      <c r="QZC280" s="294"/>
      <c r="QZD280" s="294"/>
      <c r="QZE280" s="294"/>
      <c r="QZF280" s="294"/>
      <c r="QZG280" s="294"/>
      <c r="QZH280" s="294"/>
      <c r="QZI280" s="294"/>
      <c r="QZJ280" s="294"/>
      <c r="QZK280" s="294"/>
      <c r="QZL280" s="294"/>
      <c r="QZM280" s="294"/>
      <c r="QZN280" s="294"/>
      <c r="QZO280" s="294"/>
      <c r="QZP280" s="294"/>
      <c r="QZQ280" s="294"/>
      <c r="QZR280" s="294"/>
      <c r="QZS280" s="294"/>
      <c r="QZT280" s="294"/>
      <c r="QZU280" s="294"/>
      <c r="QZV280" s="294"/>
      <c r="QZW280" s="294"/>
      <c r="QZX280" s="294"/>
      <c r="QZY280" s="294"/>
      <c r="QZZ280" s="294"/>
      <c r="RAA280" s="294"/>
      <c r="RAB280" s="294"/>
      <c r="RAC280" s="294"/>
      <c r="RAD280" s="294"/>
      <c r="RAE280" s="294"/>
      <c r="RAF280" s="294"/>
      <c r="RAG280" s="294"/>
      <c r="RAH280" s="294"/>
      <c r="RAI280" s="294"/>
      <c r="RAJ280" s="294"/>
      <c r="RAK280" s="294"/>
      <c r="RAL280" s="294"/>
      <c r="RAM280" s="294"/>
      <c r="RAN280" s="294"/>
      <c r="RAO280" s="294"/>
      <c r="RAP280" s="294"/>
      <c r="RAQ280" s="294"/>
      <c r="RAR280" s="294"/>
      <c r="RAS280" s="294"/>
      <c r="RAT280" s="294"/>
      <c r="RAU280" s="294"/>
      <c r="RAV280" s="294"/>
      <c r="RAW280" s="294"/>
      <c r="RAX280" s="294"/>
      <c r="RAY280" s="294"/>
      <c r="RAZ280" s="294"/>
      <c r="RBA280" s="294"/>
      <c r="RBB280" s="294"/>
      <c r="RBC280" s="294"/>
      <c r="RBD280" s="294"/>
      <c r="RBE280" s="294"/>
      <c r="RBF280" s="294"/>
      <c r="RBG280" s="294"/>
      <c r="RBH280" s="294"/>
      <c r="RBI280" s="294"/>
      <c r="RBJ280" s="294"/>
      <c r="RBK280" s="294"/>
      <c r="RBL280" s="294"/>
      <c r="RBM280" s="294"/>
      <c r="RBN280" s="294"/>
      <c r="RBO280" s="294"/>
      <c r="RBP280" s="294"/>
      <c r="RBQ280" s="294"/>
      <c r="RBR280" s="294"/>
      <c r="RBS280" s="294"/>
      <c r="RBT280" s="294"/>
      <c r="RBU280" s="294"/>
      <c r="RBV280" s="294"/>
      <c r="RBW280" s="294"/>
      <c r="RBX280" s="294"/>
      <c r="RBY280" s="294"/>
      <c r="RBZ280" s="294"/>
      <c r="RCA280" s="294"/>
      <c r="RCB280" s="294"/>
      <c r="RCC280" s="294"/>
      <c r="RCD280" s="294"/>
      <c r="RCE280" s="294"/>
      <c r="RCF280" s="294"/>
      <c r="RCG280" s="294"/>
      <c r="RCH280" s="294"/>
      <c r="RCI280" s="294"/>
      <c r="RCJ280" s="294"/>
      <c r="RCK280" s="294"/>
      <c r="RCL280" s="294"/>
      <c r="RCM280" s="294"/>
      <c r="RCN280" s="294"/>
      <c r="RCO280" s="294"/>
      <c r="RCP280" s="294"/>
      <c r="RCQ280" s="294"/>
      <c r="RCR280" s="294"/>
      <c r="RCS280" s="294"/>
      <c r="RCT280" s="294"/>
      <c r="RCU280" s="294"/>
      <c r="RCV280" s="294"/>
      <c r="RCW280" s="294"/>
      <c r="RCX280" s="294"/>
      <c r="RCY280" s="294"/>
      <c r="RCZ280" s="294"/>
      <c r="RDA280" s="294"/>
      <c r="RDB280" s="294"/>
      <c r="RDC280" s="294"/>
      <c r="RDD280" s="294"/>
      <c r="RDE280" s="294"/>
      <c r="RDF280" s="294"/>
      <c r="RDG280" s="294"/>
      <c r="RDH280" s="294"/>
      <c r="RDI280" s="294"/>
      <c r="RDJ280" s="294"/>
      <c r="RDK280" s="294"/>
      <c r="RDL280" s="294"/>
      <c r="RDM280" s="294"/>
      <c r="RDN280" s="294"/>
      <c r="RDO280" s="294"/>
      <c r="RDP280" s="294"/>
      <c r="RDQ280" s="294"/>
      <c r="RDR280" s="294"/>
      <c r="RDS280" s="294"/>
      <c r="RDT280" s="294"/>
      <c r="RDU280" s="294"/>
      <c r="RDV280" s="294"/>
      <c r="RDW280" s="294"/>
      <c r="RDX280" s="294"/>
      <c r="RDY280" s="294"/>
      <c r="RDZ280" s="294"/>
      <c r="REA280" s="294"/>
      <c r="REB280" s="294"/>
      <c r="REC280" s="294"/>
      <c r="RED280" s="294"/>
      <c r="REE280" s="294"/>
      <c r="REF280" s="294"/>
      <c r="REG280" s="294"/>
      <c r="REH280" s="294"/>
      <c r="REI280" s="294"/>
      <c r="REJ280" s="294"/>
      <c r="REK280" s="294"/>
      <c r="REL280" s="294"/>
      <c r="REM280" s="294"/>
      <c r="REN280" s="294"/>
      <c r="REO280" s="294"/>
      <c r="REP280" s="294"/>
      <c r="REQ280" s="294"/>
      <c r="RER280" s="294"/>
      <c r="RES280" s="294"/>
      <c r="RET280" s="294"/>
      <c r="REU280" s="294"/>
      <c r="REV280" s="294"/>
      <c r="REW280" s="294"/>
      <c r="REX280" s="294"/>
      <c r="REY280" s="294"/>
      <c r="REZ280" s="294"/>
      <c r="RFA280" s="294"/>
      <c r="RFB280" s="294"/>
      <c r="RFC280" s="294"/>
      <c r="RFD280" s="294"/>
      <c r="RFE280" s="294"/>
      <c r="RFF280" s="294"/>
      <c r="RFG280" s="294"/>
      <c r="RFH280" s="294"/>
      <c r="RFI280" s="294"/>
      <c r="RFJ280" s="294"/>
      <c r="RFK280" s="294"/>
      <c r="RFL280" s="294"/>
      <c r="RFM280" s="294"/>
      <c r="RFN280" s="294"/>
      <c r="RFO280" s="294"/>
      <c r="RFP280" s="294"/>
      <c r="RFQ280" s="294"/>
      <c r="RFR280" s="294"/>
      <c r="RFS280" s="294"/>
      <c r="RFT280" s="294"/>
      <c r="RFU280" s="294"/>
      <c r="RFV280" s="294"/>
      <c r="RFW280" s="294"/>
      <c r="RFX280" s="294"/>
      <c r="RFY280" s="294"/>
      <c r="RFZ280" s="294"/>
      <c r="RGA280" s="294"/>
      <c r="RGB280" s="294"/>
      <c r="RGC280" s="294"/>
      <c r="RGD280" s="294"/>
      <c r="RGE280" s="294"/>
      <c r="RGF280" s="294"/>
      <c r="RGG280" s="294"/>
      <c r="RGH280" s="294"/>
      <c r="RGI280" s="294"/>
      <c r="RGJ280" s="294"/>
      <c r="RGK280" s="294"/>
      <c r="RGL280" s="294"/>
      <c r="RGM280" s="294"/>
      <c r="RGN280" s="294"/>
      <c r="RGO280" s="294"/>
      <c r="RGP280" s="294"/>
      <c r="RGQ280" s="294"/>
      <c r="RGR280" s="294"/>
      <c r="RGS280" s="294"/>
      <c r="RGT280" s="294"/>
      <c r="RGU280" s="294"/>
      <c r="RGV280" s="294"/>
      <c r="RGW280" s="294"/>
      <c r="RGX280" s="294"/>
      <c r="RGY280" s="294"/>
      <c r="RGZ280" s="294"/>
      <c r="RHA280" s="294"/>
      <c r="RHB280" s="294"/>
      <c r="RHC280" s="294"/>
      <c r="RHD280" s="294"/>
      <c r="RHE280" s="294"/>
      <c r="RHF280" s="294"/>
      <c r="RHG280" s="294"/>
      <c r="RHH280" s="294"/>
      <c r="RHI280" s="294"/>
      <c r="RHJ280" s="294"/>
      <c r="RHK280" s="294"/>
      <c r="RHL280" s="294"/>
      <c r="RHM280" s="294"/>
      <c r="RHN280" s="294"/>
      <c r="RHO280" s="294"/>
      <c r="RHP280" s="294"/>
      <c r="RHQ280" s="294"/>
      <c r="RHR280" s="294"/>
      <c r="RHS280" s="294"/>
      <c r="RHT280" s="294"/>
      <c r="RHU280" s="294"/>
      <c r="RHV280" s="294"/>
      <c r="RHW280" s="294"/>
      <c r="RHX280" s="294"/>
      <c r="RHY280" s="294"/>
      <c r="RHZ280" s="294"/>
      <c r="RIA280" s="294"/>
      <c r="RIB280" s="294"/>
      <c r="RIC280" s="294"/>
      <c r="RID280" s="294"/>
      <c r="RIE280" s="294"/>
      <c r="RIF280" s="294"/>
      <c r="RIG280" s="294"/>
      <c r="RIH280" s="294"/>
      <c r="RII280" s="294"/>
      <c r="RIJ280" s="294"/>
      <c r="RIK280" s="294"/>
      <c r="RIL280" s="294"/>
      <c r="RIM280" s="294"/>
      <c r="RIN280" s="294"/>
      <c r="RIO280" s="294"/>
      <c r="RIP280" s="294"/>
      <c r="RIQ280" s="294"/>
      <c r="RIR280" s="294"/>
      <c r="RIS280" s="294"/>
      <c r="RIT280" s="294"/>
      <c r="RIU280" s="294"/>
      <c r="RIV280" s="294"/>
      <c r="RIW280" s="294"/>
      <c r="RIX280" s="294"/>
      <c r="RIY280" s="294"/>
      <c r="RIZ280" s="294"/>
      <c r="RJA280" s="294"/>
      <c r="RJB280" s="294"/>
      <c r="RJC280" s="294"/>
      <c r="RJD280" s="294"/>
      <c r="RJE280" s="294"/>
      <c r="RJF280" s="294"/>
      <c r="RJG280" s="294"/>
      <c r="RJH280" s="294"/>
      <c r="RJI280" s="294"/>
      <c r="RJJ280" s="294"/>
      <c r="RJK280" s="294"/>
      <c r="RJL280" s="294"/>
      <c r="RJM280" s="294"/>
      <c r="RJN280" s="294"/>
      <c r="RJO280" s="294"/>
      <c r="RJP280" s="294"/>
      <c r="RJQ280" s="294"/>
      <c r="RJR280" s="294"/>
      <c r="RJS280" s="294"/>
      <c r="RJT280" s="294"/>
      <c r="RJU280" s="294"/>
      <c r="RJV280" s="294"/>
      <c r="RJW280" s="294"/>
      <c r="RJX280" s="294"/>
      <c r="RJY280" s="294"/>
      <c r="RJZ280" s="294"/>
      <c r="RKA280" s="294"/>
      <c r="RKB280" s="294"/>
      <c r="RKC280" s="294"/>
      <c r="RKD280" s="294"/>
      <c r="RKE280" s="294"/>
      <c r="RKF280" s="294"/>
      <c r="RKG280" s="294"/>
      <c r="RKH280" s="294"/>
      <c r="RKI280" s="294"/>
      <c r="RKJ280" s="294"/>
      <c r="RKK280" s="294"/>
      <c r="RKL280" s="294"/>
      <c r="RKM280" s="294"/>
      <c r="RKN280" s="294"/>
      <c r="RKO280" s="294"/>
      <c r="RKP280" s="294"/>
      <c r="RKQ280" s="294"/>
      <c r="RKR280" s="294"/>
      <c r="RKS280" s="294"/>
      <c r="RKT280" s="294"/>
      <c r="RKU280" s="294"/>
      <c r="RKV280" s="294"/>
      <c r="RKW280" s="294"/>
      <c r="RKX280" s="294"/>
      <c r="RKY280" s="294"/>
      <c r="RKZ280" s="294"/>
      <c r="RLA280" s="294"/>
      <c r="RLB280" s="294"/>
      <c r="RLC280" s="294"/>
      <c r="RLD280" s="294"/>
      <c r="RLE280" s="294"/>
      <c r="RLF280" s="294"/>
      <c r="RLG280" s="294"/>
      <c r="RLH280" s="294"/>
      <c r="RLI280" s="294"/>
      <c r="RLJ280" s="294"/>
      <c r="RLK280" s="294"/>
      <c r="RLL280" s="294"/>
      <c r="RLM280" s="294"/>
      <c r="RLN280" s="294"/>
      <c r="RLO280" s="294"/>
      <c r="RLP280" s="294"/>
      <c r="RLQ280" s="294"/>
      <c r="RLR280" s="294"/>
      <c r="RLS280" s="294"/>
      <c r="RLT280" s="294"/>
      <c r="RLU280" s="294"/>
      <c r="RLV280" s="294"/>
      <c r="RLW280" s="294"/>
      <c r="RLX280" s="294"/>
      <c r="RLY280" s="294"/>
      <c r="RLZ280" s="294"/>
      <c r="RMA280" s="294"/>
      <c r="RMB280" s="294"/>
      <c r="RMC280" s="294"/>
      <c r="RMD280" s="294"/>
      <c r="RME280" s="294"/>
      <c r="RMF280" s="294"/>
      <c r="RMG280" s="294"/>
      <c r="RMH280" s="294"/>
      <c r="RMI280" s="294"/>
      <c r="RMJ280" s="294"/>
      <c r="RMK280" s="294"/>
      <c r="RML280" s="294"/>
      <c r="RMM280" s="294"/>
      <c r="RMN280" s="294"/>
      <c r="RMO280" s="294"/>
      <c r="RMP280" s="294"/>
      <c r="RMQ280" s="294"/>
      <c r="RMR280" s="294"/>
      <c r="RMS280" s="294"/>
      <c r="RMT280" s="294"/>
      <c r="RMU280" s="294"/>
      <c r="RMV280" s="294"/>
      <c r="RMW280" s="294"/>
      <c r="RMX280" s="294"/>
      <c r="RMY280" s="294"/>
      <c r="RMZ280" s="294"/>
      <c r="RNA280" s="294"/>
      <c r="RNB280" s="294"/>
      <c r="RNC280" s="294"/>
      <c r="RND280" s="294"/>
      <c r="RNE280" s="294"/>
      <c r="RNF280" s="294"/>
      <c r="RNG280" s="294"/>
      <c r="RNH280" s="294"/>
      <c r="RNI280" s="294"/>
      <c r="RNJ280" s="294"/>
      <c r="RNK280" s="294"/>
      <c r="RNL280" s="294"/>
      <c r="RNM280" s="294"/>
      <c r="RNN280" s="294"/>
      <c r="RNO280" s="294"/>
      <c r="RNP280" s="294"/>
      <c r="RNQ280" s="294"/>
      <c r="RNR280" s="294"/>
      <c r="RNS280" s="294"/>
      <c r="RNT280" s="294"/>
      <c r="RNU280" s="294"/>
      <c r="RNV280" s="294"/>
      <c r="RNW280" s="294"/>
      <c r="RNX280" s="294"/>
      <c r="RNY280" s="294"/>
      <c r="RNZ280" s="294"/>
      <c r="ROA280" s="294"/>
      <c r="ROB280" s="294"/>
      <c r="ROC280" s="294"/>
      <c r="ROD280" s="294"/>
      <c r="ROE280" s="294"/>
      <c r="ROF280" s="294"/>
      <c r="ROG280" s="294"/>
      <c r="ROH280" s="294"/>
      <c r="ROI280" s="294"/>
      <c r="ROJ280" s="294"/>
      <c r="ROK280" s="294"/>
      <c r="ROL280" s="294"/>
      <c r="ROM280" s="294"/>
      <c r="RON280" s="294"/>
      <c r="ROO280" s="294"/>
      <c r="ROP280" s="294"/>
      <c r="ROQ280" s="294"/>
      <c r="ROR280" s="294"/>
      <c r="ROS280" s="294"/>
      <c r="ROT280" s="294"/>
      <c r="ROU280" s="294"/>
      <c r="ROV280" s="294"/>
      <c r="ROW280" s="294"/>
      <c r="ROX280" s="294"/>
      <c r="ROY280" s="294"/>
      <c r="ROZ280" s="294"/>
      <c r="RPA280" s="294"/>
      <c r="RPB280" s="294"/>
      <c r="RPC280" s="294"/>
      <c r="RPD280" s="294"/>
      <c r="RPE280" s="294"/>
      <c r="RPF280" s="294"/>
      <c r="RPG280" s="294"/>
      <c r="RPH280" s="294"/>
      <c r="RPI280" s="294"/>
      <c r="RPJ280" s="294"/>
      <c r="RPK280" s="294"/>
      <c r="RPL280" s="294"/>
      <c r="RPM280" s="294"/>
      <c r="RPN280" s="294"/>
      <c r="RPO280" s="294"/>
      <c r="RPP280" s="294"/>
      <c r="RPQ280" s="294"/>
      <c r="RPR280" s="294"/>
      <c r="RPS280" s="294"/>
      <c r="RPT280" s="294"/>
      <c r="RPU280" s="294"/>
      <c r="RPV280" s="294"/>
      <c r="RPW280" s="294"/>
      <c r="RPX280" s="294"/>
      <c r="RPY280" s="294"/>
      <c r="RPZ280" s="294"/>
      <c r="RQA280" s="294"/>
      <c r="RQB280" s="294"/>
      <c r="RQC280" s="294"/>
      <c r="RQD280" s="294"/>
      <c r="RQE280" s="294"/>
      <c r="RQF280" s="294"/>
      <c r="RQG280" s="294"/>
      <c r="RQH280" s="294"/>
      <c r="RQI280" s="294"/>
      <c r="RQJ280" s="294"/>
      <c r="RQK280" s="294"/>
      <c r="RQL280" s="294"/>
      <c r="RQM280" s="294"/>
      <c r="RQN280" s="294"/>
      <c r="RQO280" s="294"/>
      <c r="RQP280" s="294"/>
      <c r="RQQ280" s="294"/>
      <c r="RQR280" s="294"/>
      <c r="RQS280" s="294"/>
      <c r="RQT280" s="294"/>
      <c r="RQU280" s="294"/>
      <c r="RQV280" s="294"/>
      <c r="RQW280" s="294"/>
      <c r="RQX280" s="294"/>
      <c r="RQY280" s="294"/>
      <c r="RQZ280" s="294"/>
      <c r="RRA280" s="294"/>
      <c r="RRB280" s="294"/>
      <c r="RRC280" s="294"/>
      <c r="RRD280" s="294"/>
      <c r="RRE280" s="294"/>
      <c r="RRF280" s="294"/>
      <c r="RRG280" s="294"/>
      <c r="RRH280" s="294"/>
      <c r="RRI280" s="294"/>
      <c r="RRJ280" s="294"/>
      <c r="RRK280" s="294"/>
      <c r="RRL280" s="294"/>
      <c r="RRM280" s="294"/>
      <c r="RRN280" s="294"/>
      <c r="RRO280" s="294"/>
      <c r="RRP280" s="294"/>
      <c r="RRQ280" s="294"/>
      <c r="RRR280" s="294"/>
      <c r="RRS280" s="294"/>
      <c r="RRT280" s="294"/>
      <c r="RRU280" s="294"/>
      <c r="RRV280" s="294"/>
      <c r="RRW280" s="294"/>
      <c r="RRX280" s="294"/>
      <c r="RRY280" s="294"/>
      <c r="RRZ280" s="294"/>
      <c r="RSA280" s="294"/>
      <c r="RSB280" s="294"/>
      <c r="RSC280" s="294"/>
      <c r="RSD280" s="294"/>
      <c r="RSE280" s="294"/>
      <c r="RSF280" s="294"/>
      <c r="RSG280" s="294"/>
      <c r="RSH280" s="294"/>
      <c r="RSI280" s="294"/>
      <c r="RSJ280" s="294"/>
      <c r="RSK280" s="294"/>
      <c r="RSL280" s="294"/>
      <c r="RSM280" s="294"/>
      <c r="RSN280" s="294"/>
      <c r="RSO280" s="294"/>
      <c r="RSP280" s="294"/>
      <c r="RSQ280" s="294"/>
      <c r="RSR280" s="294"/>
      <c r="RSS280" s="294"/>
      <c r="RST280" s="294"/>
      <c r="RSU280" s="294"/>
      <c r="RSV280" s="294"/>
      <c r="RSW280" s="294"/>
      <c r="RSX280" s="294"/>
      <c r="RSY280" s="294"/>
      <c r="RSZ280" s="294"/>
      <c r="RTA280" s="294"/>
      <c r="RTB280" s="294"/>
      <c r="RTC280" s="294"/>
      <c r="RTD280" s="294"/>
      <c r="RTE280" s="294"/>
      <c r="RTF280" s="294"/>
      <c r="RTG280" s="294"/>
      <c r="RTH280" s="294"/>
      <c r="RTI280" s="294"/>
      <c r="RTJ280" s="294"/>
      <c r="RTK280" s="294"/>
      <c r="RTL280" s="294"/>
      <c r="RTM280" s="294"/>
      <c r="RTN280" s="294"/>
      <c r="RTO280" s="294"/>
      <c r="RTP280" s="294"/>
      <c r="RTQ280" s="294"/>
      <c r="RTR280" s="294"/>
      <c r="RTS280" s="294"/>
      <c r="RTT280" s="294"/>
      <c r="RTU280" s="294"/>
      <c r="RTV280" s="294"/>
      <c r="RTW280" s="294"/>
      <c r="RTX280" s="294"/>
      <c r="RTY280" s="294"/>
      <c r="RTZ280" s="294"/>
      <c r="RUA280" s="294"/>
      <c r="RUB280" s="294"/>
      <c r="RUC280" s="294"/>
      <c r="RUD280" s="294"/>
      <c r="RUE280" s="294"/>
      <c r="RUF280" s="294"/>
      <c r="RUG280" s="294"/>
      <c r="RUH280" s="294"/>
      <c r="RUI280" s="294"/>
      <c r="RUJ280" s="294"/>
      <c r="RUK280" s="294"/>
      <c r="RUL280" s="294"/>
      <c r="RUM280" s="294"/>
      <c r="RUN280" s="294"/>
      <c r="RUO280" s="294"/>
      <c r="RUP280" s="294"/>
      <c r="RUQ280" s="294"/>
      <c r="RUR280" s="294"/>
      <c r="RUS280" s="294"/>
      <c r="RUT280" s="294"/>
      <c r="RUU280" s="294"/>
      <c r="RUV280" s="294"/>
      <c r="RUW280" s="294"/>
      <c r="RUX280" s="294"/>
      <c r="RUY280" s="294"/>
      <c r="RUZ280" s="294"/>
      <c r="RVA280" s="294"/>
      <c r="RVB280" s="294"/>
      <c r="RVC280" s="294"/>
      <c r="RVD280" s="294"/>
      <c r="RVE280" s="294"/>
      <c r="RVF280" s="294"/>
      <c r="RVG280" s="294"/>
      <c r="RVH280" s="294"/>
      <c r="RVI280" s="294"/>
      <c r="RVJ280" s="294"/>
      <c r="RVK280" s="294"/>
      <c r="RVL280" s="294"/>
      <c r="RVM280" s="294"/>
      <c r="RVN280" s="294"/>
      <c r="RVO280" s="294"/>
      <c r="RVP280" s="294"/>
      <c r="RVQ280" s="294"/>
      <c r="RVR280" s="294"/>
      <c r="RVS280" s="294"/>
      <c r="RVT280" s="294"/>
      <c r="RVU280" s="294"/>
      <c r="RVV280" s="294"/>
      <c r="RVW280" s="294"/>
      <c r="RVX280" s="294"/>
      <c r="RVY280" s="294"/>
      <c r="RVZ280" s="294"/>
      <c r="RWA280" s="294"/>
      <c r="RWB280" s="294"/>
      <c r="RWC280" s="294"/>
      <c r="RWD280" s="294"/>
      <c r="RWE280" s="294"/>
      <c r="RWF280" s="294"/>
      <c r="RWG280" s="294"/>
      <c r="RWH280" s="294"/>
      <c r="RWI280" s="294"/>
      <c r="RWJ280" s="294"/>
      <c r="RWK280" s="294"/>
      <c r="RWL280" s="294"/>
      <c r="RWM280" s="294"/>
      <c r="RWN280" s="294"/>
      <c r="RWO280" s="294"/>
      <c r="RWP280" s="294"/>
      <c r="RWQ280" s="294"/>
      <c r="RWR280" s="294"/>
      <c r="RWS280" s="294"/>
      <c r="RWT280" s="294"/>
      <c r="RWU280" s="294"/>
      <c r="RWV280" s="294"/>
      <c r="RWW280" s="294"/>
      <c r="RWX280" s="294"/>
      <c r="RWY280" s="294"/>
      <c r="RWZ280" s="294"/>
      <c r="RXA280" s="294"/>
      <c r="RXB280" s="294"/>
      <c r="RXC280" s="294"/>
      <c r="RXD280" s="294"/>
      <c r="RXE280" s="294"/>
      <c r="RXF280" s="294"/>
      <c r="RXG280" s="294"/>
      <c r="RXH280" s="294"/>
      <c r="RXI280" s="294"/>
      <c r="RXJ280" s="294"/>
      <c r="RXK280" s="294"/>
      <c r="RXL280" s="294"/>
      <c r="RXM280" s="294"/>
      <c r="RXN280" s="294"/>
      <c r="RXO280" s="294"/>
      <c r="RXP280" s="294"/>
      <c r="RXQ280" s="294"/>
      <c r="RXR280" s="294"/>
      <c r="RXS280" s="294"/>
      <c r="RXT280" s="294"/>
      <c r="RXU280" s="294"/>
      <c r="RXV280" s="294"/>
      <c r="RXW280" s="294"/>
      <c r="RXX280" s="294"/>
      <c r="RXY280" s="294"/>
      <c r="RXZ280" s="294"/>
      <c r="RYA280" s="294"/>
      <c r="RYB280" s="294"/>
      <c r="RYC280" s="294"/>
      <c r="RYD280" s="294"/>
      <c r="RYE280" s="294"/>
      <c r="RYF280" s="294"/>
      <c r="RYG280" s="294"/>
      <c r="RYH280" s="294"/>
      <c r="RYI280" s="294"/>
      <c r="RYJ280" s="294"/>
      <c r="RYK280" s="294"/>
      <c r="RYL280" s="294"/>
      <c r="RYM280" s="294"/>
      <c r="RYN280" s="294"/>
      <c r="RYO280" s="294"/>
      <c r="RYP280" s="294"/>
      <c r="RYQ280" s="294"/>
      <c r="RYR280" s="294"/>
      <c r="RYS280" s="294"/>
      <c r="RYT280" s="294"/>
      <c r="RYU280" s="294"/>
      <c r="RYV280" s="294"/>
      <c r="RYW280" s="294"/>
      <c r="RYX280" s="294"/>
      <c r="RYY280" s="294"/>
      <c r="RYZ280" s="294"/>
      <c r="RZA280" s="294"/>
      <c r="RZB280" s="294"/>
      <c r="RZC280" s="294"/>
      <c r="RZD280" s="294"/>
      <c r="RZE280" s="294"/>
      <c r="RZF280" s="294"/>
      <c r="RZG280" s="294"/>
      <c r="RZH280" s="294"/>
      <c r="RZI280" s="294"/>
      <c r="RZJ280" s="294"/>
      <c r="RZK280" s="294"/>
      <c r="RZL280" s="294"/>
      <c r="RZM280" s="294"/>
      <c r="RZN280" s="294"/>
      <c r="RZO280" s="294"/>
      <c r="RZP280" s="294"/>
      <c r="RZQ280" s="294"/>
      <c r="RZR280" s="294"/>
      <c r="RZS280" s="294"/>
      <c r="RZT280" s="294"/>
      <c r="RZU280" s="294"/>
      <c r="RZV280" s="294"/>
      <c r="RZW280" s="294"/>
      <c r="RZX280" s="294"/>
      <c r="RZY280" s="294"/>
      <c r="RZZ280" s="294"/>
      <c r="SAA280" s="294"/>
      <c r="SAB280" s="294"/>
      <c r="SAC280" s="294"/>
      <c r="SAD280" s="294"/>
      <c r="SAE280" s="294"/>
      <c r="SAF280" s="294"/>
      <c r="SAG280" s="294"/>
      <c r="SAH280" s="294"/>
      <c r="SAI280" s="294"/>
      <c r="SAJ280" s="294"/>
      <c r="SAK280" s="294"/>
      <c r="SAL280" s="294"/>
      <c r="SAM280" s="294"/>
      <c r="SAN280" s="294"/>
      <c r="SAO280" s="294"/>
      <c r="SAP280" s="294"/>
      <c r="SAQ280" s="294"/>
      <c r="SAR280" s="294"/>
      <c r="SAS280" s="294"/>
      <c r="SAT280" s="294"/>
      <c r="SAU280" s="294"/>
      <c r="SAV280" s="294"/>
      <c r="SAW280" s="294"/>
      <c r="SAX280" s="294"/>
      <c r="SAY280" s="294"/>
      <c r="SAZ280" s="294"/>
      <c r="SBA280" s="294"/>
      <c r="SBB280" s="294"/>
      <c r="SBC280" s="294"/>
      <c r="SBD280" s="294"/>
      <c r="SBE280" s="294"/>
      <c r="SBF280" s="294"/>
      <c r="SBG280" s="294"/>
      <c r="SBH280" s="294"/>
      <c r="SBI280" s="294"/>
      <c r="SBJ280" s="294"/>
      <c r="SBK280" s="294"/>
      <c r="SBL280" s="294"/>
      <c r="SBM280" s="294"/>
      <c r="SBN280" s="294"/>
      <c r="SBO280" s="294"/>
      <c r="SBP280" s="294"/>
      <c r="SBQ280" s="294"/>
      <c r="SBR280" s="294"/>
      <c r="SBS280" s="294"/>
      <c r="SBT280" s="294"/>
      <c r="SBU280" s="294"/>
      <c r="SBV280" s="294"/>
      <c r="SBW280" s="294"/>
      <c r="SBX280" s="294"/>
      <c r="SBY280" s="294"/>
      <c r="SBZ280" s="294"/>
      <c r="SCA280" s="294"/>
      <c r="SCB280" s="294"/>
      <c r="SCC280" s="294"/>
      <c r="SCD280" s="294"/>
      <c r="SCE280" s="294"/>
      <c r="SCF280" s="294"/>
      <c r="SCG280" s="294"/>
      <c r="SCH280" s="294"/>
      <c r="SCI280" s="294"/>
      <c r="SCJ280" s="294"/>
      <c r="SCK280" s="294"/>
      <c r="SCL280" s="294"/>
      <c r="SCM280" s="294"/>
      <c r="SCN280" s="294"/>
      <c r="SCO280" s="294"/>
      <c r="SCP280" s="294"/>
      <c r="SCQ280" s="294"/>
      <c r="SCR280" s="294"/>
      <c r="SCS280" s="294"/>
      <c r="SCT280" s="294"/>
      <c r="SCU280" s="294"/>
      <c r="SCV280" s="294"/>
      <c r="SCW280" s="294"/>
      <c r="SCX280" s="294"/>
      <c r="SCY280" s="294"/>
      <c r="SCZ280" s="294"/>
      <c r="SDA280" s="294"/>
      <c r="SDB280" s="294"/>
      <c r="SDC280" s="294"/>
      <c r="SDD280" s="294"/>
      <c r="SDE280" s="294"/>
      <c r="SDF280" s="294"/>
      <c r="SDG280" s="294"/>
      <c r="SDH280" s="294"/>
      <c r="SDI280" s="294"/>
      <c r="SDJ280" s="294"/>
      <c r="SDK280" s="294"/>
      <c r="SDL280" s="294"/>
      <c r="SDM280" s="294"/>
      <c r="SDN280" s="294"/>
      <c r="SDO280" s="294"/>
      <c r="SDP280" s="294"/>
      <c r="SDQ280" s="294"/>
      <c r="SDR280" s="294"/>
      <c r="SDS280" s="294"/>
      <c r="SDT280" s="294"/>
      <c r="SDU280" s="294"/>
      <c r="SDV280" s="294"/>
      <c r="SDW280" s="294"/>
      <c r="SDX280" s="294"/>
      <c r="SDY280" s="294"/>
      <c r="SDZ280" s="294"/>
      <c r="SEA280" s="294"/>
      <c r="SEB280" s="294"/>
      <c r="SEC280" s="294"/>
      <c r="SED280" s="294"/>
      <c r="SEE280" s="294"/>
      <c r="SEF280" s="294"/>
      <c r="SEG280" s="294"/>
      <c r="SEH280" s="294"/>
      <c r="SEI280" s="294"/>
      <c r="SEJ280" s="294"/>
      <c r="SEK280" s="294"/>
      <c r="SEL280" s="294"/>
      <c r="SEM280" s="294"/>
      <c r="SEN280" s="294"/>
      <c r="SEO280" s="294"/>
      <c r="SEP280" s="294"/>
      <c r="SEQ280" s="294"/>
      <c r="SER280" s="294"/>
      <c r="SES280" s="294"/>
      <c r="SET280" s="294"/>
      <c r="SEU280" s="294"/>
      <c r="SEV280" s="294"/>
      <c r="SEW280" s="294"/>
      <c r="SEX280" s="294"/>
      <c r="SEY280" s="294"/>
      <c r="SEZ280" s="294"/>
      <c r="SFA280" s="294"/>
      <c r="SFB280" s="294"/>
      <c r="SFC280" s="294"/>
      <c r="SFD280" s="294"/>
      <c r="SFE280" s="294"/>
      <c r="SFF280" s="294"/>
      <c r="SFG280" s="294"/>
      <c r="SFH280" s="294"/>
      <c r="SFI280" s="294"/>
      <c r="SFJ280" s="294"/>
      <c r="SFK280" s="294"/>
      <c r="SFL280" s="294"/>
      <c r="SFM280" s="294"/>
      <c r="SFN280" s="294"/>
      <c r="SFO280" s="294"/>
      <c r="SFP280" s="294"/>
      <c r="SFQ280" s="294"/>
      <c r="SFR280" s="294"/>
      <c r="SFS280" s="294"/>
      <c r="SFT280" s="294"/>
      <c r="SFU280" s="294"/>
      <c r="SFV280" s="294"/>
      <c r="SFW280" s="294"/>
      <c r="SFX280" s="294"/>
      <c r="SFY280" s="294"/>
      <c r="SFZ280" s="294"/>
      <c r="SGA280" s="294"/>
      <c r="SGB280" s="294"/>
      <c r="SGC280" s="294"/>
      <c r="SGD280" s="294"/>
      <c r="SGE280" s="294"/>
      <c r="SGF280" s="294"/>
      <c r="SGG280" s="294"/>
      <c r="SGH280" s="294"/>
      <c r="SGI280" s="294"/>
      <c r="SGJ280" s="294"/>
      <c r="SGK280" s="294"/>
      <c r="SGL280" s="294"/>
      <c r="SGM280" s="294"/>
      <c r="SGN280" s="294"/>
      <c r="SGO280" s="294"/>
      <c r="SGP280" s="294"/>
      <c r="SGQ280" s="294"/>
      <c r="SGR280" s="294"/>
      <c r="SGS280" s="294"/>
      <c r="SGT280" s="294"/>
      <c r="SGU280" s="294"/>
      <c r="SGV280" s="294"/>
      <c r="SGW280" s="294"/>
      <c r="SGX280" s="294"/>
      <c r="SGY280" s="294"/>
      <c r="SGZ280" s="294"/>
      <c r="SHA280" s="294"/>
      <c r="SHB280" s="294"/>
      <c r="SHC280" s="294"/>
      <c r="SHD280" s="294"/>
      <c r="SHE280" s="294"/>
      <c r="SHF280" s="294"/>
      <c r="SHG280" s="294"/>
      <c r="SHH280" s="294"/>
      <c r="SHI280" s="294"/>
      <c r="SHJ280" s="294"/>
      <c r="SHK280" s="294"/>
      <c r="SHL280" s="294"/>
      <c r="SHM280" s="294"/>
      <c r="SHN280" s="294"/>
      <c r="SHO280" s="294"/>
      <c r="SHP280" s="294"/>
      <c r="SHQ280" s="294"/>
      <c r="SHR280" s="294"/>
      <c r="SHS280" s="294"/>
      <c r="SHT280" s="294"/>
      <c r="SHU280" s="294"/>
      <c r="SHV280" s="294"/>
      <c r="SHW280" s="294"/>
      <c r="SHX280" s="294"/>
      <c r="SHY280" s="294"/>
      <c r="SHZ280" s="294"/>
      <c r="SIA280" s="294"/>
      <c r="SIB280" s="294"/>
      <c r="SIC280" s="294"/>
      <c r="SID280" s="294"/>
      <c r="SIE280" s="294"/>
      <c r="SIF280" s="294"/>
      <c r="SIG280" s="294"/>
      <c r="SIH280" s="294"/>
      <c r="SII280" s="294"/>
      <c r="SIJ280" s="294"/>
      <c r="SIK280" s="294"/>
      <c r="SIL280" s="294"/>
      <c r="SIM280" s="294"/>
      <c r="SIN280" s="294"/>
      <c r="SIO280" s="294"/>
      <c r="SIP280" s="294"/>
      <c r="SIQ280" s="294"/>
      <c r="SIR280" s="294"/>
      <c r="SIS280" s="294"/>
      <c r="SIT280" s="294"/>
      <c r="SIU280" s="294"/>
      <c r="SIV280" s="294"/>
      <c r="SIW280" s="294"/>
      <c r="SIX280" s="294"/>
      <c r="SIY280" s="294"/>
      <c r="SIZ280" s="294"/>
      <c r="SJA280" s="294"/>
      <c r="SJB280" s="294"/>
      <c r="SJC280" s="294"/>
      <c r="SJD280" s="294"/>
      <c r="SJE280" s="294"/>
      <c r="SJF280" s="294"/>
      <c r="SJG280" s="294"/>
      <c r="SJH280" s="294"/>
      <c r="SJI280" s="294"/>
      <c r="SJJ280" s="294"/>
      <c r="SJK280" s="294"/>
      <c r="SJL280" s="294"/>
      <c r="SJM280" s="294"/>
      <c r="SJN280" s="294"/>
      <c r="SJO280" s="294"/>
      <c r="SJP280" s="294"/>
      <c r="SJQ280" s="294"/>
      <c r="SJR280" s="294"/>
      <c r="SJS280" s="294"/>
      <c r="SJT280" s="294"/>
      <c r="SJU280" s="294"/>
      <c r="SJV280" s="294"/>
      <c r="SJW280" s="294"/>
      <c r="SJX280" s="294"/>
      <c r="SJY280" s="294"/>
      <c r="SJZ280" s="294"/>
      <c r="SKA280" s="294"/>
      <c r="SKB280" s="294"/>
      <c r="SKC280" s="294"/>
      <c r="SKD280" s="294"/>
      <c r="SKE280" s="294"/>
      <c r="SKF280" s="294"/>
      <c r="SKG280" s="294"/>
      <c r="SKH280" s="294"/>
      <c r="SKI280" s="294"/>
      <c r="SKJ280" s="294"/>
      <c r="SKK280" s="294"/>
      <c r="SKL280" s="294"/>
      <c r="SKM280" s="294"/>
      <c r="SKN280" s="294"/>
      <c r="SKO280" s="294"/>
      <c r="SKP280" s="294"/>
      <c r="SKQ280" s="294"/>
      <c r="SKR280" s="294"/>
      <c r="SKS280" s="294"/>
      <c r="SKT280" s="294"/>
      <c r="SKU280" s="294"/>
      <c r="SKV280" s="294"/>
      <c r="SKW280" s="294"/>
      <c r="SKX280" s="294"/>
      <c r="SKY280" s="294"/>
      <c r="SKZ280" s="294"/>
      <c r="SLA280" s="294"/>
      <c r="SLB280" s="294"/>
      <c r="SLC280" s="294"/>
      <c r="SLD280" s="294"/>
      <c r="SLE280" s="294"/>
      <c r="SLF280" s="294"/>
      <c r="SLG280" s="294"/>
      <c r="SLH280" s="294"/>
      <c r="SLI280" s="294"/>
      <c r="SLJ280" s="294"/>
      <c r="SLK280" s="294"/>
      <c r="SLL280" s="294"/>
      <c r="SLM280" s="294"/>
      <c r="SLN280" s="294"/>
      <c r="SLO280" s="294"/>
      <c r="SLP280" s="294"/>
      <c r="SLQ280" s="294"/>
      <c r="SLR280" s="294"/>
      <c r="SLS280" s="294"/>
      <c r="SLT280" s="294"/>
      <c r="SLU280" s="294"/>
      <c r="SLV280" s="294"/>
      <c r="SLW280" s="294"/>
      <c r="SLX280" s="294"/>
      <c r="SLY280" s="294"/>
      <c r="SLZ280" s="294"/>
      <c r="SMA280" s="294"/>
      <c r="SMB280" s="294"/>
      <c r="SMC280" s="294"/>
      <c r="SMD280" s="294"/>
      <c r="SME280" s="294"/>
      <c r="SMF280" s="294"/>
      <c r="SMG280" s="294"/>
      <c r="SMH280" s="294"/>
      <c r="SMI280" s="294"/>
      <c r="SMJ280" s="294"/>
      <c r="SMK280" s="294"/>
      <c r="SML280" s="294"/>
      <c r="SMM280" s="294"/>
      <c r="SMN280" s="294"/>
      <c r="SMO280" s="294"/>
      <c r="SMP280" s="294"/>
      <c r="SMQ280" s="294"/>
      <c r="SMR280" s="294"/>
      <c r="SMS280" s="294"/>
      <c r="SMT280" s="294"/>
      <c r="SMU280" s="294"/>
      <c r="SMV280" s="294"/>
      <c r="SMW280" s="294"/>
      <c r="SMX280" s="294"/>
      <c r="SMY280" s="294"/>
      <c r="SMZ280" s="294"/>
      <c r="SNA280" s="294"/>
      <c r="SNB280" s="294"/>
      <c r="SNC280" s="294"/>
      <c r="SND280" s="294"/>
      <c r="SNE280" s="294"/>
      <c r="SNF280" s="294"/>
      <c r="SNG280" s="294"/>
      <c r="SNH280" s="294"/>
      <c r="SNI280" s="294"/>
      <c r="SNJ280" s="294"/>
      <c r="SNK280" s="294"/>
      <c r="SNL280" s="294"/>
      <c r="SNM280" s="294"/>
      <c r="SNN280" s="294"/>
      <c r="SNO280" s="294"/>
      <c r="SNP280" s="294"/>
      <c r="SNQ280" s="294"/>
      <c r="SNR280" s="294"/>
      <c r="SNS280" s="294"/>
      <c r="SNT280" s="294"/>
      <c r="SNU280" s="294"/>
      <c r="SNV280" s="294"/>
      <c r="SNW280" s="294"/>
      <c r="SNX280" s="294"/>
      <c r="SNY280" s="294"/>
      <c r="SNZ280" s="294"/>
      <c r="SOA280" s="294"/>
      <c r="SOB280" s="294"/>
      <c r="SOC280" s="294"/>
      <c r="SOD280" s="294"/>
      <c r="SOE280" s="294"/>
      <c r="SOF280" s="294"/>
      <c r="SOG280" s="294"/>
      <c r="SOH280" s="294"/>
      <c r="SOI280" s="294"/>
      <c r="SOJ280" s="294"/>
      <c r="SOK280" s="294"/>
      <c r="SOL280" s="294"/>
      <c r="SOM280" s="294"/>
      <c r="SON280" s="294"/>
      <c r="SOO280" s="294"/>
      <c r="SOP280" s="294"/>
      <c r="SOQ280" s="294"/>
      <c r="SOR280" s="294"/>
      <c r="SOS280" s="294"/>
      <c r="SOT280" s="294"/>
      <c r="SOU280" s="294"/>
      <c r="SOV280" s="294"/>
      <c r="SOW280" s="294"/>
      <c r="SOX280" s="294"/>
      <c r="SOY280" s="294"/>
      <c r="SOZ280" s="294"/>
      <c r="SPA280" s="294"/>
      <c r="SPB280" s="294"/>
      <c r="SPC280" s="294"/>
      <c r="SPD280" s="294"/>
      <c r="SPE280" s="294"/>
      <c r="SPF280" s="294"/>
      <c r="SPG280" s="294"/>
      <c r="SPH280" s="294"/>
      <c r="SPI280" s="294"/>
      <c r="SPJ280" s="294"/>
      <c r="SPK280" s="294"/>
      <c r="SPL280" s="294"/>
      <c r="SPM280" s="294"/>
      <c r="SPN280" s="294"/>
      <c r="SPO280" s="294"/>
      <c r="SPP280" s="294"/>
      <c r="SPQ280" s="294"/>
      <c r="SPR280" s="294"/>
      <c r="SPS280" s="294"/>
      <c r="SPT280" s="294"/>
      <c r="SPU280" s="294"/>
      <c r="SPV280" s="294"/>
      <c r="SPW280" s="294"/>
      <c r="SPX280" s="294"/>
      <c r="SPY280" s="294"/>
      <c r="SPZ280" s="294"/>
      <c r="SQA280" s="294"/>
      <c r="SQB280" s="294"/>
      <c r="SQC280" s="294"/>
      <c r="SQD280" s="294"/>
      <c r="SQE280" s="294"/>
      <c r="SQF280" s="294"/>
      <c r="SQG280" s="294"/>
      <c r="SQH280" s="294"/>
      <c r="SQI280" s="294"/>
      <c r="SQJ280" s="294"/>
      <c r="SQK280" s="294"/>
      <c r="SQL280" s="294"/>
      <c r="SQM280" s="294"/>
      <c r="SQN280" s="294"/>
      <c r="SQO280" s="294"/>
      <c r="SQP280" s="294"/>
      <c r="SQQ280" s="294"/>
      <c r="SQR280" s="294"/>
      <c r="SQS280" s="294"/>
      <c r="SQT280" s="294"/>
      <c r="SQU280" s="294"/>
      <c r="SQV280" s="294"/>
      <c r="SQW280" s="294"/>
      <c r="SQX280" s="294"/>
      <c r="SQY280" s="294"/>
      <c r="SQZ280" s="294"/>
      <c r="SRA280" s="294"/>
      <c r="SRB280" s="294"/>
      <c r="SRC280" s="294"/>
      <c r="SRD280" s="294"/>
      <c r="SRE280" s="294"/>
      <c r="SRF280" s="294"/>
      <c r="SRG280" s="294"/>
      <c r="SRH280" s="294"/>
      <c r="SRI280" s="294"/>
      <c r="SRJ280" s="294"/>
      <c r="SRK280" s="294"/>
      <c r="SRL280" s="294"/>
      <c r="SRM280" s="294"/>
      <c r="SRN280" s="294"/>
      <c r="SRO280" s="294"/>
      <c r="SRP280" s="294"/>
      <c r="SRQ280" s="294"/>
      <c r="SRR280" s="294"/>
      <c r="SRS280" s="294"/>
      <c r="SRT280" s="294"/>
      <c r="SRU280" s="294"/>
      <c r="SRV280" s="294"/>
      <c r="SRW280" s="294"/>
      <c r="SRX280" s="294"/>
      <c r="SRY280" s="294"/>
      <c r="SRZ280" s="294"/>
      <c r="SSA280" s="294"/>
      <c r="SSB280" s="294"/>
      <c r="SSC280" s="294"/>
      <c r="SSD280" s="294"/>
      <c r="SSE280" s="294"/>
      <c r="SSF280" s="294"/>
      <c r="SSG280" s="294"/>
      <c r="SSH280" s="294"/>
      <c r="SSI280" s="294"/>
      <c r="SSJ280" s="294"/>
      <c r="SSK280" s="294"/>
      <c r="SSL280" s="294"/>
      <c r="SSM280" s="294"/>
      <c r="SSN280" s="294"/>
      <c r="SSO280" s="294"/>
      <c r="SSP280" s="294"/>
      <c r="SSQ280" s="294"/>
      <c r="SSR280" s="294"/>
      <c r="SSS280" s="294"/>
      <c r="SST280" s="294"/>
      <c r="SSU280" s="294"/>
      <c r="SSV280" s="294"/>
      <c r="SSW280" s="294"/>
      <c r="SSX280" s="294"/>
      <c r="SSY280" s="294"/>
      <c r="SSZ280" s="294"/>
      <c r="STA280" s="294"/>
      <c r="STB280" s="294"/>
      <c r="STC280" s="294"/>
      <c r="STD280" s="294"/>
      <c r="STE280" s="294"/>
      <c r="STF280" s="294"/>
      <c r="STG280" s="294"/>
      <c r="STH280" s="294"/>
      <c r="STI280" s="294"/>
      <c r="STJ280" s="294"/>
      <c r="STK280" s="294"/>
      <c r="STL280" s="294"/>
      <c r="STM280" s="294"/>
      <c r="STN280" s="294"/>
      <c r="STO280" s="294"/>
      <c r="STP280" s="294"/>
      <c r="STQ280" s="294"/>
      <c r="STR280" s="294"/>
      <c r="STS280" s="294"/>
      <c r="STT280" s="294"/>
      <c r="STU280" s="294"/>
      <c r="STV280" s="294"/>
      <c r="STW280" s="294"/>
      <c r="STX280" s="294"/>
      <c r="STY280" s="294"/>
      <c r="STZ280" s="294"/>
      <c r="SUA280" s="294"/>
      <c r="SUB280" s="294"/>
      <c r="SUC280" s="294"/>
      <c r="SUD280" s="294"/>
      <c r="SUE280" s="294"/>
      <c r="SUF280" s="294"/>
      <c r="SUG280" s="294"/>
      <c r="SUH280" s="294"/>
      <c r="SUI280" s="294"/>
      <c r="SUJ280" s="294"/>
      <c r="SUK280" s="294"/>
      <c r="SUL280" s="294"/>
      <c r="SUM280" s="294"/>
      <c r="SUN280" s="294"/>
      <c r="SUO280" s="294"/>
      <c r="SUP280" s="294"/>
      <c r="SUQ280" s="294"/>
      <c r="SUR280" s="294"/>
      <c r="SUS280" s="294"/>
      <c r="SUT280" s="294"/>
      <c r="SUU280" s="294"/>
      <c r="SUV280" s="294"/>
      <c r="SUW280" s="294"/>
      <c r="SUX280" s="294"/>
      <c r="SUY280" s="294"/>
      <c r="SUZ280" s="294"/>
      <c r="SVA280" s="294"/>
      <c r="SVB280" s="294"/>
      <c r="SVC280" s="294"/>
      <c r="SVD280" s="294"/>
      <c r="SVE280" s="294"/>
      <c r="SVF280" s="294"/>
      <c r="SVG280" s="294"/>
      <c r="SVH280" s="294"/>
      <c r="SVI280" s="294"/>
      <c r="SVJ280" s="294"/>
      <c r="SVK280" s="294"/>
      <c r="SVL280" s="294"/>
      <c r="SVM280" s="294"/>
      <c r="SVN280" s="294"/>
      <c r="SVO280" s="294"/>
      <c r="SVP280" s="294"/>
      <c r="SVQ280" s="294"/>
      <c r="SVR280" s="294"/>
      <c r="SVS280" s="294"/>
      <c r="SVT280" s="294"/>
      <c r="SVU280" s="294"/>
      <c r="SVV280" s="294"/>
      <c r="SVW280" s="294"/>
      <c r="SVX280" s="294"/>
      <c r="SVY280" s="294"/>
      <c r="SVZ280" s="294"/>
      <c r="SWA280" s="294"/>
      <c r="SWB280" s="294"/>
      <c r="SWC280" s="294"/>
      <c r="SWD280" s="294"/>
      <c r="SWE280" s="294"/>
      <c r="SWF280" s="294"/>
      <c r="SWG280" s="294"/>
      <c r="SWH280" s="294"/>
      <c r="SWI280" s="294"/>
      <c r="SWJ280" s="294"/>
      <c r="SWK280" s="294"/>
      <c r="SWL280" s="294"/>
      <c r="SWM280" s="294"/>
      <c r="SWN280" s="294"/>
      <c r="SWO280" s="294"/>
      <c r="SWP280" s="294"/>
      <c r="SWQ280" s="294"/>
      <c r="SWR280" s="294"/>
      <c r="SWS280" s="294"/>
      <c r="SWT280" s="294"/>
      <c r="SWU280" s="294"/>
      <c r="SWV280" s="294"/>
      <c r="SWW280" s="294"/>
      <c r="SWX280" s="294"/>
      <c r="SWY280" s="294"/>
      <c r="SWZ280" s="294"/>
      <c r="SXA280" s="294"/>
      <c r="SXB280" s="294"/>
      <c r="SXC280" s="294"/>
      <c r="SXD280" s="294"/>
      <c r="SXE280" s="294"/>
      <c r="SXF280" s="294"/>
      <c r="SXG280" s="294"/>
      <c r="SXH280" s="294"/>
      <c r="SXI280" s="294"/>
      <c r="SXJ280" s="294"/>
      <c r="SXK280" s="294"/>
      <c r="SXL280" s="294"/>
      <c r="SXM280" s="294"/>
      <c r="SXN280" s="294"/>
      <c r="SXO280" s="294"/>
      <c r="SXP280" s="294"/>
      <c r="SXQ280" s="294"/>
      <c r="SXR280" s="294"/>
      <c r="SXS280" s="294"/>
      <c r="SXT280" s="294"/>
      <c r="SXU280" s="294"/>
      <c r="SXV280" s="294"/>
      <c r="SXW280" s="294"/>
      <c r="SXX280" s="294"/>
      <c r="SXY280" s="294"/>
      <c r="SXZ280" s="294"/>
      <c r="SYA280" s="294"/>
      <c r="SYB280" s="294"/>
      <c r="SYC280" s="294"/>
      <c r="SYD280" s="294"/>
      <c r="SYE280" s="294"/>
      <c r="SYF280" s="294"/>
      <c r="SYG280" s="294"/>
      <c r="SYH280" s="294"/>
      <c r="SYI280" s="294"/>
      <c r="SYJ280" s="294"/>
      <c r="SYK280" s="294"/>
      <c r="SYL280" s="294"/>
      <c r="SYM280" s="294"/>
      <c r="SYN280" s="294"/>
      <c r="SYO280" s="294"/>
      <c r="SYP280" s="294"/>
      <c r="SYQ280" s="294"/>
      <c r="SYR280" s="294"/>
      <c r="SYS280" s="294"/>
      <c r="SYT280" s="294"/>
      <c r="SYU280" s="294"/>
      <c r="SYV280" s="294"/>
      <c r="SYW280" s="294"/>
      <c r="SYX280" s="294"/>
      <c r="SYY280" s="294"/>
      <c r="SYZ280" s="294"/>
      <c r="SZA280" s="294"/>
      <c r="SZB280" s="294"/>
      <c r="SZC280" s="294"/>
      <c r="SZD280" s="294"/>
      <c r="SZE280" s="294"/>
      <c r="SZF280" s="294"/>
      <c r="SZG280" s="294"/>
      <c r="SZH280" s="294"/>
      <c r="SZI280" s="294"/>
      <c r="SZJ280" s="294"/>
      <c r="SZK280" s="294"/>
      <c r="SZL280" s="294"/>
      <c r="SZM280" s="294"/>
      <c r="SZN280" s="294"/>
      <c r="SZO280" s="294"/>
      <c r="SZP280" s="294"/>
      <c r="SZQ280" s="294"/>
      <c r="SZR280" s="294"/>
      <c r="SZS280" s="294"/>
      <c r="SZT280" s="294"/>
      <c r="SZU280" s="294"/>
      <c r="SZV280" s="294"/>
      <c r="SZW280" s="294"/>
      <c r="SZX280" s="294"/>
      <c r="SZY280" s="294"/>
      <c r="SZZ280" s="294"/>
      <c r="TAA280" s="294"/>
      <c r="TAB280" s="294"/>
      <c r="TAC280" s="294"/>
      <c r="TAD280" s="294"/>
      <c r="TAE280" s="294"/>
      <c r="TAF280" s="294"/>
      <c r="TAG280" s="294"/>
      <c r="TAH280" s="294"/>
      <c r="TAI280" s="294"/>
      <c r="TAJ280" s="294"/>
      <c r="TAK280" s="294"/>
      <c r="TAL280" s="294"/>
      <c r="TAM280" s="294"/>
      <c r="TAN280" s="294"/>
      <c r="TAO280" s="294"/>
      <c r="TAP280" s="294"/>
      <c r="TAQ280" s="294"/>
      <c r="TAR280" s="294"/>
      <c r="TAS280" s="294"/>
      <c r="TAT280" s="294"/>
      <c r="TAU280" s="294"/>
      <c r="TAV280" s="294"/>
      <c r="TAW280" s="294"/>
      <c r="TAX280" s="294"/>
      <c r="TAY280" s="294"/>
      <c r="TAZ280" s="294"/>
      <c r="TBA280" s="294"/>
      <c r="TBB280" s="294"/>
      <c r="TBC280" s="294"/>
      <c r="TBD280" s="294"/>
      <c r="TBE280" s="294"/>
      <c r="TBF280" s="294"/>
      <c r="TBG280" s="294"/>
      <c r="TBH280" s="294"/>
      <c r="TBI280" s="294"/>
      <c r="TBJ280" s="294"/>
      <c r="TBK280" s="294"/>
      <c r="TBL280" s="294"/>
      <c r="TBM280" s="294"/>
      <c r="TBN280" s="294"/>
      <c r="TBO280" s="294"/>
      <c r="TBP280" s="294"/>
      <c r="TBQ280" s="294"/>
      <c r="TBR280" s="294"/>
      <c r="TBS280" s="294"/>
      <c r="TBT280" s="294"/>
      <c r="TBU280" s="294"/>
      <c r="TBV280" s="294"/>
      <c r="TBW280" s="294"/>
      <c r="TBX280" s="294"/>
      <c r="TBY280" s="294"/>
      <c r="TBZ280" s="294"/>
      <c r="TCA280" s="294"/>
      <c r="TCB280" s="294"/>
      <c r="TCC280" s="294"/>
      <c r="TCD280" s="294"/>
      <c r="TCE280" s="294"/>
      <c r="TCF280" s="294"/>
      <c r="TCG280" s="294"/>
      <c r="TCH280" s="294"/>
      <c r="TCI280" s="294"/>
      <c r="TCJ280" s="294"/>
      <c r="TCK280" s="294"/>
      <c r="TCL280" s="294"/>
      <c r="TCM280" s="294"/>
      <c r="TCN280" s="294"/>
      <c r="TCO280" s="294"/>
      <c r="TCP280" s="294"/>
      <c r="TCQ280" s="294"/>
      <c r="TCR280" s="294"/>
      <c r="TCS280" s="294"/>
      <c r="TCT280" s="294"/>
      <c r="TCU280" s="294"/>
      <c r="TCV280" s="294"/>
      <c r="TCW280" s="294"/>
      <c r="TCX280" s="294"/>
      <c r="TCY280" s="294"/>
      <c r="TCZ280" s="294"/>
      <c r="TDA280" s="294"/>
      <c r="TDB280" s="294"/>
      <c r="TDC280" s="294"/>
      <c r="TDD280" s="294"/>
      <c r="TDE280" s="294"/>
      <c r="TDF280" s="294"/>
      <c r="TDG280" s="294"/>
      <c r="TDH280" s="294"/>
      <c r="TDI280" s="294"/>
      <c r="TDJ280" s="294"/>
      <c r="TDK280" s="294"/>
      <c r="TDL280" s="294"/>
      <c r="TDM280" s="294"/>
      <c r="TDN280" s="294"/>
      <c r="TDO280" s="294"/>
      <c r="TDP280" s="294"/>
      <c r="TDQ280" s="294"/>
      <c r="TDR280" s="294"/>
      <c r="TDS280" s="294"/>
      <c r="TDT280" s="294"/>
      <c r="TDU280" s="294"/>
      <c r="TDV280" s="294"/>
      <c r="TDW280" s="294"/>
      <c r="TDX280" s="294"/>
      <c r="TDY280" s="294"/>
      <c r="TDZ280" s="294"/>
      <c r="TEA280" s="294"/>
      <c r="TEB280" s="294"/>
      <c r="TEC280" s="294"/>
      <c r="TED280" s="294"/>
      <c r="TEE280" s="294"/>
      <c r="TEF280" s="294"/>
      <c r="TEG280" s="294"/>
      <c r="TEH280" s="294"/>
      <c r="TEI280" s="294"/>
      <c r="TEJ280" s="294"/>
      <c r="TEK280" s="294"/>
      <c r="TEL280" s="294"/>
      <c r="TEM280" s="294"/>
      <c r="TEN280" s="294"/>
      <c r="TEO280" s="294"/>
      <c r="TEP280" s="294"/>
      <c r="TEQ280" s="294"/>
      <c r="TER280" s="294"/>
      <c r="TES280" s="294"/>
      <c r="TET280" s="294"/>
      <c r="TEU280" s="294"/>
      <c r="TEV280" s="294"/>
      <c r="TEW280" s="294"/>
      <c r="TEX280" s="294"/>
      <c r="TEY280" s="294"/>
      <c r="TEZ280" s="294"/>
      <c r="TFA280" s="294"/>
      <c r="TFB280" s="294"/>
      <c r="TFC280" s="294"/>
      <c r="TFD280" s="294"/>
      <c r="TFE280" s="294"/>
      <c r="TFF280" s="294"/>
      <c r="TFG280" s="294"/>
      <c r="TFH280" s="294"/>
      <c r="TFI280" s="294"/>
      <c r="TFJ280" s="294"/>
      <c r="TFK280" s="294"/>
      <c r="TFL280" s="294"/>
      <c r="TFM280" s="294"/>
      <c r="TFN280" s="294"/>
      <c r="TFO280" s="294"/>
      <c r="TFP280" s="294"/>
      <c r="TFQ280" s="294"/>
      <c r="TFR280" s="294"/>
      <c r="TFS280" s="294"/>
      <c r="TFT280" s="294"/>
      <c r="TFU280" s="294"/>
      <c r="TFV280" s="294"/>
      <c r="TFW280" s="294"/>
      <c r="TFX280" s="294"/>
      <c r="TFY280" s="294"/>
      <c r="TFZ280" s="294"/>
      <c r="TGA280" s="294"/>
      <c r="TGB280" s="294"/>
      <c r="TGC280" s="294"/>
      <c r="TGD280" s="294"/>
      <c r="TGE280" s="294"/>
      <c r="TGF280" s="294"/>
      <c r="TGG280" s="294"/>
      <c r="TGH280" s="294"/>
      <c r="TGI280" s="294"/>
      <c r="TGJ280" s="294"/>
      <c r="TGK280" s="294"/>
      <c r="TGL280" s="294"/>
      <c r="TGM280" s="294"/>
      <c r="TGN280" s="294"/>
      <c r="TGO280" s="294"/>
      <c r="TGP280" s="294"/>
      <c r="TGQ280" s="294"/>
      <c r="TGR280" s="294"/>
      <c r="TGS280" s="294"/>
      <c r="TGT280" s="294"/>
      <c r="TGU280" s="294"/>
      <c r="TGV280" s="294"/>
      <c r="TGW280" s="294"/>
      <c r="TGX280" s="294"/>
      <c r="TGY280" s="294"/>
      <c r="TGZ280" s="294"/>
      <c r="THA280" s="294"/>
      <c r="THB280" s="294"/>
      <c r="THC280" s="294"/>
      <c r="THD280" s="294"/>
      <c r="THE280" s="294"/>
      <c r="THF280" s="294"/>
      <c r="THG280" s="294"/>
      <c r="THH280" s="294"/>
      <c r="THI280" s="294"/>
      <c r="THJ280" s="294"/>
      <c r="THK280" s="294"/>
      <c r="THL280" s="294"/>
      <c r="THM280" s="294"/>
      <c r="THN280" s="294"/>
      <c r="THO280" s="294"/>
      <c r="THP280" s="294"/>
      <c r="THQ280" s="294"/>
      <c r="THR280" s="294"/>
      <c r="THS280" s="294"/>
      <c r="THT280" s="294"/>
      <c r="THU280" s="294"/>
      <c r="THV280" s="294"/>
      <c r="THW280" s="294"/>
      <c r="THX280" s="294"/>
      <c r="THY280" s="294"/>
      <c r="THZ280" s="294"/>
      <c r="TIA280" s="294"/>
      <c r="TIB280" s="294"/>
      <c r="TIC280" s="294"/>
      <c r="TID280" s="294"/>
      <c r="TIE280" s="294"/>
      <c r="TIF280" s="294"/>
      <c r="TIG280" s="294"/>
      <c r="TIH280" s="294"/>
      <c r="TII280" s="294"/>
      <c r="TIJ280" s="294"/>
      <c r="TIK280" s="294"/>
      <c r="TIL280" s="294"/>
      <c r="TIM280" s="294"/>
      <c r="TIN280" s="294"/>
      <c r="TIO280" s="294"/>
      <c r="TIP280" s="294"/>
      <c r="TIQ280" s="294"/>
      <c r="TIR280" s="294"/>
      <c r="TIS280" s="294"/>
      <c r="TIT280" s="294"/>
      <c r="TIU280" s="294"/>
      <c r="TIV280" s="294"/>
      <c r="TIW280" s="294"/>
      <c r="TIX280" s="294"/>
      <c r="TIY280" s="294"/>
      <c r="TIZ280" s="294"/>
      <c r="TJA280" s="294"/>
      <c r="TJB280" s="294"/>
      <c r="TJC280" s="294"/>
      <c r="TJD280" s="294"/>
      <c r="TJE280" s="294"/>
      <c r="TJF280" s="294"/>
      <c r="TJG280" s="294"/>
      <c r="TJH280" s="294"/>
      <c r="TJI280" s="294"/>
      <c r="TJJ280" s="294"/>
      <c r="TJK280" s="294"/>
      <c r="TJL280" s="294"/>
      <c r="TJM280" s="294"/>
      <c r="TJN280" s="294"/>
      <c r="TJO280" s="294"/>
      <c r="TJP280" s="294"/>
      <c r="TJQ280" s="294"/>
      <c r="TJR280" s="294"/>
      <c r="TJS280" s="294"/>
      <c r="TJT280" s="294"/>
      <c r="TJU280" s="294"/>
      <c r="TJV280" s="294"/>
      <c r="TJW280" s="294"/>
      <c r="TJX280" s="294"/>
      <c r="TJY280" s="294"/>
      <c r="TJZ280" s="294"/>
      <c r="TKA280" s="294"/>
      <c r="TKB280" s="294"/>
      <c r="TKC280" s="294"/>
      <c r="TKD280" s="294"/>
      <c r="TKE280" s="294"/>
      <c r="TKF280" s="294"/>
      <c r="TKG280" s="294"/>
      <c r="TKH280" s="294"/>
      <c r="TKI280" s="294"/>
      <c r="TKJ280" s="294"/>
      <c r="TKK280" s="294"/>
      <c r="TKL280" s="294"/>
      <c r="TKM280" s="294"/>
      <c r="TKN280" s="294"/>
      <c r="TKO280" s="294"/>
      <c r="TKP280" s="294"/>
      <c r="TKQ280" s="294"/>
      <c r="TKR280" s="294"/>
      <c r="TKS280" s="294"/>
      <c r="TKT280" s="294"/>
      <c r="TKU280" s="294"/>
      <c r="TKV280" s="294"/>
      <c r="TKW280" s="294"/>
      <c r="TKX280" s="294"/>
      <c r="TKY280" s="294"/>
      <c r="TKZ280" s="294"/>
      <c r="TLA280" s="294"/>
      <c r="TLB280" s="294"/>
      <c r="TLC280" s="294"/>
      <c r="TLD280" s="294"/>
      <c r="TLE280" s="294"/>
      <c r="TLF280" s="294"/>
      <c r="TLG280" s="294"/>
      <c r="TLH280" s="294"/>
      <c r="TLI280" s="294"/>
      <c r="TLJ280" s="294"/>
      <c r="TLK280" s="294"/>
      <c r="TLL280" s="294"/>
      <c r="TLM280" s="294"/>
      <c r="TLN280" s="294"/>
      <c r="TLO280" s="294"/>
      <c r="TLP280" s="294"/>
      <c r="TLQ280" s="294"/>
      <c r="TLR280" s="294"/>
      <c r="TLS280" s="294"/>
      <c r="TLT280" s="294"/>
      <c r="TLU280" s="294"/>
      <c r="TLV280" s="294"/>
      <c r="TLW280" s="294"/>
      <c r="TLX280" s="294"/>
      <c r="TLY280" s="294"/>
      <c r="TLZ280" s="294"/>
      <c r="TMA280" s="294"/>
      <c r="TMB280" s="294"/>
      <c r="TMC280" s="294"/>
      <c r="TMD280" s="294"/>
      <c r="TME280" s="294"/>
      <c r="TMF280" s="294"/>
      <c r="TMG280" s="294"/>
      <c r="TMH280" s="294"/>
      <c r="TMI280" s="294"/>
      <c r="TMJ280" s="294"/>
      <c r="TMK280" s="294"/>
      <c r="TML280" s="294"/>
      <c r="TMM280" s="294"/>
      <c r="TMN280" s="294"/>
      <c r="TMO280" s="294"/>
      <c r="TMP280" s="294"/>
      <c r="TMQ280" s="294"/>
      <c r="TMR280" s="294"/>
      <c r="TMS280" s="294"/>
      <c r="TMT280" s="294"/>
      <c r="TMU280" s="294"/>
      <c r="TMV280" s="294"/>
      <c r="TMW280" s="294"/>
      <c r="TMX280" s="294"/>
      <c r="TMY280" s="294"/>
      <c r="TMZ280" s="294"/>
      <c r="TNA280" s="294"/>
      <c r="TNB280" s="294"/>
      <c r="TNC280" s="294"/>
      <c r="TND280" s="294"/>
      <c r="TNE280" s="294"/>
      <c r="TNF280" s="294"/>
      <c r="TNG280" s="294"/>
      <c r="TNH280" s="294"/>
      <c r="TNI280" s="294"/>
      <c r="TNJ280" s="294"/>
      <c r="TNK280" s="294"/>
      <c r="TNL280" s="294"/>
      <c r="TNM280" s="294"/>
      <c r="TNN280" s="294"/>
      <c r="TNO280" s="294"/>
      <c r="TNP280" s="294"/>
      <c r="TNQ280" s="294"/>
      <c r="TNR280" s="294"/>
      <c r="TNS280" s="294"/>
      <c r="TNT280" s="294"/>
      <c r="TNU280" s="294"/>
      <c r="TNV280" s="294"/>
      <c r="TNW280" s="294"/>
      <c r="TNX280" s="294"/>
      <c r="TNY280" s="294"/>
      <c r="TNZ280" s="294"/>
      <c r="TOA280" s="294"/>
      <c r="TOB280" s="294"/>
      <c r="TOC280" s="294"/>
      <c r="TOD280" s="294"/>
      <c r="TOE280" s="294"/>
      <c r="TOF280" s="294"/>
      <c r="TOG280" s="294"/>
      <c r="TOH280" s="294"/>
      <c r="TOI280" s="294"/>
      <c r="TOJ280" s="294"/>
      <c r="TOK280" s="294"/>
      <c r="TOL280" s="294"/>
      <c r="TOM280" s="294"/>
      <c r="TON280" s="294"/>
      <c r="TOO280" s="294"/>
      <c r="TOP280" s="294"/>
      <c r="TOQ280" s="294"/>
      <c r="TOR280" s="294"/>
      <c r="TOS280" s="294"/>
      <c r="TOT280" s="294"/>
      <c r="TOU280" s="294"/>
      <c r="TOV280" s="294"/>
      <c r="TOW280" s="294"/>
      <c r="TOX280" s="294"/>
      <c r="TOY280" s="294"/>
      <c r="TOZ280" s="294"/>
      <c r="TPA280" s="294"/>
      <c r="TPB280" s="294"/>
      <c r="TPC280" s="294"/>
      <c r="TPD280" s="294"/>
      <c r="TPE280" s="294"/>
      <c r="TPF280" s="294"/>
      <c r="TPG280" s="294"/>
      <c r="TPH280" s="294"/>
      <c r="TPI280" s="294"/>
      <c r="TPJ280" s="294"/>
      <c r="TPK280" s="294"/>
      <c r="TPL280" s="294"/>
      <c r="TPM280" s="294"/>
      <c r="TPN280" s="294"/>
      <c r="TPO280" s="294"/>
      <c r="TPP280" s="294"/>
      <c r="TPQ280" s="294"/>
      <c r="TPR280" s="294"/>
      <c r="TPS280" s="294"/>
      <c r="TPT280" s="294"/>
      <c r="TPU280" s="294"/>
      <c r="TPV280" s="294"/>
      <c r="TPW280" s="294"/>
      <c r="TPX280" s="294"/>
      <c r="TPY280" s="294"/>
      <c r="TPZ280" s="294"/>
      <c r="TQA280" s="294"/>
      <c r="TQB280" s="294"/>
      <c r="TQC280" s="294"/>
      <c r="TQD280" s="294"/>
      <c r="TQE280" s="294"/>
      <c r="TQF280" s="294"/>
      <c r="TQG280" s="294"/>
      <c r="TQH280" s="294"/>
      <c r="TQI280" s="294"/>
      <c r="TQJ280" s="294"/>
      <c r="TQK280" s="294"/>
      <c r="TQL280" s="294"/>
      <c r="TQM280" s="294"/>
      <c r="TQN280" s="294"/>
      <c r="TQO280" s="294"/>
      <c r="TQP280" s="294"/>
      <c r="TQQ280" s="294"/>
      <c r="TQR280" s="294"/>
      <c r="TQS280" s="294"/>
      <c r="TQT280" s="294"/>
      <c r="TQU280" s="294"/>
      <c r="TQV280" s="294"/>
      <c r="TQW280" s="294"/>
      <c r="TQX280" s="294"/>
      <c r="TQY280" s="294"/>
      <c r="TQZ280" s="294"/>
      <c r="TRA280" s="294"/>
      <c r="TRB280" s="294"/>
      <c r="TRC280" s="294"/>
      <c r="TRD280" s="294"/>
      <c r="TRE280" s="294"/>
      <c r="TRF280" s="294"/>
      <c r="TRG280" s="294"/>
      <c r="TRH280" s="294"/>
      <c r="TRI280" s="294"/>
      <c r="TRJ280" s="294"/>
      <c r="TRK280" s="294"/>
      <c r="TRL280" s="294"/>
      <c r="TRM280" s="294"/>
      <c r="TRN280" s="294"/>
      <c r="TRO280" s="294"/>
      <c r="TRP280" s="294"/>
      <c r="TRQ280" s="294"/>
      <c r="TRR280" s="294"/>
      <c r="TRS280" s="294"/>
      <c r="TRT280" s="294"/>
      <c r="TRU280" s="294"/>
      <c r="TRV280" s="294"/>
      <c r="TRW280" s="294"/>
      <c r="TRX280" s="294"/>
      <c r="TRY280" s="294"/>
      <c r="TRZ280" s="294"/>
      <c r="TSA280" s="294"/>
      <c r="TSB280" s="294"/>
      <c r="TSC280" s="294"/>
      <c r="TSD280" s="294"/>
      <c r="TSE280" s="294"/>
      <c r="TSF280" s="294"/>
      <c r="TSG280" s="294"/>
      <c r="TSH280" s="294"/>
      <c r="TSI280" s="294"/>
      <c r="TSJ280" s="294"/>
      <c r="TSK280" s="294"/>
      <c r="TSL280" s="294"/>
      <c r="TSM280" s="294"/>
      <c r="TSN280" s="294"/>
      <c r="TSO280" s="294"/>
      <c r="TSP280" s="294"/>
      <c r="TSQ280" s="294"/>
      <c r="TSR280" s="294"/>
      <c r="TSS280" s="294"/>
      <c r="TST280" s="294"/>
      <c r="TSU280" s="294"/>
      <c r="TSV280" s="294"/>
      <c r="TSW280" s="294"/>
      <c r="TSX280" s="294"/>
      <c r="TSY280" s="294"/>
      <c r="TSZ280" s="294"/>
      <c r="TTA280" s="294"/>
      <c r="TTB280" s="294"/>
      <c r="TTC280" s="294"/>
      <c r="TTD280" s="294"/>
      <c r="TTE280" s="294"/>
      <c r="TTF280" s="294"/>
      <c r="TTG280" s="294"/>
      <c r="TTH280" s="294"/>
      <c r="TTI280" s="294"/>
      <c r="TTJ280" s="294"/>
      <c r="TTK280" s="294"/>
      <c r="TTL280" s="294"/>
      <c r="TTM280" s="294"/>
      <c r="TTN280" s="294"/>
      <c r="TTO280" s="294"/>
      <c r="TTP280" s="294"/>
      <c r="TTQ280" s="294"/>
      <c r="TTR280" s="294"/>
      <c r="TTS280" s="294"/>
      <c r="TTT280" s="294"/>
      <c r="TTU280" s="294"/>
      <c r="TTV280" s="294"/>
      <c r="TTW280" s="294"/>
      <c r="TTX280" s="294"/>
      <c r="TTY280" s="294"/>
      <c r="TTZ280" s="294"/>
      <c r="TUA280" s="294"/>
      <c r="TUB280" s="294"/>
      <c r="TUC280" s="294"/>
      <c r="TUD280" s="294"/>
      <c r="TUE280" s="294"/>
      <c r="TUF280" s="294"/>
      <c r="TUG280" s="294"/>
      <c r="TUH280" s="294"/>
      <c r="TUI280" s="294"/>
      <c r="TUJ280" s="294"/>
      <c r="TUK280" s="294"/>
      <c r="TUL280" s="294"/>
      <c r="TUM280" s="294"/>
      <c r="TUN280" s="294"/>
      <c r="TUO280" s="294"/>
      <c r="TUP280" s="294"/>
      <c r="TUQ280" s="294"/>
      <c r="TUR280" s="294"/>
      <c r="TUS280" s="294"/>
      <c r="TUT280" s="294"/>
      <c r="TUU280" s="294"/>
      <c r="TUV280" s="294"/>
      <c r="TUW280" s="294"/>
      <c r="TUX280" s="294"/>
      <c r="TUY280" s="294"/>
      <c r="TUZ280" s="294"/>
      <c r="TVA280" s="294"/>
      <c r="TVB280" s="294"/>
      <c r="TVC280" s="294"/>
      <c r="TVD280" s="294"/>
      <c r="TVE280" s="294"/>
      <c r="TVF280" s="294"/>
      <c r="TVG280" s="294"/>
      <c r="TVH280" s="294"/>
      <c r="TVI280" s="294"/>
      <c r="TVJ280" s="294"/>
      <c r="TVK280" s="294"/>
      <c r="TVL280" s="294"/>
      <c r="TVM280" s="294"/>
      <c r="TVN280" s="294"/>
      <c r="TVO280" s="294"/>
      <c r="TVP280" s="294"/>
      <c r="TVQ280" s="294"/>
      <c r="TVR280" s="294"/>
      <c r="TVS280" s="294"/>
      <c r="TVT280" s="294"/>
      <c r="TVU280" s="294"/>
      <c r="TVV280" s="294"/>
      <c r="TVW280" s="294"/>
      <c r="TVX280" s="294"/>
      <c r="TVY280" s="294"/>
      <c r="TVZ280" s="294"/>
      <c r="TWA280" s="294"/>
      <c r="TWB280" s="294"/>
      <c r="TWC280" s="294"/>
      <c r="TWD280" s="294"/>
      <c r="TWE280" s="294"/>
      <c r="TWF280" s="294"/>
      <c r="TWG280" s="294"/>
      <c r="TWH280" s="294"/>
      <c r="TWI280" s="294"/>
      <c r="TWJ280" s="294"/>
      <c r="TWK280" s="294"/>
      <c r="TWL280" s="294"/>
      <c r="TWM280" s="294"/>
      <c r="TWN280" s="294"/>
      <c r="TWO280" s="294"/>
      <c r="TWP280" s="294"/>
      <c r="TWQ280" s="294"/>
      <c r="TWR280" s="294"/>
      <c r="TWS280" s="294"/>
      <c r="TWT280" s="294"/>
      <c r="TWU280" s="294"/>
      <c r="TWV280" s="294"/>
      <c r="TWW280" s="294"/>
      <c r="TWX280" s="294"/>
      <c r="TWY280" s="294"/>
      <c r="TWZ280" s="294"/>
      <c r="TXA280" s="294"/>
      <c r="TXB280" s="294"/>
      <c r="TXC280" s="294"/>
      <c r="TXD280" s="294"/>
      <c r="TXE280" s="294"/>
      <c r="TXF280" s="294"/>
      <c r="TXG280" s="294"/>
      <c r="TXH280" s="294"/>
      <c r="TXI280" s="294"/>
      <c r="TXJ280" s="294"/>
      <c r="TXK280" s="294"/>
      <c r="TXL280" s="294"/>
      <c r="TXM280" s="294"/>
      <c r="TXN280" s="294"/>
      <c r="TXO280" s="294"/>
      <c r="TXP280" s="294"/>
      <c r="TXQ280" s="294"/>
      <c r="TXR280" s="294"/>
      <c r="TXS280" s="294"/>
      <c r="TXT280" s="294"/>
      <c r="TXU280" s="294"/>
      <c r="TXV280" s="294"/>
      <c r="TXW280" s="294"/>
      <c r="TXX280" s="294"/>
      <c r="TXY280" s="294"/>
      <c r="TXZ280" s="294"/>
      <c r="TYA280" s="294"/>
      <c r="TYB280" s="294"/>
      <c r="TYC280" s="294"/>
      <c r="TYD280" s="294"/>
      <c r="TYE280" s="294"/>
      <c r="TYF280" s="294"/>
      <c r="TYG280" s="294"/>
      <c r="TYH280" s="294"/>
      <c r="TYI280" s="294"/>
      <c r="TYJ280" s="294"/>
      <c r="TYK280" s="294"/>
      <c r="TYL280" s="294"/>
      <c r="TYM280" s="294"/>
      <c r="TYN280" s="294"/>
      <c r="TYO280" s="294"/>
      <c r="TYP280" s="294"/>
      <c r="TYQ280" s="294"/>
      <c r="TYR280" s="294"/>
      <c r="TYS280" s="294"/>
      <c r="TYT280" s="294"/>
      <c r="TYU280" s="294"/>
      <c r="TYV280" s="294"/>
      <c r="TYW280" s="294"/>
      <c r="TYX280" s="294"/>
      <c r="TYY280" s="294"/>
      <c r="TYZ280" s="294"/>
      <c r="TZA280" s="294"/>
      <c r="TZB280" s="294"/>
      <c r="TZC280" s="294"/>
      <c r="TZD280" s="294"/>
      <c r="TZE280" s="294"/>
      <c r="TZF280" s="294"/>
      <c r="TZG280" s="294"/>
      <c r="TZH280" s="294"/>
      <c r="TZI280" s="294"/>
      <c r="TZJ280" s="294"/>
      <c r="TZK280" s="294"/>
      <c r="TZL280" s="294"/>
      <c r="TZM280" s="294"/>
      <c r="TZN280" s="294"/>
      <c r="TZO280" s="294"/>
      <c r="TZP280" s="294"/>
      <c r="TZQ280" s="294"/>
      <c r="TZR280" s="294"/>
      <c r="TZS280" s="294"/>
      <c r="TZT280" s="294"/>
      <c r="TZU280" s="294"/>
      <c r="TZV280" s="294"/>
      <c r="TZW280" s="294"/>
      <c r="TZX280" s="294"/>
      <c r="TZY280" s="294"/>
      <c r="TZZ280" s="294"/>
      <c r="UAA280" s="294"/>
      <c r="UAB280" s="294"/>
      <c r="UAC280" s="294"/>
      <c r="UAD280" s="294"/>
      <c r="UAE280" s="294"/>
      <c r="UAF280" s="294"/>
      <c r="UAG280" s="294"/>
      <c r="UAH280" s="294"/>
      <c r="UAI280" s="294"/>
      <c r="UAJ280" s="294"/>
      <c r="UAK280" s="294"/>
      <c r="UAL280" s="294"/>
      <c r="UAM280" s="294"/>
      <c r="UAN280" s="294"/>
      <c r="UAO280" s="294"/>
      <c r="UAP280" s="294"/>
      <c r="UAQ280" s="294"/>
      <c r="UAR280" s="294"/>
      <c r="UAS280" s="294"/>
      <c r="UAT280" s="294"/>
      <c r="UAU280" s="294"/>
      <c r="UAV280" s="294"/>
      <c r="UAW280" s="294"/>
      <c r="UAX280" s="294"/>
      <c r="UAY280" s="294"/>
      <c r="UAZ280" s="294"/>
      <c r="UBA280" s="294"/>
      <c r="UBB280" s="294"/>
      <c r="UBC280" s="294"/>
      <c r="UBD280" s="294"/>
      <c r="UBE280" s="294"/>
      <c r="UBF280" s="294"/>
      <c r="UBG280" s="294"/>
      <c r="UBH280" s="294"/>
      <c r="UBI280" s="294"/>
      <c r="UBJ280" s="294"/>
      <c r="UBK280" s="294"/>
      <c r="UBL280" s="294"/>
      <c r="UBM280" s="294"/>
      <c r="UBN280" s="294"/>
      <c r="UBO280" s="294"/>
      <c r="UBP280" s="294"/>
      <c r="UBQ280" s="294"/>
      <c r="UBR280" s="294"/>
      <c r="UBS280" s="294"/>
      <c r="UBT280" s="294"/>
      <c r="UBU280" s="294"/>
      <c r="UBV280" s="294"/>
      <c r="UBW280" s="294"/>
      <c r="UBX280" s="294"/>
      <c r="UBY280" s="294"/>
      <c r="UBZ280" s="294"/>
      <c r="UCA280" s="294"/>
      <c r="UCB280" s="294"/>
      <c r="UCC280" s="294"/>
      <c r="UCD280" s="294"/>
      <c r="UCE280" s="294"/>
      <c r="UCF280" s="294"/>
      <c r="UCG280" s="294"/>
      <c r="UCH280" s="294"/>
      <c r="UCI280" s="294"/>
      <c r="UCJ280" s="294"/>
      <c r="UCK280" s="294"/>
      <c r="UCL280" s="294"/>
      <c r="UCM280" s="294"/>
      <c r="UCN280" s="294"/>
      <c r="UCO280" s="294"/>
      <c r="UCP280" s="294"/>
      <c r="UCQ280" s="294"/>
      <c r="UCR280" s="294"/>
      <c r="UCS280" s="294"/>
      <c r="UCT280" s="294"/>
      <c r="UCU280" s="294"/>
      <c r="UCV280" s="294"/>
      <c r="UCW280" s="294"/>
      <c r="UCX280" s="294"/>
      <c r="UCY280" s="294"/>
      <c r="UCZ280" s="294"/>
      <c r="UDA280" s="294"/>
      <c r="UDB280" s="294"/>
      <c r="UDC280" s="294"/>
      <c r="UDD280" s="294"/>
      <c r="UDE280" s="294"/>
      <c r="UDF280" s="294"/>
      <c r="UDG280" s="294"/>
      <c r="UDH280" s="294"/>
      <c r="UDI280" s="294"/>
      <c r="UDJ280" s="294"/>
      <c r="UDK280" s="294"/>
      <c r="UDL280" s="294"/>
      <c r="UDM280" s="294"/>
      <c r="UDN280" s="294"/>
      <c r="UDO280" s="294"/>
      <c r="UDP280" s="294"/>
      <c r="UDQ280" s="294"/>
      <c r="UDR280" s="294"/>
      <c r="UDS280" s="294"/>
      <c r="UDT280" s="294"/>
      <c r="UDU280" s="294"/>
      <c r="UDV280" s="294"/>
      <c r="UDW280" s="294"/>
      <c r="UDX280" s="294"/>
      <c r="UDY280" s="294"/>
      <c r="UDZ280" s="294"/>
      <c r="UEA280" s="294"/>
      <c r="UEB280" s="294"/>
      <c r="UEC280" s="294"/>
      <c r="UED280" s="294"/>
      <c r="UEE280" s="294"/>
      <c r="UEF280" s="294"/>
      <c r="UEG280" s="294"/>
      <c r="UEH280" s="294"/>
      <c r="UEI280" s="294"/>
      <c r="UEJ280" s="294"/>
      <c r="UEK280" s="294"/>
      <c r="UEL280" s="294"/>
      <c r="UEM280" s="294"/>
      <c r="UEN280" s="294"/>
      <c r="UEO280" s="294"/>
      <c r="UEP280" s="294"/>
      <c r="UEQ280" s="294"/>
      <c r="UER280" s="294"/>
      <c r="UES280" s="294"/>
      <c r="UET280" s="294"/>
      <c r="UEU280" s="294"/>
      <c r="UEV280" s="294"/>
      <c r="UEW280" s="294"/>
      <c r="UEX280" s="294"/>
      <c r="UEY280" s="294"/>
      <c r="UEZ280" s="294"/>
      <c r="UFA280" s="294"/>
      <c r="UFB280" s="294"/>
      <c r="UFC280" s="294"/>
      <c r="UFD280" s="294"/>
      <c r="UFE280" s="294"/>
      <c r="UFF280" s="294"/>
      <c r="UFG280" s="294"/>
      <c r="UFH280" s="294"/>
      <c r="UFI280" s="294"/>
      <c r="UFJ280" s="294"/>
      <c r="UFK280" s="294"/>
      <c r="UFL280" s="294"/>
      <c r="UFM280" s="294"/>
      <c r="UFN280" s="294"/>
      <c r="UFO280" s="294"/>
      <c r="UFP280" s="294"/>
      <c r="UFQ280" s="294"/>
      <c r="UFR280" s="294"/>
      <c r="UFS280" s="294"/>
      <c r="UFT280" s="294"/>
      <c r="UFU280" s="294"/>
      <c r="UFV280" s="294"/>
      <c r="UFW280" s="294"/>
      <c r="UFX280" s="294"/>
      <c r="UFY280" s="294"/>
      <c r="UFZ280" s="294"/>
      <c r="UGA280" s="294"/>
      <c r="UGB280" s="294"/>
      <c r="UGC280" s="294"/>
      <c r="UGD280" s="294"/>
      <c r="UGE280" s="294"/>
      <c r="UGF280" s="294"/>
      <c r="UGG280" s="294"/>
      <c r="UGH280" s="294"/>
      <c r="UGI280" s="294"/>
      <c r="UGJ280" s="294"/>
      <c r="UGK280" s="294"/>
      <c r="UGL280" s="294"/>
      <c r="UGM280" s="294"/>
      <c r="UGN280" s="294"/>
      <c r="UGO280" s="294"/>
      <c r="UGP280" s="294"/>
      <c r="UGQ280" s="294"/>
      <c r="UGR280" s="294"/>
      <c r="UGS280" s="294"/>
      <c r="UGT280" s="294"/>
      <c r="UGU280" s="294"/>
      <c r="UGV280" s="294"/>
      <c r="UGW280" s="294"/>
      <c r="UGX280" s="294"/>
      <c r="UGY280" s="294"/>
      <c r="UGZ280" s="294"/>
      <c r="UHA280" s="294"/>
      <c r="UHB280" s="294"/>
      <c r="UHC280" s="294"/>
      <c r="UHD280" s="294"/>
      <c r="UHE280" s="294"/>
      <c r="UHF280" s="294"/>
      <c r="UHG280" s="294"/>
      <c r="UHH280" s="294"/>
      <c r="UHI280" s="294"/>
      <c r="UHJ280" s="294"/>
      <c r="UHK280" s="294"/>
      <c r="UHL280" s="294"/>
      <c r="UHM280" s="294"/>
      <c r="UHN280" s="294"/>
      <c r="UHO280" s="294"/>
      <c r="UHP280" s="294"/>
      <c r="UHQ280" s="294"/>
      <c r="UHR280" s="294"/>
      <c r="UHS280" s="294"/>
      <c r="UHT280" s="294"/>
      <c r="UHU280" s="294"/>
      <c r="UHV280" s="294"/>
      <c r="UHW280" s="294"/>
      <c r="UHX280" s="294"/>
      <c r="UHY280" s="294"/>
      <c r="UHZ280" s="294"/>
      <c r="UIA280" s="294"/>
      <c r="UIB280" s="294"/>
      <c r="UIC280" s="294"/>
      <c r="UID280" s="294"/>
      <c r="UIE280" s="294"/>
      <c r="UIF280" s="294"/>
      <c r="UIG280" s="294"/>
      <c r="UIH280" s="294"/>
      <c r="UII280" s="294"/>
      <c r="UIJ280" s="294"/>
      <c r="UIK280" s="294"/>
      <c r="UIL280" s="294"/>
      <c r="UIM280" s="294"/>
      <c r="UIN280" s="294"/>
      <c r="UIO280" s="294"/>
      <c r="UIP280" s="294"/>
      <c r="UIQ280" s="294"/>
      <c r="UIR280" s="294"/>
      <c r="UIS280" s="294"/>
      <c r="UIT280" s="294"/>
      <c r="UIU280" s="294"/>
      <c r="UIV280" s="294"/>
      <c r="UIW280" s="294"/>
      <c r="UIX280" s="294"/>
      <c r="UIY280" s="294"/>
      <c r="UIZ280" s="294"/>
      <c r="UJA280" s="294"/>
      <c r="UJB280" s="294"/>
      <c r="UJC280" s="294"/>
      <c r="UJD280" s="294"/>
      <c r="UJE280" s="294"/>
      <c r="UJF280" s="294"/>
      <c r="UJG280" s="294"/>
      <c r="UJH280" s="294"/>
      <c r="UJI280" s="294"/>
      <c r="UJJ280" s="294"/>
      <c r="UJK280" s="294"/>
      <c r="UJL280" s="294"/>
      <c r="UJM280" s="294"/>
      <c r="UJN280" s="294"/>
      <c r="UJO280" s="294"/>
      <c r="UJP280" s="294"/>
      <c r="UJQ280" s="294"/>
      <c r="UJR280" s="294"/>
      <c r="UJS280" s="294"/>
      <c r="UJT280" s="294"/>
      <c r="UJU280" s="294"/>
      <c r="UJV280" s="294"/>
      <c r="UJW280" s="294"/>
      <c r="UJX280" s="294"/>
      <c r="UJY280" s="294"/>
      <c r="UJZ280" s="294"/>
      <c r="UKA280" s="294"/>
      <c r="UKB280" s="294"/>
      <c r="UKC280" s="294"/>
      <c r="UKD280" s="294"/>
      <c r="UKE280" s="294"/>
      <c r="UKF280" s="294"/>
      <c r="UKG280" s="294"/>
      <c r="UKH280" s="294"/>
      <c r="UKI280" s="294"/>
      <c r="UKJ280" s="294"/>
      <c r="UKK280" s="294"/>
      <c r="UKL280" s="294"/>
      <c r="UKM280" s="294"/>
      <c r="UKN280" s="294"/>
      <c r="UKO280" s="294"/>
      <c r="UKP280" s="294"/>
      <c r="UKQ280" s="294"/>
      <c r="UKR280" s="294"/>
      <c r="UKS280" s="294"/>
      <c r="UKT280" s="294"/>
      <c r="UKU280" s="294"/>
      <c r="UKV280" s="294"/>
      <c r="UKW280" s="294"/>
      <c r="UKX280" s="294"/>
      <c r="UKY280" s="294"/>
      <c r="UKZ280" s="294"/>
      <c r="ULA280" s="294"/>
      <c r="ULB280" s="294"/>
      <c r="ULC280" s="294"/>
      <c r="ULD280" s="294"/>
      <c r="ULE280" s="294"/>
      <c r="ULF280" s="294"/>
      <c r="ULG280" s="294"/>
      <c r="ULH280" s="294"/>
      <c r="ULI280" s="294"/>
      <c r="ULJ280" s="294"/>
      <c r="ULK280" s="294"/>
      <c r="ULL280" s="294"/>
      <c r="ULM280" s="294"/>
      <c r="ULN280" s="294"/>
      <c r="ULO280" s="294"/>
      <c r="ULP280" s="294"/>
      <c r="ULQ280" s="294"/>
      <c r="ULR280" s="294"/>
      <c r="ULS280" s="294"/>
      <c r="ULT280" s="294"/>
      <c r="ULU280" s="294"/>
      <c r="ULV280" s="294"/>
      <c r="ULW280" s="294"/>
      <c r="ULX280" s="294"/>
      <c r="ULY280" s="294"/>
      <c r="ULZ280" s="294"/>
      <c r="UMA280" s="294"/>
      <c r="UMB280" s="294"/>
      <c r="UMC280" s="294"/>
      <c r="UMD280" s="294"/>
      <c r="UME280" s="294"/>
      <c r="UMF280" s="294"/>
      <c r="UMG280" s="294"/>
      <c r="UMH280" s="294"/>
      <c r="UMI280" s="294"/>
      <c r="UMJ280" s="294"/>
      <c r="UMK280" s="294"/>
      <c r="UML280" s="294"/>
      <c r="UMM280" s="294"/>
      <c r="UMN280" s="294"/>
      <c r="UMO280" s="294"/>
      <c r="UMP280" s="294"/>
      <c r="UMQ280" s="294"/>
      <c r="UMR280" s="294"/>
      <c r="UMS280" s="294"/>
      <c r="UMT280" s="294"/>
      <c r="UMU280" s="294"/>
      <c r="UMV280" s="294"/>
      <c r="UMW280" s="294"/>
      <c r="UMX280" s="294"/>
      <c r="UMY280" s="294"/>
      <c r="UMZ280" s="294"/>
      <c r="UNA280" s="294"/>
      <c r="UNB280" s="294"/>
      <c r="UNC280" s="294"/>
      <c r="UND280" s="294"/>
      <c r="UNE280" s="294"/>
      <c r="UNF280" s="294"/>
      <c r="UNG280" s="294"/>
      <c r="UNH280" s="294"/>
      <c r="UNI280" s="294"/>
      <c r="UNJ280" s="294"/>
      <c r="UNK280" s="294"/>
      <c r="UNL280" s="294"/>
      <c r="UNM280" s="294"/>
      <c r="UNN280" s="294"/>
      <c r="UNO280" s="294"/>
      <c r="UNP280" s="294"/>
      <c r="UNQ280" s="294"/>
      <c r="UNR280" s="294"/>
      <c r="UNS280" s="294"/>
      <c r="UNT280" s="294"/>
      <c r="UNU280" s="294"/>
      <c r="UNV280" s="294"/>
      <c r="UNW280" s="294"/>
      <c r="UNX280" s="294"/>
      <c r="UNY280" s="294"/>
      <c r="UNZ280" s="294"/>
      <c r="UOA280" s="294"/>
      <c r="UOB280" s="294"/>
      <c r="UOC280" s="294"/>
      <c r="UOD280" s="294"/>
      <c r="UOE280" s="294"/>
      <c r="UOF280" s="294"/>
      <c r="UOG280" s="294"/>
      <c r="UOH280" s="294"/>
      <c r="UOI280" s="294"/>
      <c r="UOJ280" s="294"/>
      <c r="UOK280" s="294"/>
      <c r="UOL280" s="294"/>
      <c r="UOM280" s="294"/>
      <c r="UON280" s="294"/>
      <c r="UOO280" s="294"/>
      <c r="UOP280" s="294"/>
      <c r="UOQ280" s="294"/>
      <c r="UOR280" s="294"/>
      <c r="UOS280" s="294"/>
      <c r="UOT280" s="294"/>
      <c r="UOU280" s="294"/>
      <c r="UOV280" s="294"/>
      <c r="UOW280" s="294"/>
      <c r="UOX280" s="294"/>
      <c r="UOY280" s="294"/>
      <c r="UOZ280" s="294"/>
      <c r="UPA280" s="294"/>
      <c r="UPB280" s="294"/>
      <c r="UPC280" s="294"/>
      <c r="UPD280" s="294"/>
      <c r="UPE280" s="294"/>
      <c r="UPF280" s="294"/>
      <c r="UPG280" s="294"/>
      <c r="UPH280" s="294"/>
      <c r="UPI280" s="294"/>
      <c r="UPJ280" s="294"/>
      <c r="UPK280" s="294"/>
      <c r="UPL280" s="294"/>
      <c r="UPM280" s="294"/>
      <c r="UPN280" s="294"/>
      <c r="UPO280" s="294"/>
      <c r="UPP280" s="294"/>
      <c r="UPQ280" s="294"/>
      <c r="UPR280" s="294"/>
      <c r="UPS280" s="294"/>
      <c r="UPT280" s="294"/>
      <c r="UPU280" s="294"/>
      <c r="UPV280" s="294"/>
      <c r="UPW280" s="294"/>
      <c r="UPX280" s="294"/>
      <c r="UPY280" s="294"/>
      <c r="UPZ280" s="294"/>
      <c r="UQA280" s="294"/>
      <c r="UQB280" s="294"/>
      <c r="UQC280" s="294"/>
      <c r="UQD280" s="294"/>
      <c r="UQE280" s="294"/>
      <c r="UQF280" s="294"/>
      <c r="UQG280" s="294"/>
      <c r="UQH280" s="294"/>
      <c r="UQI280" s="294"/>
      <c r="UQJ280" s="294"/>
      <c r="UQK280" s="294"/>
      <c r="UQL280" s="294"/>
      <c r="UQM280" s="294"/>
      <c r="UQN280" s="294"/>
      <c r="UQO280" s="294"/>
      <c r="UQP280" s="294"/>
      <c r="UQQ280" s="294"/>
      <c r="UQR280" s="294"/>
      <c r="UQS280" s="294"/>
      <c r="UQT280" s="294"/>
      <c r="UQU280" s="294"/>
      <c r="UQV280" s="294"/>
      <c r="UQW280" s="294"/>
      <c r="UQX280" s="294"/>
      <c r="UQY280" s="294"/>
      <c r="UQZ280" s="294"/>
      <c r="URA280" s="294"/>
      <c r="URB280" s="294"/>
      <c r="URC280" s="294"/>
      <c r="URD280" s="294"/>
      <c r="URE280" s="294"/>
      <c r="URF280" s="294"/>
      <c r="URG280" s="294"/>
      <c r="URH280" s="294"/>
      <c r="URI280" s="294"/>
      <c r="URJ280" s="294"/>
      <c r="URK280" s="294"/>
      <c r="URL280" s="294"/>
      <c r="URM280" s="294"/>
      <c r="URN280" s="294"/>
      <c r="URO280" s="294"/>
      <c r="URP280" s="294"/>
      <c r="URQ280" s="294"/>
      <c r="URR280" s="294"/>
      <c r="URS280" s="294"/>
      <c r="URT280" s="294"/>
      <c r="URU280" s="294"/>
      <c r="URV280" s="294"/>
      <c r="URW280" s="294"/>
      <c r="URX280" s="294"/>
      <c r="URY280" s="294"/>
      <c r="URZ280" s="294"/>
      <c r="USA280" s="294"/>
      <c r="USB280" s="294"/>
      <c r="USC280" s="294"/>
      <c r="USD280" s="294"/>
      <c r="USE280" s="294"/>
      <c r="USF280" s="294"/>
      <c r="USG280" s="294"/>
      <c r="USH280" s="294"/>
      <c r="USI280" s="294"/>
      <c r="USJ280" s="294"/>
      <c r="USK280" s="294"/>
      <c r="USL280" s="294"/>
      <c r="USM280" s="294"/>
      <c r="USN280" s="294"/>
      <c r="USO280" s="294"/>
      <c r="USP280" s="294"/>
      <c r="USQ280" s="294"/>
      <c r="USR280" s="294"/>
      <c r="USS280" s="294"/>
      <c r="UST280" s="294"/>
      <c r="USU280" s="294"/>
      <c r="USV280" s="294"/>
      <c r="USW280" s="294"/>
      <c r="USX280" s="294"/>
      <c r="USY280" s="294"/>
      <c r="USZ280" s="294"/>
      <c r="UTA280" s="294"/>
      <c r="UTB280" s="294"/>
      <c r="UTC280" s="294"/>
      <c r="UTD280" s="294"/>
      <c r="UTE280" s="294"/>
      <c r="UTF280" s="294"/>
      <c r="UTG280" s="294"/>
      <c r="UTH280" s="294"/>
      <c r="UTI280" s="294"/>
      <c r="UTJ280" s="294"/>
      <c r="UTK280" s="294"/>
      <c r="UTL280" s="294"/>
      <c r="UTM280" s="294"/>
      <c r="UTN280" s="294"/>
      <c r="UTO280" s="294"/>
      <c r="UTP280" s="294"/>
      <c r="UTQ280" s="294"/>
      <c r="UTR280" s="294"/>
      <c r="UTS280" s="294"/>
      <c r="UTT280" s="294"/>
      <c r="UTU280" s="294"/>
      <c r="UTV280" s="294"/>
      <c r="UTW280" s="294"/>
      <c r="UTX280" s="294"/>
      <c r="UTY280" s="294"/>
      <c r="UTZ280" s="294"/>
      <c r="UUA280" s="294"/>
      <c r="UUB280" s="294"/>
      <c r="UUC280" s="294"/>
      <c r="UUD280" s="294"/>
      <c r="UUE280" s="294"/>
      <c r="UUF280" s="294"/>
      <c r="UUG280" s="294"/>
      <c r="UUH280" s="294"/>
      <c r="UUI280" s="294"/>
      <c r="UUJ280" s="294"/>
      <c r="UUK280" s="294"/>
      <c r="UUL280" s="294"/>
      <c r="UUM280" s="294"/>
      <c r="UUN280" s="294"/>
      <c r="UUO280" s="294"/>
      <c r="UUP280" s="294"/>
      <c r="UUQ280" s="294"/>
      <c r="UUR280" s="294"/>
      <c r="UUS280" s="294"/>
      <c r="UUT280" s="294"/>
      <c r="UUU280" s="294"/>
      <c r="UUV280" s="294"/>
      <c r="UUW280" s="294"/>
      <c r="UUX280" s="294"/>
      <c r="UUY280" s="294"/>
      <c r="UUZ280" s="294"/>
      <c r="UVA280" s="294"/>
      <c r="UVB280" s="294"/>
      <c r="UVC280" s="294"/>
      <c r="UVD280" s="294"/>
      <c r="UVE280" s="294"/>
      <c r="UVF280" s="294"/>
      <c r="UVG280" s="294"/>
      <c r="UVH280" s="294"/>
      <c r="UVI280" s="294"/>
      <c r="UVJ280" s="294"/>
      <c r="UVK280" s="294"/>
      <c r="UVL280" s="294"/>
      <c r="UVM280" s="294"/>
      <c r="UVN280" s="294"/>
      <c r="UVO280" s="294"/>
      <c r="UVP280" s="294"/>
      <c r="UVQ280" s="294"/>
      <c r="UVR280" s="294"/>
      <c r="UVS280" s="294"/>
      <c r="UVT280" s="294"/>
      <c r="UVU280" s="294"/>
      <c r="UVV280" s="294"/>
      <c r="UVW280" s="294"/>
      <c r="UVX280" s="294"/>
      <c r="UVY280" s="294"/>
      <c r="UVZ280" s="294"/>
      <c r="UWA280" s="294"/>
      <c r="UWB280" s="294"/>
      <c r="UWC280" s="294"/>
      <c r="UWD280" s="294"/>
      <c r="UWE280" s="294"/>
      <c r="UWF280" s="294"/>
      <c r="UWG280" s="294"/>
      <c r="UWH280" s="294"/>
      <c r="UWI280" s="294"/>
      <c r="UWJ280" s="294"/>
      <c r="UWK280" s="294"/>
      <c r="UWL280" s="294"/>
      <c r="UWM280" s="294"/>
      <c r="UWN280" s="294"/>
      <c r="UWO280" s="294"/>
      <c r="UWP280" s="294"/>
      <c r="UWQ280" s="294"/>
      <c r="UWR280" s="294"/>
      <c r="UWS280" s="294"/>
      <c r="UWT280" s="294"/>
      <c r="UWU280" s="294"/>
      <c r="UWV280" s="294"/>
      <c r="UWW280" s="294"/>
      <c r="UWX280" s="294"/>
      <c r="UWY280" s="294"/>
      <c r="UWZ280" s="294"/>
      <c r="UXA280" s="294"/>
      <c r="UXB280" s="294"/>
      <c r="UXC280" s="294"/>
      <c r="UXD280" s="294"/>
      <c r="UXE280" s="294"/>
      <c r="UXF280" s="294"/>
      <c r="UXG280" s="294"/>
      <c r="UXH280" s="294"/>
      <c r="UXI280" s="294"/>
      <c r="UXJ280" s="294"/>
      <c r="UXK280" s="294"/>
      <c r="UXL280" s="294"/>
      <c r="UXM280" s="294"/>
      <c r="UXN280" s="294"/>
      <c r="UXO280" s="294"/>
      <c r="UXP280" s="294"/>
      <c r="UXQ280" s="294"/>
      <c r="UXR280" s="294"/>
      <c r="UXS280" s="294"/>
      <c r="UXT280" s="294"/>
      <c r="UXU280" s="294"/>
      <c r="UXV280" s="294"/>
      <c r="UXW280" s="294"/>
      <c r="UXX280" s="294"/>
      <c r="UXY280" s="294"/>
      <c r="UXZ280" s="294"/>
      <c r="UYA280" s="294"/>
      <c r="UYB280" s="294"/>
      <c r="UYC280" s="294"/>
      <c r="UYD280" s="294"/>
      <c r="UYE280" s="294"/>
      <c r="UYF280" s="294"/>
      <c r="UYG280" s="294"/>
      <c r="UYH280" s="294"/>
      <c r="UYI280" s="294"/>
      <c r="UYJ280" s="294"/>
      <c r="UYK280" s="294"/>
      <c r="UYL280" s="294"/>
      <c r="UYM280" s="294"/>
      <c r="UYN280" s="294"/>
      <c r="UYO280" s="294"/>
      <c r="UYP280" s="294"/>
      <c r="UYQ280" s="294"/>
      <c r="UYR280" s="294"/>
      <c r="UYS280" s="294"/>
      <c r="UYT280" s="294"/>
      <c r="UYU280" s="294"/>
      <c r="UYV280" s="294"/>
      <c r="UYW280" s="294"/>
      <c r="UYX280" s="294"/>
      <c r="UYY280" s="294"/>
      <c r="UYZ280" s="294"/>
      <c r="UZA280" s="294"/>
      <c r="UZB280" s="294"/>
      <c r="UZC280" s="294"/>
      <c r="UZD280" s="294"/>
      <c r="UZE280" s="294"/>
      <c r="UZF280" s="294"/>
      <c r="UZG280" s="294"/>
      <c r="UZH280" s="294"/>
      <c r="UZI280" s="294"/>
      <c r="UZJ280" s="294"/>
      <c r="UZK280" s="294"/>
      <c r="UZL280" s="294"/>
      <c r="UZM280" s="294"/>
      <c r="UZN280" s="294"/>
      <c r="UZO280" s="294"/>
      <c r="UZP280" s="294"/>
      <c r="UZQ280" s="294"/>
      <c r="UZR280" s="294"/>
      <c r="UZS280" s="294"/>
      <c r="UZT280" s="294"/>
      <c r="UZU280" s="294"/>
      <c r="UZV280" s="294"/>
      <c r="UZW280" s="294"/>
      <c r="UZX280" s="294"/>
      <c r="UZY280" s="294"/>
      <c r="UZZ280" s="294"/>
      <c r="VAA280" s="294"/>
      <c r="VAB280" s="294"/>
      <c r="VAC280" s="294"/>
      <c r="VAD280" s="294"/>
      <c r="VAE280" s="294"/>
      <c r="VAF280" s="294"/>
      <c r="VAG280" s="294"/>
      <c r="VAH280" s="294"/>
      <c r="VAI280" s="294"/>
      <c r="VAJ280" s="294"/>
      <c r="VAK280" s="294"/>
      <c r="VAL280" s="294"/>
      <c r="VAM280" s="294"/>
      <c r="VAN280" s="294"/>
      <c r="VAO280" s="294"/>
      <c r="VAP280" s="294"/>
      <c r="VAQ280" s="294"/>
      <c r="VAR280" s="294"/>
      <c r="VAS280" s="294"/>
      <c r="VAT280" s="294"/>
      <c r="VAU280" s="294"/>
      <c r="VAV280" s="294"/>
      <c r="VAW280" s="294"/>
      <c r="VAX280" s="294"/>
      <c r="VAY280" s="294"/>
      <c r="VAZ280" s="294"/>
      <c r="VBA280" s="294"/>
      <c r="VBB280" s="294"/>
      <c r="VBC280" s="294"/>
      <c r="VBD280" s="294"/>
      <c r="VBE280" s="294"/>
      <c r="VBF280" s="294"/>
      <c r="VBG280" s="294"/>
      <c r="VBH280" s="294"/>
      <c r="VBI280" s="294"/>
      <c r="VBJ280" s="294"/>
      <c r="VBK280" s="294"/>
      <c r="VBL280" s="294"/>
      <c r="VBM280" s="294"/>
      <c r="VBN280" s="294"/>
      <c r="VBO280" s="294"/>
      <c r="VBP280" s="294"/>
      <c r="VBQ280" s="294"/>
      <c r="VBR280" s="294"/>
      <c r="VBS280" s="294"/>
      <c r="VBT280" s="294"/>
      <c r="VBU280" s="294"/>
      <c r="VBV280" s="294"/>
      <c r="VBW280" s="294"/>
      <c r="VBX280" s="294"/>
      <c r="VBY280" s="294"/>
      <c r="VBZ280" s="294"/>
      <c r="VCA280" s="294"/>
      <c r="VCB280" s="294"/>
      <c r="VCC280" s="294"/>
      <c r="VCD280" s="294"/>
      <c r="VCE280" s="294"/>
      <c r="VCF280" s="294"/>
      <c r="VCG280" s="294"/>
      <c r="VCH280" s="294"/>
      <c r="VCI280" s="294"/>
      <c r="VCJ280" s="294"/>
      <c r="VCK280" s="294"/>
      <c r="VCL280" s="294"/>
      <c r="VCM280" s="294"/>
      <c r="VCN280" s="294"/>
      <c r="VCO280" s="294"/>
      <c r="VCP280" s="294"/>
      <c r="VCQ280" s="294"/>
      <c r="VCR280" s="294"/>
      <c r="VCS280" s="294"/>
      <c r="VCT280" s="294"/>
      <c r="VCU280" s="294"/>
      <c r="VCV280" s="294"/>
      <c r="VCW280" s="294"/>
      <c r="VCX280" s="294"/>
      <c r="VCY280" s="294"/>
      <c r="VCZ280" s="294"/>
      <c r="VDA280" s="294"/>
      <c r="VDB280" s="294"/>
      <c r="VDC280" s="294"/>
      <c r="VDD280" s="294"/>
      <c r="VDE280" s="294"/>
      <c r="VDF280" s="294"/>
      <c r="VDG280" s="294"/>
      <c r="VDH280" s="294"/>
      <c r="VDI280" s="294"/>
      <c r="VDJ280" s="294"/>
      <c r="VDK280" s="294"/>
      <c r="VDL280" s="294"/>
      <c r="VDM280" s="294"/>
      <c r="VDN280" s="294"/>
      <c r="VDO280" s="294"/>
      <c r="VDP280" s="294"/>
      <c r="VDQ280" s="294"/>
      <c r="VDR280" s="294"/>
      <c r="VDS280" s="294"/>
      <c r="VDT280" s="294"/>
      <c r="VDU280" s="294"/>
      <c r="VDV280" s="294"/>
      <c r="VDW280" s="294"/>
      <c r="VDX280" s="294"/>
      <c r="VDY280" s="294"/>
      <c r="VDZ280" s="294"/>
      <c r="VEA280" s="294"/>
      <c r="VEB280" s="294"/>
      <c r="VEC280" s="294"/>
      <c r="VED280" s="294"/>
      <c r="VEE280" s="294"/>
      <c r="VEF280" s="294"/>
      <c r="VEG280" s="294"/>
      <c r="VEH280" s="294"/>
      <c r="VEI280" s="294"/>
      <c r="VEJ280" s="294"/>
      <c r="VEK280" s="294"/>
      <c r="VEL280" s="294"/>
      <c r="VEM280" s="294"/>
      <c r="VEN280" s="294"/>
      <c r="VEO280" s="294"/>
      <c r="VEP280" s="294"/>
      <c r="VEQ280" s="294"/>
      <c r="VER280" s="294"/>
      <c r="VES280" s="294"/>
      <c r="VET280" s="294"/>
      <c r="VEU280" s="294"/>
      <c r="VEV280" s="294"/>
      <c r="VEW280" s="294"/>
      <c r="VEX280" s="294"/>
      <c r="VEY280" s="294"/>
      <c r="VEZ280" s="294"/>
      <c r="VFA280" s="294"/>
      <c r="VFB280" s="294"/>
      <c r="VFC280" s="294"/>
      <c r="VFD280" s="294"/>
      <c r="VFE280" s="294"/>
      <c r="VFF280" s="294"/>
      <c r="VFG280" s="294"/>
      <c r="VFH280" s="294"/>
      <c r="VFI280" s="294"/>
      <c r="VFJ280" s="294"/>
      <c r="VFK280" s="294"/>
      <c r="VFL280" s="294"/>
      <c r="VFM280" s="294"/>
      <c r="VFN280" s="294"/>
      <c r="VFO280" s="294"/>
      <c r="VFP280" s="294"/>
      <c r="VFQ280" s="294"/>
      <c r="VFR280" s="294"/>
      <c r="VFS280" s="294"/>
      <c r="VFT280" s="294"/>
      <c r="VFU280" s="294"/>
      <c r="VFV280" s="294"/>
      <c r="VFW280" s="294"/>
      <c r="VFX280" s="294"/>
      <c r="VFY280" s="294"/>
      <c r="VFZ280" s="294"/>
      <c r="VGA280" s="294"/>
      <c r="VGB280" s="294"/>
      <c r="VGC280" s="294"/>
      <c r="VGD280" s="294"/>
      <c r="VGE280" s="294"/>
      <c r="VGF280" s="294"/>
      <c r="VGG280" s="294"/>
      <c r="VGH280" s="294"/>
      <c r="VGI280" s="294"/>
      <c r="VGJ280" s="294"/>
      <c r="VGK280" s="294"/>
      <c r="VGL280" s="294"/>
      <c r="VGM280" s="294"/>
      <c r="VGN280" s="294"/>
      <c r="VGO280" s="294"/>
      <c r="VGP280" s="294"/>
      <c r="VGQ280" s="294"/>
      <c r="VGR280" s="294"/>
      <c r="VGS280" s="294"/>
      <c r="VGT280" s="294"/>
      <c r="VGU280" s="294"/>
      <c r="VGV280" s="294"/>
      <c r="VGW280" s="294"/>
      <c r="VGX280" s="294"/>
      <c r="VGY280" s="294"/>
      <c r="VGZ280" s="294"/>
      <c r="VHA280" s="294"/>
      <c r="VHB280" s="294"/>
      <c r="VHC280" s="294"/>
      <c r="VHD280" s="294"/>
      <c r="VHE280" s="294"/>
      <c r="VHF280" s="294"/>
      <c r="VHG280" s="294"/>
      <c r="VHH280" s="294"/>
      <c r="VHI280" s="294"/>
      <c r="VHJ280" s="294"/>
      <c r="VHK280" s="294"/>
      <c r="VHL280" s="294"/>
      <c r="VHM280" s="294"/>
      <c r="VHN280" s="294"/>
      <c r="VHO280" s="294"/>
      <c r="VHP280" s="294"/>
      <c r="VHQ280" s="294"/>
      <c r="VHR280" s="294"/>
      <c r="VHS280" s="294"/>
      <c r="VHT280" s="294"/>
      <c r="VHU280" s="294"/>
      <c r="VHV280" s="294"/>
      <c r="VHW280" s="294"/>
      <c r="VHX280" s="294"/>
      <c r="VHY280" s="294"/>
      <c r="VHZ280" s="294"/>
      <c r="VIA280" s="294"/>
      <c r="VIB280" s="294"/>
      <c r="VIC280" s="294"/>
      <c r="VID280" s="294"/>
      <c r="VIE280" s="294"/>
      <c r="VIF280" s="294"/>
      <c r="VIG280" s="294"/>
      <c r="VIH280" s="294"/>
      <c r="VII280" s="294"/>
      <c r="VIJ280" s="294"/>
      <c r="VIK280" s="294"/>
      <c r="VIL280" s="294"/>
      <c r="VIM280" s="294"/>
      <c r="VIN280" s="294"/>
      <c r="VIO280" s="294"/>
      <c r="VIP280" s="294"/>
      <c r="VIQ280" s="294"/>
      <c r="VIR280" s="294"/>
      <c r="VIS280" s="294"/>
      <c r="VIT280" s="294"/>
      <c r="VIU280" s="294"/>
      <c r="VIV280" s="294"/>
      <c r="VIW280" s="294"/>
      <c r="VIX280" s="294"/>
      <c r="VIY280" s="294"/>
      <c r="VIZ280" s="294"/>
      <c r="VJA280" s="294"/>
      <c r="VJB280" s="294"/>
      <c r="VJC280" s="294"/>
      <c r="VJD280" s="294"/>
      <c r="VJE280" s="294"/>
      <c r="VJF280" s="294"/>
      <c r="VJG280" s="294"/>
      <c r="VJH280" s="294"/>
      <c r="VJI280" s="294"/>
      <c r="VJJ280" s="294"/>
      <c r="VJK280" s="294"/>
      <c r="VJL280" s="294"/>
      <c r="VJM280" s="294"/>
      <c r="VJN280" s="294"/>
      <c r="VJO280" s="294"/>
      <c r="VJP280" s="294"/>
      <c r="VJQ280" s="294"/>
      <c r="VJR280" s="294"/>
      <c r="VJS280" s="294"/>
      <c r="VJT280" s="294"/>
      <c r="VJU280" s="294"/>
      <c r="VJV280" s="294"/>
      <c r="VJW280" s="294"/>
      <c r="VJX280" s="294"/>
      <c r="VJY280" s="294"/>
      <c r="VJZ280" s="294"/>
      <c r="VKA280" s="294"/>
      <c r="VKB280" s="294"/>
      <c r="VKC280" s="294"/>
      <c r="VKD280" s="294"/>
      <c r="VKE280" s="294"/>
      <c r="VKF280" s="294"/>
      <c r="VKG280" s="294"/>
      <c r="VKH280" s="294"/>
      <c r="VKI280" s="294"/>
      <c r="VKJ280" s="294"/>
      <c r="VKK280" s="294"/>
      <c r="VKL280" s="294"/>
      <c r="VKM280" s="294"/>
      <c r="VKN280" s="294"/>
      <c r="VKO280" s="294"/>
      <c r="VKP280" s="294"/>
      <c r="VKQ280" s="294"/>
      <c r="VKR280" s="294"/>
      <c r="VKS280" s="294"/>
      <c r="VKT280" s="294"/>
      <c r="VKU280" s="294"/>
      <c r="VKV280" s="294"/>
      <c r="VKW280" s="294"/>
      <c r="VKX280" s="294"/>
      <c r="VKY280" s="294"/>
      <c r="VKZ280" s="294"/>
      <c r="VLA280" s="294"/>
      <c r="VLB280" s="294"/>
      <c r="VLC280" s="294"/>
      <c r="VLD280" s="294"/>
      <c r="VLE280" s="294"/>
      <c r="VLF280" s="294"/>
      <c r="VLG280" s="294"/>
      <c r="VLH280" s="294"/>
      <c r="VLI280" s="294"/>
      <c r="VLJ280" s="294"/>
      <c r="VLK280" s="294"/>
      <c r="VLL280" s="294"/>
      <c r="VLM280" s="294"/>
      <c r="VLN280" s="294"/>
      <c r="VLO280" s="294"/>
      <c r="VLP280" s="294"/>
      <c r="VLQ280" s="294"/>
      <c r="VLR280" s="294"/>
      <c r="VLS280" s="294"/>
      <c r="VLT280" s="294"/>
      <c r="VLU280" s="294"/>
      <c r="VLV280" s="294"/>
      <c r="VLW280" s="294"/>
      <c r="VLX280" s="294"/>
      <c r="VLY280" s="294"/>
      <c r="VLZ280" s="294"/>
      <c r="VMA280" s="294"/>
      <c r="VMB280" s="294"/>
      <c r="VMC280" s="294"/>
      <c r="VMD280" s="294"/>
      <c r="VME280" s="294"/>
      <c r="VMF280" s="294"/>
      <c r="VMG280" s="294"/>
      <c r="VMH280" s="294"/>
      <c r="VMI280" s="294"/>
      <c r="VMJ280" s="294"/>
      <c r="VMK280" s="294"/>
      <c r="VML280" s="294"/>
      <c r="VMM280" s="294"/>
      <c r="VMN280" s="294"/>
      <c r="VMO280" s="294"/>
      <c r="VMP280" s="294"/>
      <c r="VMQ280" s="294"/>
      <c r="VMR280" s="294"/>
      <c r="VMS280" s="294"/>
      <c r="VMT280" s="294"/>
      <c r="VMU280" s="294"/>
      <c r="VMV280" s="294"/>
      <c r="VMW280" s="294"/>
      <c r="VMX280" s="294"/>
      <c r="VMY280" s="294"/>
      <c r="VMZ280" s="294"/>
      <c r="VNA280" s="294"/>
      <c r="VNB280" s="294"/>
      <c r="VNC280" s="294"/>
      <c r="VND280" s="294"/>
      <c r="VNE280" s="294"/>
      <c r="VNF280" s="294"/>
      <c r="VNG280" s="294"/>
      <c r="VNH280" s="294"/>
      <c r="VNI280" s="294"/>
      <c r="VNJ280" s="294"/>
      <c r="VNK280" s="294"/>
      <c r="VNL280" s="294"/>
      <c r="VNM280" s="294"/>
      <c r="VNN280" s="294"/>
      <c r="VNO280" s="294"/>
      <c r="VNP280" s="294"/>
      <c r="VNQ280" s="294"/>
      <c r="VNR280" s="294"/>
      <c r="VNS280" s="294"/>
      <c r="VNT280" s="294"/>
      <c r="VNU280" s="294"/>
      <c r="VNV280" s="294"/>
      <c r="VNW280" s="294"/>
      <c r="VNX280" s="294"/>
      <c r="VNY280" s="294"/>
      <c r="VNZ280" s="294"/>
      <c r="VOA280" s="294"/>
      <c r="VOB280" s="294"/>
      <c r="VOC280" s="294"/>
      <c r="VOD280" s="294"/>
      <c r="VOE280" s="294"/>
      <c r="VOF280" s="294"/>
      <c r="VOG280" s="294"/>
      <c r="VOH280" s="294"/>
      <c r="VOI280" s="294"/>
      <c r="VOJ280" s="294"/>
      <c r="VOK280" s="294"/>
      <c r="VOL280" s="294"/>
      <c r="VOM280" s="294"/>
      <c r="VON280" s="294"/>
      <c r="VOO280" s="294"/>
      <c r="VOP280" s="294"/>
      <c r="VOQ280" s="294"/>
      <c r="VOR280" s="294"/>
      <c r="VOS280" s="294"/>
      <c r="VOT280" s="294"/>
      <c r="VOU280" s="294"/>
      <c r="VOV280" s="294"/>
      <c r="VOW280" s="294"/>
      <c r="VOX280" s="294"/>
      <c r="VOY280" s="294"/>
      <c r="VOZ280" s="294"/>
      <c r="VPA280" s="294"/>
      <c r="VPB280" s="294"/>
      <c r="VPC280" s="294"/>
      <c r="VPD280" s="294"/>
      <c r="VPE280" s="294"/>
      <c r="VPF280" s="294"/>
      <c r="VPG280" s="294"/>
      <c r="VPH280" s="294"/>
      <c r="VPI280" s="294"/>
      <c r="VPJ280" s="294"/>
      <c r="VPK280" s="294"/>
      <c r="VPL280" s="294"/>
      <c r="VPM280" s="294"/>
      <c r="VPN280" s="294"/>
      <c r="VPO280" s="294"/>
      <c r="VPP280" s="294"/>
      <c r="VPQ280" s="294"/>
      <c r="VPR280" s="294"/>
      <c r="VPS280" s="294"/>
      <c r="VPT280" s="294"/>
      <c r="VPU280" s="294"/>
      <c r="VPV280" s="294"/>
      <c r="VPW280" s="294"/>
      <c r="VPX280" s="294"/>
      <c r="VPY280" s="294"/>
      <c r="VPZ280" s="294"/>
      <c r="VQA280" s="294"/>
      <c r="VQB280" s="294"/>
      <c r="VQC280" s="294"/>
      <c r="VQD280" s="294"/>
      <c r="VQE280" s="294"/>
      <c r="VQF280" s="294"/>
      <c r="VQG280" s="294"/>
      <c r="VQH280" s="294"/>
      <c r="VQI280" s="294"/>
      <c r="VQJ280" s="294"/>
      <c r="VQK280" s="294"/>
      <c r="VQL280" s="294"/>
      <c r="VQM280" s="294"/>
      <c r="VQN280" s="294"/>
      <c r="VQO280" s="294"/>
      <c r="VQP280" s="294"/>
      <c r="VQQ280" s="294"/>
      <c r="VQR280" s="294"/>
      <c r="VQS280" s="294"/>
      <c r="VQT280" s="294"/>
      <c r="VQU280" s="294"/>
      <c r="VQV280" s="294"/>
      <c r="VQW280" s="294"/>
      <c r="VQX280" s="294"/>
      <c r="VQY280" s="294"/>
      <c r="VQZ280" s="294"/>
      <c r="VRA280" s="294"/>
      <c r="VRB280" s="294"/>
      <c r="VRC280" s="294"/>
      <c r="VRD280" s="294"/>
      <c r="VRE280" s="294"/>
      <c r="VRF280" s="294"/>
      <c r="VRG280" s="294"/>
      <c r="VRH280" s="294"/>
      <c r="VRI280" s="294"/>
      <c r="VRJ280" s="294"/>
      <c r="VRK280" s="294"/>
      <c r="VRL280" s="294"/>
      <c r="VRM280" s="294"/>
      <c r="VRN280" s="294"/>
      <c r="VRO280" s="294"/>
      <c r="VRP280" s="294"/>
      <c r="VRQ280" s="294"/>
      <c r="VRR280" s="294"/>
      <c r="VRS280" s="294"/>
      <c r="VRT280" s="294"/>
      <c r="VRU280" s="294"/>
      <c r="VRV280" s="294"/>
      <c r="VRW280" s="294"/>
      <c r="VRX280" s="294"/>
      <c r="VRY280" s="294"/>
      <c r="VRZ280" s="294"/>
      <c r="VSA280" s="294"/>
      <c r="VSB280" s="294"/>
      <c r="VSC280" s="294"/>
      <c r="VSD280" s="294"/>
      <c r="VSE280" s="294"/>
      <c r="VSF280" s="294"/>
      <c r="VSG280" s="294"/>
      <c r="VSH280" s="294"/>
      <c r="VSI280" s="294"/>
      <c r="VSJ280" s="294"/>
      <c r="VSK280" s="294"/>
      <c r="VSL280" s="294"/>
      <c r="VSM280" s="294"/>
      <c r="VSN280" s="294"/>
      <c r="VSO280" s="294"/>
      <c r="VSP280" s="294"/>
      <c r="VSQ280" s="294"/>
      <c r="VSR280" s="294"/>
      <c r="VSS280" s="294"/>
      <c r="VST280" s="294"/>
      <c r="VSU280" s="294"/>
      <c r="VSV280" s="294"/>
      <c r="VSW280" s="294"/>
      <c r="VSX280" s="294"/>
      <c r="VSY280" s="294"/>
      <c r="VSZ280" s="294"/>
      <c r="VTA280" s="294"/>
      <c r="VTB280" s="294"/>
      <c r="VTC280" s="294"/>
      <c r="VTD280" s="294"/>
      <c r="VTE280" s="294"/>
      <c r="VTF280" s="294"/>
      <c r="VTG280" s="294"/>
      <c r="VTH280" s="294"/>
      <c r="VTI280" s="294"/>
      <c r="VTJ280" s="294"/>
      <c r="VTK280" s="294"/>
      <c r="VTL280" s="294"/>
      <c r="VTM280" s="294"/>
      <c r="VTN280" s="294"/>
      <c r="VTO280" s="294"/>
      <c r="VTP280" s="294"/>
      <c r="VTQ280" s="294"/>
      <c r="VTR280" s="294"/>
      <c r="VTS280" s="294"/>
      <c r="VTT280" s="294"/>
      <c r="VTU280" s="294"/>
      <c r="VTV280" s="294"/>
      <c r="VTW280" s="294"/>
      <c r="VTX280" s="294"/>
      <c r="VTY280" s="294"/>
      <c r="VTZ280" s="294"/>
      <c r="VUA280" s="294"/>
      <c r="VUB280" s="294"/>
      <c r="VUC280" s="294"/>
      <c r="VUD280" s="294"/>
      <c r="VUE280" s="294"/>
      <c r="VUF280" s="294"/>
      <c r="VUG280" s="294"/>
      <c r="VUH280" s="294"/>
      <c r="VUI280" s="294"/>
      <c r="VUJ280" s="294"/>
      <c r="VUK280" s="294"/>
      <c r="VUL280" s="294"/>
      <c r="VUM280" s="294"/>
      <c r="VUN280" s="294"/>
      <c r="VUO280" s="294"/>
      <c r="VUP280" s="294"/>
      <c r="VUQ280" s="294"/>
      <c r="VUR280" s="294"/>
      <c r="VUS280" s="294"/>
      <c r="VUT280" s="294"/>
      <c r="VUU280" s="294"/>
      <c r="VUV280" s="294"/>
      <c r="VUW280" s="294"/>
      <c r="VUX280" s="294"/>
      <c r="VUY280" s="294"/>
      <c r="VUZ280" s="294"/>
      <c r="VVA280" s="294"/>
      <c r="VVB280" s="294"/>
      <c r="VVC280" s="294"/>
      <c r="VVD280" s="294"/>
      <c r="VVE280" s="294"/>
      <c r="VVF280" s="294"/>
      <c r="VVG280" s="294"/>
      <c r="VVH280" s="294"/>
      <c r="VVI280" s="294"/>
      <c r="VVJ280" s="294"/>
      <c r="VVK280" s="294"/>
      <c r="VVL280" s="294"/>
      <c r="VVM280" s="294"/>
      <c r="VVN280" s="294"/>
      <c r="VVO280" s="294"/>
      <c r="VVP280" s="294"/>
      <c r="VVQ280" s="294"/>
      <c r="VVR280" s="294"/>
      <c r="VVS280" s="294"/>
      <c r="VVT280" s="294"/>
      <c r="VVU280" s="294"/>
      <c r="VVV280" s="294"/>
      <c r="VVW280" s="294"/>
      <c r="VVX280" s="294"/>
      <c r="VVY280" s="294"/>
      <c r="VVZ280" s="294"/>
      <c r="VWA280" s="294"/>
      <c r="VWB280" s="294"/>
      <c r="VWC280" s="294"/>
      <c r="VWD280" s="294"/>
      <c r="VWE280" s="294"/>
      <c r="VWF280" s="294"/>
      <c r="VWG280" s="294"/>
      <c r="VWH280" s="294"/>
      <c r="VWI280" s="294"/>
      <c r="VWJ280" s="294"/>
      <c r="VWK280" s="294"/>
      <c r="VWL280" s="294"/>
      <c r="VWM280" s="294"/>
      <c r="VWN280" s="294"/>
      <c r="VWO280" s="294"/>
      <c r="VWP280" s="294"/>
      <c r="VWQ280" s="294"/>
      <c r="VWR280" s="294"/>
      <c r="VWS280" s="294"/>
      <c r="VWT280" s="294"/>
      <c r="VWU280" s="294"/>
      <c r="VWV280" s="294"/>
      <c r="VWW280" s="294"/>
      <c r="VWX280" s="294"/>
      <c r="VWY280" s="294"/>
      <c r="VWZ280" s="294"/>
      <c r="VXA280" s="294"/>
      <c r="VXB280" s="294"/>
      <c r="VXC280" s="294"/>
      <c r="VXD280" s="294"/>
      <c r="VXE280" s="294"/>
      <c r="VXF280" s="294"/>
      <c r="VXG280" s="294"/>
      <c r="VXH280" s="294"/>
      <c r="VXI280" s="294"/>
      <c r="VXJ280" s="294"/>
      <c r="VXK280" s="294"/>
      <c r="VXL280" s="294"/>
      <c r="VXM280" s="294"/>
      <c r="VXN280" s="294"/>
      <c r="VXO280" s="294"/>
      <c r="VXP280" s="294"/>
      <c r="VXQ280" s="294"/>
      <c r="VXR280" s="294"/>
      <c r="VXS280" s="294"/>
      <c r="VXT280" s="294"/>
      <c r="VXU280" s="294"/>
      <c r="VXV280" s="294"/>
      <c r="VXW280" s="294"/>
      <c r="VXX280" s="294"/>
      <c r="VXY280" s="294"/>
      <c r="VXZ280" s="294"/>
      <c r="VYA280" s="294"/>
      <c r="VYB280" s="294"/>
      <c r="VYC280" s="294"/>
      <c r="VYD280" s="294"/>
      <c r="VYE280" s="294"/>
      <c r="VYF280" s="294"/>
      <c r="VYG280" s="294"/>
      <c r="VYH280" s="294"/>
      <c r="VYI280" s="294"/>
      <c r="VYJ280" s="294"/>
      <c r="VYK280" s="294"/>
      <c r="VYL280" s="294"/>
      <c r="VYM280" s="294"/>
      <c r="VYN280" s="294"/>
      <c r="VYO280" s="294"/>
      <c r="VYP280" s="294"/>
      <c r="VYQ280" s="294"/>
      <c r="VYR280" s="294"/>
      <c r="VYS280" s="294"/>
      <c r="VYT280" s="294"/>
      <c r="VYU280" s="294"/>
      <c r="VYV280" s="294"/>
      <c r="VYW280" s="294"/>
      <c r="VYX280" s="294"/>
      <c r="VYY280" s="294"/>
      <c r="VYZ280" s="294"/>
      <c r="VZA280" s="294"/>
      <c r="VZB280" s="294"/>
      <c r="VZC280" s="294"/>
      <c r="VZD280" s="294"/>
      <c r="VZE280" s="294"/>
      <c r="VZF280" s="294"/>
      <c r="VZG280" s="294"/>
      <c r="VZH280" s="294"/>
      <c r="VZI280" s="294"/>
      <c r="VZJ280" s="294"/>
      <c r="VZK280" s="294"/>
      <c r="VZL280" s="294"/>
      <c r="VZM280" s="294"/>
      <c r="VZN280" s="294"/>
      <c r="VZO280" s="294"/>
      <c r="VZP280" s="294"/>
      <c r="VZQ280" s="294"/>
      <c r="VZR280" s="294"/>
      <c r="VZS280" s="294"/>
      <c r="VZT280" s="294"/>
      <c r="VZU280" s="294"/>
      <c r="VZV280" s="294"/>
      <c r="VZW280" s="294"/>
      <c r="VZX280" s="294"/>
      <c r="VZY280" s="294"/>
      <c r="VZZ280" s="294"/>
      <c r="WAA280" s="294"/>
      <c r="WAB280" s="294"/>
      <c r="WAC280" s="294"/>
      <c r="WAD280" s="294"/>
      <c r="WAE280" s="294"/>
      <c r="WAF280" s="294"/>
      <c r="WAG280" s="294"/>
      <c r="WAH280" s="294"/>
      <c r="WAI280" s="294"/>
      <c r="WAJ280" s="294"/>
      <c r="WAK280" s="294"/>
      <c r="WAL280" s="294"/>
      <c r="WAM280" s="294"/>
      <c r="WAN280" s="294"/>
      <c r="WAO280" s="294"/>
      <c r="WAP280" s="294"/>
      <c r="WAQ280" s="294"/>
      <c r="WAR280" s="294"/>
      <c r="WAS280" s="294"/>
      <c r="WAT280" s="294"/>
      <c r="WAU280" s="294"/>
      <c r="WAV280" s="294"/>
      <c r="WAW280" s="294"/>
      <c r="WAX280" s="294"/>
      <c r="WAY280" s="294"/>
      <c r="WAZ280" s="294"/>
      <c r="WBA280" s="294"/>
      <c r="WBB280" s="294"/>
      <c r="WBC280" s="294"/>
      <c r="WBD280" s="294"/>
      <c r="WBE280" s="294"/>
      <c r="WBF280" s="294"/>
      <c r="WBG280" s="294"/>
      <c r="WBH280" s="294"/>
      <c r="WBI280" s="294"/>
      <c r="WBJ280" s="294"/>
      <c r="WBK280" s="294"/>
      <c r="WBL280" s="294"/>
      <c r="WBM280" s="294"/>
      <c r="WBN280" s="294"/>
      <c r="WBO280" s="294"/>
      <c r="WBP280" s="294"/>
      <c r="WBQ280" s="294"/>
      <c r="WBR280" s="294"/>
      <c r="WBS280" s="294"/>
      <c r="WBT280" s="294"/>
      <c r="WBU280" s="294"/>
      <c r="WBV280" s="294"/>
      <c r="WBW280" s="294"/>
      <c r="WBX280" s="294"/>
      <c r="WBY280" s="294"/>
      <c r="WBZ280" s="294"/>
      <c r="WCA280" s="294"/>
      <c r="WCB280" s="294"/>
      <c r="WCC280" s="294"/>
      <c r="WCD280" s="294"/>
      <c r="WCE280" s="294"/>
      <c r="WCF280" s="294"/>
      <c r="WCG280" s="294"/>
      <c r="WCH280" s="294"/>
      <c r="WCI280" s="294"/>
      <c r="WCJ280" s="294"/>
      <c r="WCK280" s="294"/>
      <c r="WCL280" s="294"/>
      <c r="WCM280" s="294"/>
      <c r="WCN280" s="294"/>
      <c r="WCO280" s="294"/>
      <c r="WCP280" s="294"/>
      <c r="WCQ280" s="294"/>
      <c r="WCR280" s="294"/>
      <c r="WCS280" s="294"/>
      <c r="WCT280" s="294"/>
      <c r="WCU280" s="294"/>
      <c r="WCV280" s="294"/>
      <c r="WCW280" s="294"/>
      <c r="WCX280" s="294"/>
      <c r="WCY280" s="294"/>
      <c r="WCZ280" s="294"/>
      <c r="WDA280" s="294"/>
      <c r="WDB280" s="294"/>
      <c r="WDC280" s="294"/>
      <c r="WDD280" s="294"/>
      <c r="WDE280" s="294"/>
      <c r="WDF280" s="294"/>
      <c r="WDG280" s="294"/>
      <c r="WDH280" s="294"/>
      <c r="WDI280" s="294"/>
      <c r="WDJ280" s="294"/>
      <c r="WDK280" s="294"/>
      <c r="WDL280" s="294"/>
      <c r="WDM280" s="294"/>
      <c r="WDN280" s="294"/>
      <c r="WDO280" s="294"/>
      <c r="WDP280" s="294"/>
      <c r="WDQ280" s="294"/>
      <c r="WDR280" s="294"/>
      <c r="WDS280" s="294"/>
      <c r="WDT280" s="294"/>
      <c r="WDU280" s="294"/>
      <c r="WDV280" s="294"/>
      <c r="WDW280" s="294"/>
      <c r="WDX280" s="294"/>
      <c r="WDY280" s="294"/>
      <c r="WDZ280" s="294"/>
      <c r="WEA280" s="294"/>
      <c r="WEB280" s="294"/>
      <c r="WEC280" s="294"/>
      <c r="WED280" s="294"/>
      <c r="WEE280" s="294"/>
      <c r="WEF280" s="294"/>
      <c r="WEG280" s="294"/>
      <c r="WEH280" s="294"/>
      <c r="WEI280" s="294"/>
      <c r="WEJ280" s="294"/>
      <c r="WEK280" s="294"/>
      <c r="WEL280" s="294"/>
      <c r="WEM280" s="294"/>
      <c r="WEN280" s="294"/>
      <c r="WEO280" s="294"/>
      <c r="WEP280" s="294"/>
      <c r="WEQ280" s="294"/>
      <c r="WER280" s="294"/>
      <c r="WES280" s="294"/>
      <c r="WET280" s="294"/>
      <c r="WEU280" s="294"/>
      <c r="WEV280" s="294"/>
      <c r="WEW280" s="294"/>
      <c r="WEX280" s="294"/>
      <c r="WEY280" s="294"/>
      <c r="WEZ280" s="294"/>
      <c r="WFA280" s="294"/>
      <c r="WFB280" s="294"/>
      <c r="WFC280" s="294"/>
      <c r="WFD280" s="294"/>
      <c r="WFE280" s="294"/>
      <c r="WFF280" s="294"/>
      <c r="WFG280" s="294"/>
      <c r="WFH280" s="294"/>
      <c r="WFI280" s="294"/>
      <c r="WFJ280" s="294"/>
      <c r="WFK280" s="294"/>
      <c r="WFL280" s="294"/>
      <c r="WFM280" s="294"/>
      <c r="WFN280" s="294"/>
      <c r="WFO280" s="294"/>
      <c r="WFP280" s="294"/>
      <c r="WFQ280" s="294"/>
      <c r="WFR280" s="294"/>
      <c r="WFS280" s="294"/>
      <c r="WFT280" s="294"/>
      <c r="WFU280" s="294"/>
      <c r="WFV280" s="294"/>
      <c r="WFW280" s="294"/>
      <c r="WFX280" s="294"/>
      <c r="WFY280" s="294"/>
      <c r="WFZ280" s="294"/>
      <c r="WGA280" s="294"/>
      <c r="WGB280" s="294"/>
      <c r="WGC280" s="294"/>
      <c r="WGD280" s="294"/>
      <c r="WGE280" s="294"/>
      <c r="WGF280" s="294"/>
      <c r="WGG280" s="294"/>
      <c r="WGH280" s="294"/>
      <c r="WGI280" s="294"/>
      <c r="WGJ280" s="294"/>
      <c r="WGK280" s="294"/>
      <c r="WGL280" s="294"/>
      <c r="WGM280" s="294"/>
      <c r="WGN280" s="294"/>
      <c r="WGO280" s="294"/>
      <c r="WGP280" s="294"/>
      <c r="WGQ280" s="294"/>
      <c r="WGR280" s="294"/>
      <c r="WGS280" s="294"/>
      <c r="WGT280" s="294"/>
      <c r="WGU280" s="294"/>
      <c r="WGV280" s="294"/>
      <c r="WGW280" s="294"/>
      <c r="WGX280" s="294"/>
      <c r="WGY280" s="294"/>
      <c r="WGZ280" s="294"/>
      <c r="WHA280" s="294"/>
      <c r="WHB280" s="294"/>
      <c r="WHC280" s="294"/>
      <c r="WHD280" s="294"/>
      <c r="WHE280" s="294"/>
      <c r="WHF280" s="294"/>
      <c r="WHG280" s="294"/>
      <c r="WHH280" s="294"/>
      <c r="WHI280" s="294"/>
      <c r="WHJ280" s="294"/>
      <c r="WHK280" s="294"/>
      <c r="WHL280" s="294"/>
      <c r="WHM280" s="294"/>
      <c r="WHN280" s="294"/>
      <c r="WHO280" s="294"/>
      <c r="WHP280" s="294"/>
      <c r="WHQ280" s="294"/>
      <c r="WHR280" s="294"/>
      <c r="WHS280" s="294"/>
      <c r="WHT280" s="294"/>
      <c r="WHU280" s="294"/>
      <c r="WHV280" s="294"/>
      <c r="WHW280" s="294"/>
      <c r="WHX280" s="294"/>
      <c r="WHY280" s="294"/>
      <c r="WHZ280" s="294"/>
      <c r="WIA280" s="294"/>
      <c r="WIB280" s="294"/>
      <c r="WIC280" s="294"/>
      <c r="WID280" s="294"/>
      <c r="WIE280" s="294"/>
      <c r="WIF280" s="294"/>
      <c r="WIG280" s="294"/>
      <c r="WIH280" s="294"/>
      <c r="WII280" s="294"/>
      <c r="WIJ280" s="294"/>
      <c r="WIK280" s="294"/>
      <c r="WIL280" s="294"/>
      <c r="WIM280" s="294"/>
      <c r="WIN280" s="294"/>
      <c r="WIO280" s="294"/>
      <c r="WIP280" s="294"/>
      <c r="WIQ280" s="294"/>
      <c r="WIR280" s="294"/>
      <c r="WIS280" s="294"/>
      <c r="WIT280" s="294"/>
      <c r="WIU280" s="294"/>
      <c r="WIV280" s="294"/>
      <c r="WIW280" s="294"/>
      <c r="WIX280" s="294"/>
      <c r="WIY280" s="294"/>
      <c r="WIZ280" s="294"/>
      <c r="WJA280" s="294"/>
      <c r="WJB280" s="294"/>
      <c r="WJC280" s="294"/>
      <c r="WJD280" s="294"/>
      <c r="WJE280" s="294"/>
      <c r="WJF280" s="294"/>
      <c r="WJG280" s="294"/>
      <c r="WJH280" s="294"/>
      <c r="WJI280" s="294"/>
      <c r="WJJ280" s="294"/>
      <c r="WJK280" s="294"/>
      <c r="WJL280" s="294"/>
      <c r="WJM280" s="294"/>
      <c r="WJN280" s="294"/>
      <c r="WJO280" s="294"/>
      <c r="WJP280" s="294"/>
      <c r="WJQ280" s="294"/>
      <c r="WJR280" s="294"/>
      <c r="WJS280" s="294"/>
      <c r="WJT280" s="294"/>
      <c r="WJU280" s="294"/>
      <c r="WJV280" s="294"/>
      <c r="WJW280" s="294"/>
      <c r="WJX280" s="294"/>
      <c r="WJY280" s="294"/>
      <c r="WJZ280" s="294"/>
      <c r="WKA280" s="294"/>
      <c r="WKB280" s="294"/>
      <c r="WKC280" s="294"/>
      <c r="WKD280" s="294"/>
      <c r="WKE280" s="294"/>
      <c r="WKF280" s="294"/>
      <c r="WKG280" s="294"/>
      <c r="WKH280" s="294"/>
      <c r="WKI280" s="294"/>
      <c r="WKJ280" s="294"/>
      <c r="WKK280" s="294"/>
      <c r="WKL280" s="294"/>
      <c r="WKM280" s="294"/>
      <c r="WKN280" s="294"/>
      <c r="WKO280" s="294"/>
      <c r="WKP280" s="294"/>
      <c r="WKQ280" s="294"/>
      <c r="WKR280" s="294"/>
      <c r="WKS280" s="294"/>
      <c r="WKT280" s="294"/>
      <c r="WKU280" s="294"/>
      <c r="WKV280" s="294"/>
      <c r="WKW280" s="294"/>
      <c r="WKX280" s="294"/>
      <c r="WKY280" s="294"/>
      <c r="WKZ280" s="294"/>
      <c r="WLA280" s="294"/>
      <c r="WLB280" s="294"/>
      <c r="WLC280" s="294"/>
      <c r="WLD280" s="294"/>
      <c r="WLE280" s="294"/>
      <c r="WLF280" s="294"/>
      <c r="WLG280" s="294"/>
      <c r="WLH280" s="294"/>
      <c r="WLI280" s="294"/>
      <c r="WLJ280" s="294"/>
      <c r="WLK280" s="294"/>
      <c r="WLL280" s="294"/>
      <c r="WLM280" s="294"/>
      <c r="WLN280" s="294"/>
      <c r="WLO280" s="294"/>
      <c r="WLP280" s="294"/>
      <c r="WLQ280" s="294"/>
      <c r="WLR280" s="294"/>
      <c r="WLS280" s="294"/>
      <c r="WLT280" s="294"/>
      <c r="WLU280" s="294"/>
      <c r="WLV280" s="294"/>
      <c r="WLW280" s="294"/>
      <c r="WLX280" s="294"/>
      <c r="WLY280" s="294"/>
      <c r="WLZ280" s="294"/>
      <c r="WMA280" s="294"/>
      <c r="WMB280" s="294"/>
      <c r="WMC280" s="294"/>
      <c r="WMD280" s="294"/>
      <c r="WME280" s="294"/>
      <c r="WMF280" s="294"/>
      <c r="WMG280" s="294"/>
      <c r="WMH280" s="294"/>
      <c r="WMI280" s="294"/>
      <c r="WMJ280" s="294"/>
      <c r="WMK280" s="294"/>
      <c r="WML280" s="294"/>
      <c r="WMM280" s="294"/>
      <c r="WMN280" s="294"/>
      <c r="WMO280" s="294"/>
      <c r="WMP280" s="294"/>
      <c r="WMQ280" s="294"/>
      <c r="WMR280" s="294"/>
      <c r="WMS280" s="294"/>
      <c r="WMT280" s="294"/>
      <c r="WMU280" s="294"/>
      <c r="WMV280" s="294"/>
      <c r="WMW280" s="294"/>
      <c r="WMX280" s="294"/>
      <c r="WMY280" s="294"/>
      <c r="WMZ280" s="294"/>
      <c r="WNA280" s="294"/>
      <c r="WNB280" s="294"/>
      <c r="WNC280" s="294"/>
      <c r="WND280" s="294"/>
      <c r="WNE280" s="294"/>
      <c r="WNF280" s="294"/>
      <c r="WNG280" s="294"/>
      <c r="WNH280" s="294"/>
      <c r="WNI280" s="294"/>
      <c r="WNJ280" s="294"/>
      <c r="WNK280" s="294"/>
      <c r="WNL280" s="294"/>
      <c r="WNM280" s="294"/>
      <c r="WNN280" s="294"/>
      <c r="WNO280" s="294"/>
      <c r="WNP280" s="294"/>
      <c r="WNQ280" s="294"/>
      <c r="WNR280" s="294"/>
      <c r="WNS280" s="294"/>
      <c r="WNT280" s="294"/>
      <c r="WNU280" s="294"/>
      <c r="WNV280" s="294"/>
      <c r="WNW280" s="294"/>
      <c r="WNX280" s="294"/>
      <c r="WNY280" s="294"/>
      <c r="WNZ280" s="294"/>
      <c r="WOA280" s="294"/>
      <c r="WOB280" s="294"/>
      <c r="WOC280" s="294"/>
      <c r="WOD280" s="294"/>
      <c r="WOE280" s="294"/>
      <c r="WOF280" s="294"/>
      <c r="WOG280" s="294"/>
      <c r="WOH280" s="294"/>
      <c r="WOI280" s="294"/>
      <c r="WOJ280" s="294"/>
      <c r="WOK280" s="294"/>
      <c r="WOL280" s="294"/>
      <c r="WOM280" s="294"/>
      <c r="WON280" s="294"/>
      <c r="WOO280" s="294"/>
      <c r="WOP280" s="294"/>
      <c r="WOQ280" s="294"/>
      <c r="WOR280" s="294"/>
      <c r="WOS280" s="294"/>
      <c r="WOT280" s="294"/>
      <c r="WOU280" s="294"/>
      <c r="WOV280" s="294"/>
      <c r="WOW280" s="294"/>
      <c r="WOX280" s="294"/>
      <c r="WOY280" s="294"/>
      <c r="WOZ280" s="294"/>
      <c r="WPA280" s="294"/>
      <c r="WPB280" s="294"/>
      <c r="WPC280" s="294"/>
      <c r="WPD280" s="294"/>
      <c r="WPE280" s="294"/>
      <c r="WPF280" s="294"/>
      <c r="WPG280" s="294"/>
      <c r="WPH280" s="294"/>
      <c r="WPI280" s="294"/>
      <c r="WPJ280" s="294"/>
      <c r="WPK280" s="294"/>
      <c r="WPL280" s="294"/>
      <c r="WPM280" s="294"/>
      <c r="WPN280" s="294"/>
      <c r="WPO280" s="294"/>
      <c r="WPP280" s="294"/>
      <c r="WPQ280" s="294"/>
      <c r="WPR280" s="294"/>
      <c r="WPS280" s="294"/>
      <c r="WPT280" s="294"/>
      <c r="WPU280" s="294"/>
      <c r="WPV280" s="294"/>
      <c r="WPW280" s="294"/>
      <c r="WPX280" s="294"/>
      <c r="WPY280" s="294"/>
      <c r="WPZ280" s="294"/>
      <c r="WQA280" s="294"/>
      <c r="WQB280" s="294"/>
      <c r="WQC280" s="294"/>
      <c r="WQD280" s="294"/>
      <c r="WQE280" s="294"/>
      <c r="WQF280" s="294"/>
      <c r="WQG280" s="294"/>
      <c r="WQH280" s="294"/>
      <c r="WQI280" s="294"/>
      <c r="WQJ280" s="294"/>
      <c r="WQK280" s="294"/>
      <c r="WQL280" s="294"/>
      <c r="WQM280" s="294"/>
      <c r="WQN280" s="294"/>
      <c r="WQO280" s="294"/>
      <c r="WQP280" s="294"/>
      <c r="WQQ280" s="294"/>
      <c r="WQR280" s="294"/>
      <c r="WQS280" s="294"/>
      <c r="WQT280" s="294"/>
      <c r="WQU280" s="294"/>
      <c r="WQV280" s="294"/>
      <c r="WQW280" s="294"/>
      <c r="WQX280" s="294"/>
      <c r="WQY280" s="294"/>
      <c r="WQZ280" s="294"/>
      <c r="WRA280" s="294"/>
      <c r="WRB280" s="294"/>
      <c r="WRC280" s="294"/>
      <c r="WRD280" s="294"/>
      <c r="WRE280" s="294"/>
      <c r="WRF280" s="294"/>
      <c r="WRG280" s="294"/>
      <c r="WRH280" s="294"/>
      <c r="WRI280" s="294"/>
      <c r="WRJ280" s="294"/>
      <c r="WRK280" s="294"/>
      <c r="WRL280" s="294"/>
      <c r="WRM280" s="294"/>
      <c r="WRN280" s="294"/>
      <c r="WRO280" s="294"/>
      <c r="WRP280" s="294"/>
      <c r="WRQ280" s="294"/>
      <c r="WRR280" s="294"/>
      <c r="WRS280" s="294"/>
      <c r="WRT280" s="294"/>
      <c r="WRU280" s="294"/>
      <c r="WRV280" s="294"/>
      <c r="WRW280" s="294"/>
      <c r="WRX280" s="294"/>
      <c r="WRY280" s="294"/>
      <c r="WRZ280" s="294"/>
      <c r="WSA280" s="294"/>
      <c r="WSB280" s="294"/>
      <c r="WSC280" s="294"/>
      <c r="WSD280" s="294"/>
      <c r="WSE280" s="294"/>
      <c r="WSF280" s="294"/>
      <c r="WSG280" s="294"/>
      <c r="WSH280" s="294"/>
      <c r="WSI280" s="294"/>
      <c r="WSJ280" s="294"/>
      <c r="WSK280" s="294"/>
      <c r="WSL280" s="294"/>
      <c r="WSM280" s="294"/>
      <c r="WSN280" s="294"/>
      <c r="WSO280" s="294"/>
      <c r="WSP280" s="294"/>
      <c r="WSQ280" s="294"/>
      <c r="WSR280" s="294"/>
      <c r="WSS280" s="294"/>
      <c r="WST280" s="294"/>
      <c r="WSU280" s="294"/>
      <c r="WSV280" s="294"/>
      <c r="WSW280" s="294"/>
      <c r="WSX280" s="294"/>
      <c r="WSY280" s="294"/>
      <c r="WSZ280" s="294"/>
      <c r="WTA280" s="294"/>
      <c r="WTB280" s="294"/>
      <c r="WTC280" s="294"/>
      <c r="WTD280" s="294"/>
      <c r="WTE280" s="294"/>
      <c r="WTF280" s="294"/>
      <c r="WTG280" s="294"/>
      <c r="WTH280" s="294"/>
      <c r="WTI280" s="294"/>
      <c r="WTJ280" s="294"/>
      <c r="WTK280" s="294"/>
      <c r="WTL280" s="294"/>
      <c r="WTM280" s="294"/>
      <c r="WTN280" s="294"/>
      <c r="WTO280" s="294"/>
      <c r="WTP280" s="294"/>
      <c r="WTQ280" s="294"/>
      <c r="WTR280" s="294"/>
      <c r="WTS280" s="294"/>
      <c r="WTT280" s="294"/>
      <c r="WTU280" s="294"/>
      <c r="WTV280" s="294"/>
      <c r="WTW280" s="294"/>
      <c r="WTX280" s="294"/>
      <c r="WTY280" s="294"/>
      <c r="WTZ280" s="294"/>
      <c r="WUA280" s="294"/>
      <c r="WUB280" s="294"/>
      <c r="WUC280" s="294"/>
      <c r="WUD280" s="294"/>
      <c r="WUE280" s="294"/>
      <c r="WUF280" s="294"/>
      <c r="WUG280" s="294"/>
      <c r="WUH280" s="294"/>
      <c r="WUI280" s="294"/>
      <c r="WUJ280" s="294"/>
      <c r="WUK280" s="294"/>
      <c r="WUL280" s="294"/>
      <c r="WUM280" s="294"/>
      <c r="WUN280" s="294"/>
      <c r="WUO280" s="294"/>
      <c r="WUP280" s="294"/>
      <c r="WUQ280" s="294"/>
      <c r="WUR280" s="294"/>
      <c r="WUS280" s="294"/>
      <c r="WUT280" s="294"/>
      <c r="WUU280" s="294"/>
      <c r="WUV280" s="294"/>
      <c r="WUW280" s="294"/>
      <c r="WUX280" s="294"/>
      <c r="WUY280" s="294"/>
      <c r="WUZ280" s="294"/>
      <c r="WVA280" s="294"/>
      <c r="WVB280" s="294"/>
      <c r="WVC280" s="294"/>
      <c r="WVD280" s="294"/>
      <c r="WVE280" s="294"/>
      <c r="WVF280" s="294"/>
      <c r="WVG280" s="294"/>
      <c r="WVH280" s="294"/>
      <c r="WVI280" s="294"/>
      <c r="WVJ280" s="294"/>
      <c r="WVK280" s="294"/>
      <c r="WVL280" s="294"/>
      <c r="WVM280" s="294"/>
      <c r="WVN280" s="294"/>
      <c r="WVO280" s="294"/>
      <c r="WVP280" s="294"/>
      <c r="WVQ280" s="294"/>
      <c r="WVR280" s="294"/>
      <c r="WVS280" s="294"/>
      <c r="WVT280" s="294"/>
      <c r="WVU280" s="294"/>
      <c r="WVV280" s="294"/>
      <c r="WVW280" s="294"/>
      <c r="WVX280" s="294"/>
      <c r="WVY280" s="294"/>
      <c r="WVZ280" s="294"/>
      <c r="WWA280" s="294"/>
      <c r="WWB280" s="294"/>
      <c r="WWC280" s="294"/>
      <c r="WWD280" s="294"/>
      <c r="WWE280" s="294"/>
      <c r="WWF280" s="294"/>
      <c r="WWG280" s="294"/>
      <c r="WWH280" s="294"/>
      <c r="WWI280" s="294"/>
      <c r="WWJ280" s="294"/>
      <c r="WWK280" s="294"/>
      <c r="WWL280" s="294"/>
      <c r="WWM280" s="294"/>
      <c r="WWN280" s="294"/>
      <c r="WWO280" s="294"/>
      <c r="WWP280" s="294"/>
      <c r="WWQ280" s="294"/>
      <c r="WWR280" s="294"/>
      <c r="WWS280" s="294"/>
      <c r="WWT280" s="294"/>
      <c r="WWU280" s="294"/>
      <c r="WWV280" s="294"/>
      <c r="WWW280" s="294"/>
      <c r="WWX280" s="294"/>
      <c r="WWY280" s="294"/>
      <c r="WWZ280" s="294"/>
      <c r="WXA280" s="294"/>
      <c r="WXB280" s="294"/>
      <c r="WXC280" s="294"/>
      <c r="WXD280" s="294"/>
      <c r="WXE280" s="294"/>
      <c r="WXF280" s="294"/>
      <c r="WXG280" s="294"/>
      <c r="WXH280" s="294"/>
      <c r="WXI280" s="294"/>
      <c r="WXJ280" s="294"/>
      <c r="WXK280" s="294"/>
      <c r="WXL280" s="294"/>
      <c r="WXM280" s="294"/>
      <c r="WXN280" s="294"/>
      <c r="WXO280" s="294"/>
      <c r="WXP280" s="294"/>
      <c r="WXQ280" s="294"/>
      <c r="WXR280" s="294"/>
      <c r="WXS280" s="294"/>
      <c r="WXT280" s="294"/>
      <c r="WXU280" s="294"/>
      <c r="WXV280" s="294"/>
      <c r="WXW280" s="294"/>
      <c r="WXX280" s="294"/>
      <c r="WXY280" s="294"/>
      <c r="WXZ280" s="294"/>
      <c r="WYA280" s="294"/>
      <c r="WYB280" s="294"/>
      <c r="WYC280" s="294"/>
      <c r="WYD280" s="294"/>
      <c r="WYE280" s="294"/>
      <c r="WYF280" s="294"/>
      <c r="WYG280" s="294"/>
      <c r="WYH280" s="294"/>
      <c r="WYI280" s="294"/>
      <c r="WYJ280" s="294"/>
      <c r="WYK280" s="294"/>
      <c r="WYL280" s="294"/>
      <c r="WYM280" s="294"/>
      <c r="WYN280" s="294"/>
      <c r="WYO280" s="294"/>
      <c r="WYP280" s="294"/>
      <c r="WYQ280" s="294"/>
      <c r="WYR280" s="294"/>
      <c r="WYS280" s="294"/>
      <c r="WYT280" s="294"/>
      <c r="WYU280" s="294"/>
      <c r="WYV280" s="294"/>
      <c r="WYW280" s="294"/>
      <c r="WYX280" s="294"/>
      <c r="WYY280" s="294"/>
      <c r="WYZ280" s="294"/>
      <c r="WZA280" s="294"/>
      <c r="WZB280" s="294"/>
      <c r="WZC280" s="294"/>
      <c r="WZD280" s="294"/>
      <c r="WZE280" s="294"/>
      <c r="WZF280" s="294"/>
      <c r="WZG280" s="294"/>
      <c r="WZH280" s="294"/>
      <c r="WZI280" s="294"/>
      <c r="WZJ280" s="294"/>
      <c r="WZK280" s="294"/>
      <c r="WZL280" s="294"/>
      <c r="WZM280" s="294"/>
      <c r="WZN280" s="294"/>
      <c r="WZO280" s="294"/>
      <c r="WZP280" s="294"/>
      <c r="WZQ280" s="294"/>
      <c r="WZR280" s="294"/>
      <c r="WZS280" s="294"/>
      <c r="WZT280" s="294"/>
      <c r="WZU280" s="294"/>
      <c r="WZV280" s="294"/>
      <c r="WZW280" s="294"/>
      <c r="WZX280" s="294"/>
      <c r="WZY280" s="294"/>
      <c r="WZZ280" s="294"/>
      <c r="XAA280" s="294"/>
      <c r="XAB280" s="294"/>
      <c r="XAC280" s="294"/>
      <c r="XAD280" s="294"/>
      <c r="XAE280" s="294"/>
      <c r="XAF280" s="294"/>
      <c r="XAG280" s="294"/>
      <c r="XAH280" s="294"/>
      <c r="XAI280" s="294"/>
      <c r="XAJ280" s="294"/>
      <c r="XAK280" s="294"/>
      <c r="XAL280" s="294"/>
      <c r="XAM280" s="294"/>
      <c r="XAN280" s="294"/>
      <c r="XAO280" s="294"/>
      <c r="XAP280" s="294"/>
      <c r="XAQ280" s="294"/>
      <c r="XAR280" s="294"/>
      <c r="XAS280" s="294"/>
      <c r="XAT280" s="294"/>
      <c r="XAU280" s="294"/>
      <c r="XAV280" s="294"/>
      <c r="XAW280" s="294"/>
      <c r="XAX280" s="294"/>
      <c r="XAY280" s="294"/>
      <c r="XAZ280" s="294"/>
      <c r="XBA280" s="294"/>
      <c r="XBB280" s="294"/>
      <c r="XBC280" s="294"/>
      <c r="XBD280" s="294"/>
      <c r="XBE280" s="294"/>
      <c r="XBF280" s="294"/>
      <c r="XBG280" s="294"/>
      <c r="XBH280" s="294"/>
      <c r="XBI280" s="294"/>
      <c r="XBJ280" s="294"/>
      <c r="XBK280" s="294"/>
      <c r="XBL280" s="294"/>
      <c r="XBM280" s="294"/>
      <c r="XBN280" s="294"/>
      <c r="XBO280" s="294"/>
      <c r="XBP280" s="294"/>
      <c r="XBQ280" s="294"/>
      <c r="XBR280" s="294"/>
      <c r="XBS280" s="294"/>
      <c r="XBT280" s="294"/>
      <c r="XBU280" s="294"/>
      <c r="XBV280" s="294"/>
      <c r="XBW280" s="294"/>
      <c r="XBX280" s="294"/>
      <c r="XBY280" s="294"/>
      <c r="XBZ280" s="332"/>
      <c r="XCA280" s="297"/>
      <c r="XCB280" s="122"/>
      <c r="XCC280" s="122"/>
      <c r="XCD280" s="122"/>
      <c r="XCE280" s="120"/>
      <c r="XCF280" s="339"/>
      <c r="XCG280" s="302"/>
      <c r="XCH280" s="302"/>
      <c r="XCI280" s="288"/>
    </row>
    <row r="281" spans="1:16311" ht="12.75">
      <c r="B281" s="287">
        <f t="shared" ref="B281:B318" si="12">B280+1</f>
        <v>262</v>
      </c>
      <c r="C281" s="332"/>
      <c r="D281" s="262" t="s">
        <v>894</v>
      </c>
      <c r="E281" s="302" t="s">
        <v>72</v>
      </c>
      <c r="F281" s="122">
        <v>0.59</v>
      </c>
      <c r="G281" s="122"/>
      <c r="H281" s="122">
        <v>0.59</v>
      </c>
      <c r="I281" s="302" t="s">
        <v>72</v>
      </c>
      <c r="J281" s="339" t="s">
        <v>298</v>
      </c>
      <c r="K281" s="289" t="s">
        <v>972</v>
      </c>
      <c r="L281" s="288"/>
    </row>
    <row r="282" spans="1:16311" ht="12.75">
      <c r="B282" s="287">
        <f t="shared" si="12"/>
        <v>263</v>
      </c>
      <c r="C282" s="332"/>
      <c r="D282" s="273" t="s">
        <v>299</v>
      </c>
      <c r="E282" s="302" t="s">
        <v>72</v>
      </c>
      <c r="F282" s="122">
        <v>0.1</v>
      </c>
      <c r="G282" s="122"/>
      <c r="H282" s="122">
        <v>0.1</v>
      </c>
      <c r="I282" s="302" t="s">
        <v>72</v>
      </c>
      <c r="J282" s="273" t="s">
        <v>300</v>
      </c>
      <c r="K282" s="289" t="s">
        <v>972</v>
      </c>
      <c r="L282" s="273"/>
    </row>
    <row r="283" spans="1:16311" ht="12.75">
      <c r="B283" s="287">
        <f t="shared" si="12"/>
        <v>264</v>
      </c>
      <c r="C283" s="332"/>
      <c r="D283" s="288" t="s">
        <v>302</v>
      </c>
      <c r="E283" s="302" t="s">
        <v>72</v>
      </c>
      <c r="F283" s="122">
        <v>1.5</v>
      </c>
      <c r="G283" s="122"/>
      <c r="H283" s="122">
        <v>1.5</v>
      </c>
      <c r="I283" s="120" t="s">
        <v>23</v>
      </c>
      <c r="J283" s="288" t="s">
        <v>53</v>
      </c>
      <c r="K283" s="289" t="s">
        <v>972</v>
      </c>
      <c r="L283" s="288"/>
    </row>
    <row r="284" spans="1:16311" ht="12.75">
      <c r="B284" s="287">
        <f t="shared" si="12"/>
        <v>265</v>
      </c>
      <c r="C284" s="332"/>
      <c r="D284" s="288" t="s">
        <v>303</v>
      </c>
      <c r="E284" s="302" t="s">
        <v>72</v>
      </c>
      <c r="F284" s="122">
        <v>1</v>
      </c>
      <c r="G284" s="122"/>
      <c r="H284" s="122">
        <v>1</v>
      </c>
      <c r="I284" s="292" t="s">
        <v>23</v>
      </c>
      <c r="J284" s="288" t="s">
        <v>53</v>
      </c>
      <c r="K284" s="289" t="s">
        <v>972</v>
      </c>
      <c r="L284" s="288"/>
    </row>
    <row r="285" spans="1:16311" ht="12.75">
      <c r="B285" s="287">
        <f t="shared" si="12"/>
        <v>266</v>
      </c>
      <c r="C285" s="332"/>
      <c r="D285" s="288" t="s">
        <v>304</v>
      </c>
      <c r="E285" s="302" t="s">
        <v>72</v>
      </c>
      <c r="F285" s="122">
        <v>1</v>
      </c>
      <c r="G285" s="122"/>
      <c r="H285" s="122">
        <v>1</v>
      </c>
      <c r="I285" s="292" t="s">
        <v>23</v>
      </c>
      <c r="J285" s="288" t="s">
        <v>53</v>
      </c>
      <c r="K285" s="289" t="s">
        <v>972</v>
      </c>
      <c r="L285" s="288"/>
    </row>
    <row r="286" spans="1:16311" ht="12.75">
      <c r="B286" s="287">
        <f t="shared" si="12"/>
        <v>267</v>
      </c>
      <c r="C286" s="332"/>
      <c r="D286" s="288" t="s">
        <v>305</v>
      </c>
      <c r="E286" s="302" t="s">
        <v>72</v>
      </c>
      <c r="F286" s="122">
        <v>1.08</v>
      </c>
      <c r="G286" s="293"/>
      <c r="H286" s="122">
        <v>1.08</v>
      </c>
      <c r="I286" s="302" t="s">
        <v>72</v>
      </c>
      <c r="J286" s="288" t="s">
        <v>53</v>
      </c>
      <c r="K286" s="289" t="s">
        <v>972</v>
      </c>
      <c r="L286" s="288"/>
    </row>
    <row r="287" spans="1:16311" ht="12.75">
      <c r="B287" s="287">
        <f t="shared" si="12"/>
        <v>268</v>
      </c>
      <c r="C287" s="332"/>
      <c r="D287" s="288" t="s">
        <v>306</v>
      </c>
      <c r="E287" s="302" t="s">
        <v>72</v>
      </c>
      <c r="F287" s="293">
        <v>1</v>
      </c>
      <c r="G287" s="293"/>
      <c r="H287" s="122">
        <v>1</v>
      </c>
      <c r="I287" s="292" t="s">
        <v>23</v>
      </c>
      <c r="J287" s="288" t="s">
        <v>86</v>
      </c>
      <c r="K287" s="289" t="s">
        <v>972</v>
      </c>
      <c r="L287" s="273"/>
    </row>
    <row r="288" spans="1:16311" ht="12.75">
      <c r="B288" s="287">
        <f t="shared" si="12"/>
        <v>269</v>
      </c>
      <c r="C288" s="332"/>
      <c r="D288" s="288" t="s">
        <v>307</v>
      </c>
      <c r="E288" s="302" t="s">
        <v>72</v>
      </c>
      <c r="F288" s="293">
        <v>1</v>
      </c>
      <c r="G288" s="293"/>
      <c r="H288" s="122">
        <v>1</v>
      </c>
      <c r="I288" s="292" t="s">
        <v>23</v>
      </c>
      <c r="J288" s="288" t="s">
        <v>86</v>
      </c>
      <c r="K288" s="289" t="s">
        <v>972</v>
      </c>
      <c r="L288" s="273"/>
    </row>
    <row r="289" spans="2:12" ht="12.75">
      <c r="B289" s="287">
        <f t="shared" si="12"/>
        <v>270</v>
      </c>
      <c r="C289" s="332"/>
      <c r="D289" s="288" t="s">
        <v>308</v>
      </c>
      <c r="E289" s="302" t="s">
        <v>72</v>
      </c>
      <c r="F289" s="293">
        <v>0.8</v>
      </c>
      <c r="G289" s="293"/>
      <c r="H289" s="122">
        <v>0.8</v>
      </c>
      <c r="I289" s="292" t="s">
        <v>23</v>
      </c>
      <c r="J289" s="288" t="s">
        <v>36</v>
      </c>
      <c r="K289" s="289" t="s">
        <v>972</v>
      </c>
      <c r="L289" s="288"/>
    </row>
    <row r="290" spans="2:12" ht="12.75">
      <c r="B290" s="287">
        <f t="shared" si="12"/>
        <v>271</v>
      </c>
      <c r="C290" s="332"/>
      <c r="D290" s="262" t="s">
        <v>900</v>
      </c>
      <c r="E290" s="302" t="s">
        <v>72</v>
      </c>
      <c r="F290" s="122">
        <v>0.94499999999999995</v>
      </c>
      <c r="G290" s="122">
        <v>0.94499999999999995</v>
      </c>
      <c r="H290" s="122"/>
      <c r="I290" s="302" t="s">
        <v>72</v>
      </c>
      <c r="J290" s="288" t="s">
        <v>36</v>
      </c>
      <c r="K290" s="289" t="s">
        <v>972</v>
      </c>
      <c r="L290" s="288"/>
    </row>
    <row r="291" spans="2:12" ht="12.75">
      <c r="B291" s="287">
        <f t="shared" si="12"/>
        <v>272</v>
      </c>
      <c r="C291" s="332"/>
      <c r="D291" s="288" t="s">
        <v>764</v>
      </c>
      <c r="E291" s="302" t="s">
        <v>72</v>
      </c>
      <c r="F291" s="293">
        <v>1.367</v>
      </c>
      <c r="G291" s="293">
        <v>0.56699999999999995</v>
      </c>
      <c r="H291" s="122">
        <v>0.8</v>
      </c>
      <c r="I291" s="292" t="s">
        <v>861</v>
      </c>
      <c r="J291" s="288" t="s">
        <v>36</v>
      </c>
      <c r="K291" s="289" t="s">
        <v>972</v>
      </c>
      <c r="L291" s="288"/>
    </row>
    <row r="292" spans="2:12" ht="12.75">
      <c r="B292" s="287">
        <f t="shared" si="12"/>
        <v>273</v>
      </c>
      <c r="C292" s="332"/>
      <c r="D292" s="288" t="s">
        <v>309</v>
      </c>
      <c r="E292" s="302" t="s">
        <v>72</v>
      </c>
      <c r="F292" s="293">
        <v>1</v>
      </c>
      <c r="G292" s="293"/>
      <c r="H292" s="122">
        <v>1</v>
      </c>
      <c r="I292" s="292" t="s">
        <v>23</v>
      </c>
      <c r="J292" s="288" t="s">
        <v>21</v>
      </c>
      <c r="K292" s="289" t="s">
        <v>972</v>
      </c>
      <c r="L292" s="288"/>
    </row>
    <row r="293" spans="2:12" ht="12.75">
      <c r="B293" s="287">
        <f t="shared" si="12"/>
        <v>274</v>
      </c>
      <c r="C293" s="332"/>
      <c r="D293" s="262" t="s">
        <v>895</v>
      </c>
      <c r="E293" s="302" t="s">
        <v>72</v>
      </c>
      <c r="F293" s="122">
        <v>1.67</v>
      </c>
      <c r="G293" s="293"/>
      <c r="H293" s="122">
        <v>1.67</v>
      </c>
      <c r="I293" s="302" t="s">
        <v>72</v>
      </c>
      <c r="J293" s="288" t="s">
        <v>41</v>
      </c>
      <c r="K293" s="289" t="s">
        <v>972</v>
      </c>
      <c r="L293" s="288"/>
    </row>
    <row r="294" spans="2:12" ht="12.75">
      <c r="B294" s="287">
        <f t="shared" si="12"/>
        <v>275</v>
      </c>
      <c r="C294" s="332"/>
      <c r="D294" s="288" t="s">
        <v>310</v>
      </c>
      <c r="E294" s="302" t="s">
        <v>72</v>
      </c>
      <c r="F294" s="293">
        <v>2</v>
      </c>
      <c r="G294" s="293"/>
      <c r="H294" s="122">
        <v>2</v>
      </c>
      <c r="I294" s="292" t="s">
        <v>23</v>
      </c>
      <c r="J294" s="288" t="s">
        <v>18</v>
      </c>
      <c r="K294" s="289" t="s">
        <v>972</v>
      </c>
      <c r="L294" s="288"/>
    </row>
    <row r="295" spans="2:12" ht="25.5">
      <c r="B295" s="287">
        <f t="shared" si="12"/>
        <v>276</v>
      </c>
      <c r="C295" s="332"/>
      <c r="D295" s="288" t="s">
        <v>311</v>
      </c>
      <c r="E295" s="302" t="s">
        <v>72</v>
      </c>
      <c r="F295" s="293">
        <v>1.0129999999999999</v>
      </c>
      <c r="G295" s="293"/>
      <c r="H295" s="122">
        <v>1.0129999999999999</v>
      </c>
      <c r="I295" s="292" t="s">
        <v>23</v>
      </c>
      <c r="J295" s="288" t="s">
        <v>24</v>
      </c>
      <c r="K295" s="289" t="s">
        <v>972</v>
      </c>
      <c r="L295" s="288"/>
    </row>
    <row r="296" spans="2:12" ht="12.75">
      <c r="B296" s="287">
        <f t="shared" si="12"/>
        <v>277</v>
      </c>
      <c r="C296" s="332"/>
      <c r="D296" s="288" t="s">
        <v>312</v>
      </c>
      <c r="E296" s="302" t="s">
        <v>72</v>
      </c>
      <c r="F296" s="293">
        <v>0.5</v>
      </c>
      <c r="G296" s="293"/>
      <c r="H296" s="122">
        <v>0.5</v>
      </c>
      <c r="I296" s="292" t="s">
        <v>23</v>
      </c>
      <c r="J296" s="288" t="s">
        <v>24</v>
      </c>
      <c r="K296" s="289" t="s">
        <v>972</v>
      </c>
      <c r="L296" s="288"/>
    </row>
    <row r="297" spans="2:12" ht="12.75">
      <c r="B297" s="287">
        <f t="shared" si="12"/>
        <v>278</v>
      </c>
      <c r="C297" s="332"/>
      <c r="D297" s="288" t="s">
        <v>313</v>
      </c>
      <c r="E297" s="302" t="s">
        <v>72</v>
      </c>
      <c r="F297" s="122">
        <v>1.224</v>
      </c>
      <c r="G297" s="122"/>
      <c r="H297" s="122">
        <v>1.224</v>
      </c>
      <c r="I297" s="120" t="s">
        <v>23</v>
      </c>
      <c r="J297" s="273" t="s">
        <v>314</v>
      </c>
      <c r="K297" s="289" t="s">
        <v>972</v>
      </c>
      <c r="L297" s="273"/>
    </row>
    <row r="298" spans="2:12" ht="12.75">
      <c r="B298" s="287">
        <f t="shared" si="12"/>
        <v>279</v>
      </c>
      <c r="C298" s="332"/>
      <c r="D298" s="288" t="s">
        <v>749</v>
      </c>
      <c r="E298" s="302" t="s">
        <v>72</v>
      </c>
      <c r="F298" s="122">
        <v>0.44</v>
      </c>
      <c r="G298" s="122"/>
      <c r="H298" s="122">
        <v>0.44</v>
      </c>
      <c r="I298" s="120" t="s">
        <v>69</v>
      </c>
      <c r="J298" s="288" t="s">
        <v>104</v>
      </c>
      <c r="K298" s="289" t="s">
        <v>972</v>
      </c>
      <c r="L298" s="273"/>
    </row>
    <row r="299" spans="2:12" ht="12.75">
      <c r="B299" s="287">
        <f t="shared" si="12"/>
        <v>280</v>
      </c>
      <c r="C299" s="332"/>
      <c r="D299" s="262" t="s">
        <v>892</v>
      </c>
      <c r="E299" s="1" t="s">
        <v>72</v>
      </c>
      <c r="F299" s="122">
        <v>0.57999999999999996</v>
      </c>
      <c r="G299" s="122">
        <v>0.57999999999999996</v>
      </c>
      <c r="H299" s="122">
        <v>0.57999999999999996</v>
      </c>
      <c r="I299" s="1" t="s">
        <v>72</v>
      </c>
      <c r="J299" s="288"/>
      <c r="K299" s="289" t="s">
        <v>972</v>
      </c>
      <c r="L299" s="288"/>
    </row>
    <row r="300" spans="2:12" ht="12.75">
      <c r="B300" s="287">
        <f t="shared" si="12"/>
        <v>281</v>
      </c>
      <c r="C300" s="332"/>
      <c r="D300" s="262" t="s">
        <v>893</v>
      </c>
      <c r="E300" s="1" t="s">
        <v>72</v>
      </c>
      <c r="F300" s="122">
        <v>1.54</v>
      </c>
      <c r="G300" s="122">
        <v>1.54</v>
      </c>
      <c r="H300" s="122">
        <v>1.54</v>
      </c>
      <c r="I300" s="1" t="s">
        <v>72</v>
      </c>
      <c r="J300" s="288"/>
      <c r="K300" s="289" t="s">
        <v>972</v>
      </c>
      <c r="L300" s="288"/>
    </row>
    <row r="301" spans="2:12" ht="12.75">
      <c r="B301" s="287">
        <f t="shared" si="12"/>
        <v>282</v>
      </c>
      <c r="C301" s="332"/>
      <c r="D301" s="288" t="s">
        <v>316</v>
      </c>
      <c r="E301" s="302" t="s">
        <v>72</v>
      </c>
      <c r="F301" s="122">
        <v>2.9</v>
      </c>
      <c r="G301" s="122"/>
      <c r="H301" s="122">
        <v>2.9</v>
      </c>
      <c r="I301" s="120" t="s">
        <v>23</v>
      </c>
      <c r="J301" s="288" t="s">
        <v>15</v>
      </c>
      <c r="K301" s="289" t="s">
        <v>972</v>
      </c>
      <c r="L301" s="1"/>
    </row>
    <row r="302" spans="2:12" ht="12.75">
      <c r="B302" s="287">
        <f t="shared" si="12"/>
        <v>283</v>
      </c>
      <c r="C302" s="332"/>
      <c r="D302" s="288" t="s">
        <v>317</v>
      </c>
      <c r="E302" s="302" t="s">
        <v>72</v>
      </c>
      <c r="F302" s="122">
        <v>1</v>
      </c>
      <c r="G302" s="122"/>
      <c r="H302" s="122">
        <v>1</v>
      </c>
      <c r="I302" s="120" t="s">
        <v>23</v>
      </c>
      <c r="J302" s="288" t="s">
        <v>24</v>
      </c>
      <c r="K302" s="289" t="s">
        <v>972</v>
      </c>
      <c r="L302" s="288"/>
    </row>
    <row r="303" spans="2:12" ht="12.75">
      <c r="B303" s="287">
        <f t="shared" si="12"/>
        <v>284</v>
      </c>
      <c r="C303" s="332"/>
      <c r="D303" s="288" t="s">
        <v>318</v>
      </c>
      <c r="E303" s="302" t="s">
        <v>72</v>
      </c>
      <c r="F303" s="122">
        <v>0.5</v>
      </c>
      <c r="G303" s="122"/>
      <c r="H303" s="122">
        <v>0.5</v>
      </c>
      <c r="I303" s="120" t="s">
        <v>23</v>
      </c>
      <c r="J303" s="288" t="s">
        <v>93</v>
      </c>
      <c r="K303" s="289" t="s">
        <v>972</v>
      </c>
      <c r="L303" s="288"/>
    </row>
    <row r="304" spans="2:12" ht="12.75">
      <c r="B304" s="287">
        <f t="shared" si="12"/>
        <v>285</v>
      </c>
      <c r="C304" s="332"/>
      <c r="D304" s="288" t="s">
        <v>319</v>
      </c>
      <c r="E304" s="302" t="s">
        <v>72</v>
      </c>
      <c r="F304" s="122">
        <v>0.5</v>
      </c>
      <c r="G304" s="122"/>
      <c r="H304" s="122">
        <v>0.5</v>
      </c>
      <c r="I304" s="120" t="s">
        <v>23</v>
      </c>
      <c r="J304" s="288" t="s">
        <v>21</v>
      </c>
      <c r="K304" s="289" t="s">
        <v>972</v>
      </c>
      <c r="L304" s="288"/>
    </row>
    <row r="305" spans="1:12" ht="12.75">
      <c r="A305" s="294" t="s">
        <v>245</v>
      </c>
      <c r="B305" s="287">
        <f t="shared" si="12"/>
        <v>286</v>
      </c>
      <c r="C305" s="332"/>
      <c r="D305" s="288" t="s">
        <v>321</v>
      </c>
      <c r="E305" s="302" t="s">
        <v>72</v>
      </c>
      <c r="F305" s="122">
        <v>6.5000000000000002E-2</v>
      </c>
      <c r="G305" s="122"/>
      <c r="H305" s="122">
        <v>6.5000000000000002E-2</v>
      </c>
      <c r="I305" s="120" t="s">
        <v>322</v>
      </c>
      <c r="J305" s="288" t="s">
        <v>93</v>
      </c>
      <c r="K305" s="289" t="s">
        <v>972</v>
      </c>
      <c r="L305" s="340"/>
    </row>
    <row r="306" spans="1:12" ht="12.75">
      <c r="B306" s="287">
        <f t="shared" si="12"/>
        <v>287</v>
      </c>
      <c r="C306" s="332"/>
      <c r="D306" s="288" t="s">
        <v>324</v>
      </c>
      <c r="E306" s="302" t="s">
        <v>72</v>
      </c>
      <c r="F306" s="122">
        <v>2.0899999999999998E-2</v>
      </c>
      <c r="G306" s="122"/>
      <c r="H306" s="122">
        <v>2.0899999999999998E-2</v>
      </c>
      <c r="I306" s="120" t="s">
        <v>322</v>
      </c>
      <c r="J306" s="288" t="s">
        <v>93</v>
      </c>
      <c r="K306" s="289" t="s">
        <v>972</v>
      </c>
      <c r="L306" s="340"/>
    </row>
    <row r="307" spans="1:12" ht="12.75">
      <c r="B307" s="287">
        <f t="shared" si="12"/>
        <v>288</v>
      </c>
      <c r="C307" s="332"/>
      <c r="D307" s="288" t="s">
        <v>326</v>
      </c>
      <c r="E307" s="302" t="s">
        <v>72</v>
      </c>
      <c r="F307" s="122">
        <v>0.16794000000000001</v>
      </c>
      <c r="G307" s="122"/>
      <c r="H307" s="122">
        <v>0.16794000000000001</v>
      </c>
      <c r="I307" s="120" t="s">
        <v>34</v>
      </c>
      <c r="J307" s="288" t="s">
        <v>97</v>
      </c>
      <c r="K307" s="289" t="s">
        <v>972</v>
      </c>
      <c r="L307" s="1"/>
    </row>
    <row r="308" spans="1:12" s="286" customFormat="1" ht="12.75">
      <c r="B308" s="287">
        <f t="shared" si="12"/>
        <v>289</v>
      </c>
      <c r="C308" s="332"/>
      <c r="D308" s="288" t="s">
        <v>327</v>
      </c>
      <c r="E308" s="302" t="s">
        <v>72</v>
      </c>
      <c r="F308" s="122">
        <v>0.49336000000000002</v>
      </c>
      <c r="G308" s="122"/>
      <c r="H308" s="122">
        <v>0.49336000000000002</v>
      </c>
      <c r="I308" s="120" t="s">
        <v>72</v>
      </c>
      <c r="J308" s="288" t="s">
        <v>97</v>
      </c>
      <c r="K308" s="289" t="s">
        <v>972</v>
      </c>
      <c r="L308" s="1"/>
    </row>
    <row r="309" spans="1:12" s="286" customFormat="1" ht="12.75">
      <c r="B309" s="287">
        <f t="shared" si="12"/>
        <v>290</v>
      </c>
      <c r="C309" s="332"/>
      <c r="D309" s="288" t="s">
        <v>328</v>
      </c>
      <c r="E309" s="302" t="s">
        <v>72</v>
      </c>
      <c r="F309" s="122">
        <v>0.5</v>
      </c>
      <c r="G309" s="122"/>
      <c r="H309" s="122">
        <v>0.5</v>
      </c>
      <c r="I309" s="120" t="s">
        <v>748</v>
      </c>
      <c r="J309" s="288" t="s">
        <v>78</v>
      </c>
      <c r="K309" s="289" t="s">
        <v>972</v>
      </c>
      <c r="L309" s="288"/>
    </row>
    <row r="310" spans="1:12" ht="12.75">
      <c r="B310" s="287">
        <f t="shared" si="12"/>
        <v>291</v>
      </c>
      <c r="C310" s="332"/>
      <c r="D310" s="341" t="s">
        <v>329</v>
      </c>
      <c r="E310" s="302" t="s">
        <v>72</v>
      </c>
      <c r="F310" s="342">
        <v>0.21</v>
      </c>
      <c r="G310" s="308"/>
      <c r="H310" s="122">
        <v>0.21</v>
      </c>
      <c r="I310" s="319" t="s">
        <v>72</v>
      </c>
      <c r="J310" s="297" t="s">
        <v>24</v>
      </c>
      <c r="K310" s="289" t="s">
        <v>972</v>
      </c>
      <c r="L310" s="309"/>
    </row>
    <row r="311" spans="1:12" ht="12.75">
      <c r="B311" s="287">
        <f t="shared" si="12"/>
        <v>292</v>
      </c>
      <c r="C311" s="332"/>
      <c r="D311" s="288" t="s">
        <v>331</v>
      </c>
      <c r="E311" s="302" t="s">
        <v>72</v>
      </c>
      <c r="F311" s="342">
        <v>0.4</v>
      </c>
      <c r="G311" s="308"/>
      <c r="H311" s="122">
        <v>0.4</v>
      </c>
      <c r="I311" s="319" t="s">
        <v>72</v>
      </c>
      <c r="J311" s="297" t="s">
        <v>35</v>
      </c>
      <c r="K311" s="289" t="s">
        <v>972</v>
      </c>
      <c r="L311" s="309"/>
    </row>
    <row r="312" spans="1:12" ht="12.75">
      <c r="B312" s="287">
        <f t="shared" si="12"/>
        <v>293</v>
      </c>
      <c r="C312" s="332"/>
      <c r="D312" s="288" t="s">
        <v>332</v>
      </c>
      <c r="E312" s="302" t="s">
        <v>72</v>
      </c>
      <c r="F312" s="342">
        <v>0.42</v>
      </c>
      <c r="G312" s="308"/>
      <c r="H312" s="122">
        <v>0.42</v>
      </c>
      <c r="I312" s="319" t="s">
        <v>72</v>
      </c>
      <c r="J312" s="288" t="s">
        <v>21</v>
      </c>
      <c r="K312" s="289" t="s">
        <v>972</v>
      </c>
      <c r="L312" s="309"/>
    </row>
    <row r="313" spans="1:12" ht="12.75">
      <c r="B313" s="287">
        <f t="shared" si="12"/>
        <v>294</v>
      </c>
      <c r="C313" s="332"/>
      <c r="D313" s="288" t="s">
        <v>333</v>
      </c>
      <c r="E313" s="302" t="s">
        <v>72</v>
      </c>
      <c r="F313" s="342">
        <v>0.22</v>
      </c>
      <c r="G313" s="308"/>
      <c r="H313" s="122">
        <v>0.22</v>
      </c>
      <c r="I313" s="319" t="s">
        <v>72</v>
      </c>
      <c r="J313" s="297" t="s">
        <v>93</v>
      </c>
      <c r="K313" s="289" t="s">
        <v>972</v>
      </c>
      <c r="L313" s="309"/>
    </row>
    <row r="314" spans="1:12" ht="12.75">
      <c r="B314" s="287">
        <f t="shared" si="12"/>
        <v>295</v>
      </c>
      <c r="C314" s="332"/>
      <c r="D314" s="288" t="s">
        <v>764</v>
      </c>
      <c r="E314" s="302" t="s">
        <v>72</v>
      </c>
      <c r="F314" s="342">
        <v>0.15</v>
      </c>
      <c r="G314" s="308"/>
      <c r="H314" s="342">
        <v>0.15</v>
      </c>
      <c r="I314" s="319" t="s">
        <v>765</v>
      </c>
      <c r="J314" s="297" t="s">
        <v>57</v>
      </c>
      <c r="K314" s="289" t="s">
        <v>972</v>
      </c>
      <c r="L314" s="309"/>
    </row>
    <row r="315" spans="1:12" ht="12.75">
      <c r="B315" s="287">
        <f t="shared" si="12"/>
        <v>296</v>
      </c>
      <c r="C315" s="332"/>
      <c r="D315" s="262" t="s">
        <v>897</v>
      </c>
      <c r="E315" s="1" t="s">
        <v>72</v>
      </c>
      <c r="F315" s="122">
        <v>1</v>
      </c>
      <c r="G315" s="122">
        <v>1</v>
      </c>
      <c r="H315" s="122">
        <v>0</v>
      </c>
      <c r="I315" s="1" t="s">
        <v>72</v>
      </c>
      <c r="J315" s="329" t="s">
        <v>26</v>
      </c>
      <c r="K315" s="289" t="s">
        <v>972</v>
      </c>
      <c r="L315" s="309"/>
    </row>
    <row r="316" spans="1:12" ht="12.75">
      <c r="B316" s="287">
        <f t="shared" si="12"/>
        <v>297</v>
      </c>
      <c r="C316" s="332"/>
      <c r="D316" s="262" t="s">
        <v>898</v>
      </c>
      <c r="E316" s="1" t="s">
        <v>72</v>
      </c>
      <c r="F316" s="122">
        <v>2.2999999999999998</v>
      </c>
      <c r="G316" s="122">
        <v>2.2999999999999998</v>
      </c>
      <c r="H316" s="122">
        <v>0</v>
      </c>
      <c r="I316" s="1" t="s">
        <v>72</v>
      </c>
      <c r="J316" s="329" t="s">
        <v>26</v>
      </c>
      <c r="K316" s="289" t="s">
        <v>972</v>
      </c>
      <c r="L316" s="309"/>
    </row>
    <row r="317" spans="1:12" ht="12.75">
      <c r="B317" s="287">
        <f t="shared" si="12"/>
        <v>298</v>
      </c>
      <c r="C317" s="332"/>
      <c r="D317" s="262" t="s">
        <v>899</v>
      </c>
      <c r="E317" s="1" t="s">
        <v>72</v>
      </c>
      <c r="F317" s="122">
        <v>2.1800000000000002</v>
      </c>
      <c r="G317" s="122">
        <v>2.1800000000000002</v>
      </c>
      <c r="H317" s="122">
        <v>0</v>
      </c>
      <c r="I317" s="1" t="s">
        <v>72</v>
      </c>
      <c r="J317" s="329" t="s">
        <v>26</v>
      </c>
      <c r="K317" s="289" t="s">
        <v>972</v>
      </c>
      <c r="L317" s="309"/>
    </row>
    <row r="318" spans="1:12" ht="12.75">
      <c r="B318" s="287">
        <f t="shared" si="12"/>
        <v>299</v>
      </c>
      <c r="C318" s="332"/>
      <c r="D318" s="325" t="s">
        <v>860</v>
      </c>
      <c r="E318" s="302" t="s">
        <v>72</v>
      </c>
      <c r="F318" s="308">
        <v>0.5</v>
      </c>
      <c r="G318" s="308"/>
      <c r="H318" s="308">
        <v>0.5</v>
      </c>
      <c r="I318" s="328" t="s">
        <v>23</v>
      </c>
      <c r="J318" s="329" t="s">
        <v>26</v>
      </c>
      <c r="K318" s="289" t="s">
        <v>972</v>
      </c>
      <c r="L318" s="309"/>
    </row>
    <row r="319" spans="1:12" s="296" customFormat="1" ht="15.75">
      <c r="B319" s="277" t="s">
        <v>335</v>
      </c>
      <c r="C319" s="277"/>
      <c r="D319" s="282" t="s">
        <v>336</v>
      </c>
      <c r="E319" s="281"/>
      <c r="F319" s="283"/>
      <c r="G319" s="283"/>
      <c r="H319" s="283"/>
      <c r="I319" s="281"/>
      <c r="J319" s="299"/>
      <c r="K319" s="289" t="s">
        <v>972</v>
      </c>
      <c r="L319" s="299"/>
    </row>
    <row r="320" spans="1:12" ht="12.75">
      <c r="B320" s="289">
        <f>B318+1</f>
        <v>300</v>
      </c>
      <c r="C320" s="289"/>
      <c r="D320" s="309" t="s">
        <v>337</v>
      </c>
      <c r="E320" s="119" t="s">
        <v>879</v>
      </c>
      <c r="F320" s="306">
        <v>20</v>
      </c>
      <c r="G320" s="306"/>
      <c r="H320" s="122">
        <v>20</v>
      </c>
      <c r="I320" s="119" t="s">
        <v>23</v>
      </c>
      <c r="J320" s="301" t="s">
        <v>53</v>
      </c>
      <c r="K320" s="289" t="s">
        <v>972</v>
      </c>
      <c r="L320" s="117"/>
    </row>
    <row r="321" spans="1:12" ht="12.75">
      <c r="B321" s="287">
        <f t="shared" ref="B321:B336" si="13">B320+1</f>
        <v>301</v>
      </c>
      <c r="C321" s="289"/>
      <c r="D321" s="288" t="s">
        <v>338</v>
      </c>
      <c r="E321" s="119" t="s">
        <v>879</v>
      </c>
      <c r="F321" s="122">
        <v>1</v>
      </c>
      <c r="G321" s="122"/>
      <c r="H321" s="122">
        <v>1</v>
      </c>
      <c r="I321" s="120" t="s">
        <v>23</v>
      </c>
      <c r="J321" s="288" t="s">
        <v>19</v>
      </c>
      <c r="K321" s="289" t="s">
        <v>972</v>
      </c>
      <c r="L321" s="288"/>
    </row>
    <row r="322" spans="1:12" ht="12.75">
      <c r="B322" s="287">
        <f t="shared" si="13"/>
        <v>302</v>
      </c>
      <c r="C322" s="289"/>
      <c r="D322" s="288" t="s">
        <v>750</v>
      </c>
      <c r="E322" s="119" t="s">
        <v>879</v>
      </c>
      <c r="F322" s="122">
        <v>0.24</v>
      </c>
      <c r="G322" s="122"/>
      <c r="H322" s="122">
        <v>0.24</v>
      </c>
      <c r="I322" s="120" t="s">
        <v>72</v>
      </c>
      <c r="J322" s="288" t="s">
        <v>104</v>
      </c>
      <c r="K322" s="289" t="s">
        <v>972</v>
      </c>
      <c r="L322" s="288"/>
    </row>
    <row r="323" spans="1:12" ht="12.75">
      <c r="B323" s="287">
        <f t="shared" si="13"/>
        <v>303</v>
      </c>
      <c r="C323" s="289"/>
      <c r="D323" s="288" t="s">
        <v>342</v>
      </c>
      <c r="E323" s="119" t="s">
        <v>879</v>
      </c>
      <c r="F323" s="293">
        <v>2</v>
      </c>
      <c r="G323" s="293"/>
      <c r="H323" s="122">
        <v>2</v>
      </c>
      <c r="I323" s="292" t="s">
        <v>23</v>
      </c>
      <c r="J323" s="288" t="s">
        <v>21</v>
      </c>
      <c r="K323" s="289" t="s">
        <v>972</v>
      </c>
      <c r="L323" s="288"/>
    </row>
    <row r="324" spans="1:12" ht="12.75">
      <c r="A324" s="294" t="s">
        <v>29</v>
      </c>
      <c r="B324" s="287">
        <f t="shared" si="13"/>
        <v>304</v>
      </c>
      <c r="C324" s="289"/>
      <c r="D324" s="288" t="s">
        <v>343</v>
      </c>
      <c r="E324" s="119" t="s">
        <v>879</v>
      </c>
      <c r="F324" s="293">
        <v>1</v>
      </c>
      <c r="G324" s="293"/>
      <c r="H324" s="122">
        <v>1</v>
      </c>
      <c r="I324" s="292" t="s">
        <v>23</v>
      </c>
      <c r="J324" s="288" t="s">
        <v>24</v>
      </c>
      <c r="K324" s="289" t="s">
        <v>972</v>
      </c>
      <c r="L324" s="288"/>
    </row>
    <row r="325" spans="1:12" ht="12.75">
      <c r="B325" s="287">
        <f t="shared" si="13"/>
        <v>305</v>
      </c>
      <c r="C325" s="289"/>
      <c r="D325" s="288" t="s">
        <v>344</v>
      </c>
      <c r="E325" s="119" t="s">
        <v>879</v>
      </c>
      <c r="F325" s="293">
        <v>1</v>
      </c>
      <c r="G325" s="293"/>
      <c r="H325" s="122">
        <v>1</v>
      </c>
      <c r="I325" s="292" t="s">
        <v>23</v>
      </c>
      <c r="J325" s="288" t="s">
        <v>24</v>
      </c>
      <c r="K325" s="289" t="s">
        <v>972</v>
      </c>
      <c r="L325" s="288"/>
    </row>
    <row r="326" spans="1:12" s="286" customFormat="1" ht="12.75">
      <c r="B326" s="287">
        <f t="shared" si="13"/>
        <v>306</v>
      </c>
      <c r="C326" s="289"/>
      <c r="D326" s="288" t="s">
        <v>345</v>
      </c>
      <c r="E326" s="119" t="s">
        <v>879</v>
      </c>
      <c r="F326" s="293">
        <v>1</v>
      </c>
      <c r="G326" s="293"/>
      <c r="H326" s="122">
        <v>1</v>
      </c>
      <c r="I326" s="292" t="s">
        <v>23</v>
      </c>
      <c r="J326" s="288" t="s">
        <v>24</v>
      </c>
      <c r="K326" s="289" t="s">
        <v>972</v>
      </c>
      <c r="L326" s="288"/>
    </row>
    <row r="327" spans="1:12" s="286" customFormat="1" ht="12.75">
      <c r="B327" s="287">
        <f t="shared" si="13"/>
        <v>307</v>
      </c>
      <c r="C327" s="289"/>
      <c r="D327" s="288" t="s">
        <v>346</v>
      </c>
      <c r="E327" s="119" t="s">
        <v>879</v>
      </c>
      <c r="F327" s="293">
        <v>1.5</v>
      </c>
      <c r="G327" s="293"/>
      <c r="H327" s="122">
        <v>1.5</v>
      </c>
      <c r="I327" s="292" t="s">
        <v>23</v>
      </c>
      <c r="J327" s="288" t="s">
        <v>24</v>
      </c>
      <c r="K327" s="289" t="s">
        <v>972</v>
      </c>
      <c r="L327" s="288"/>
    </row>
    <row r="328" spans="1:12" s="286" customFormat="1" ht="12.75">
      <c r="B328" s="287">
        <f t="shared" si="13"/>
        <v>308</v>
      </c>
      <c r="C328" s="289"/>
      <c r="D328" s="288" t="s">
        <v>347</v>
      </c>
      <c r="E328" s="119" t="s">
        <v>879</v>
      </c>
      <c r="F328" s="293">
        <v>1</v>
      </c>
      <c r="G328" s="293"/>
      <c r="H328" s="122">
        <v>1</v>
      </c>
      <c r="I328" s="292" t="s">
        <v>23</v>
      </c>
      <c r="J328" s="288" t="s">
        <v>24</v>
      </c>
      <c r="K328" s="289" t="s">
        <v>972</v>
      </c>
      <c r="L328" s="288"/>
    </row>
    <row r="329" spans="1:12" s="296" customFormat="1" ht="12.75">
      <c r="B329" s="287">
        <f t="shared" si="13"/>
        <v>309</v>
      </c>
      <c r="C329" s="289"/>
      <c r="D329" s="288" t="s">
        <v>348</v>
      </c>
      <c r="E329" s="119" t="s">
        <v>879</v>
      </c>
      <c r="F329" s="293">
        <v>1</v>
      </c>
      <c r="G329" s="293"/>
      <c r="H329" s="122">
        <v>1</v>
      </c>
      <c r="I329" s="292" t="s">
        <v>23</v>
      </c>
      <c r="J329" s="288" t="s">
        <v>24</v>
      </c>
      <c r="K329" s="289" t="s">
        <v>972</v>
      </c>
      <c r="L329" s="288"/>
    </row>
    <row r="330" spans="1:12" s="296" customFormat="1" ht="12.75">
      <c r="B330" s="287">
        <f t="shared" si="13"/>
        <v>310</v>
      </c>
      <c r="C330" s="289"/>
      <c r="D330" s="288" t="s">
        <v>349</v>
      </c>
      <c r="E330" s="119" t="s">
        <v>879</v>
      </c>
      <c r="F330" s="293">
        <v>1</v>
      </c>
      <c r="G330" s="293"/>
      <c r="H330" s="122">
        <v>1</v>
      </c>
      <c r="I330" s="292" t="s">
        <v>23</v>
      </c>
      <c r="J330" s="288" t="s">
        <v>24</v>
      </c>
      <c r="K330" s="289" t="s">
        <v>972</v>
      </c>
      <c r="L330" s="288"/>
    </row>
    <row r="331" spans="1:12" s="296" customFormat="1" ht="12.75">
      <c r="B331" s="287">
        <f t="shared" si="13"/>
        <v>311</v>
      </c>
      <c r="C331" s="289"/>
      <c r="D331" s="288" t="s">
        <v>350</v>
      </c>
      <c r="E331" s="119" t="s">
        <v>879</v>
      </c>
      <c r="F331" s="293">
        <v>17.5</v>
      </c>
      <c r="G331" s="293"/>
      <c r="H331" s="122">
        <v>17.5</v>
      </c>
      <c r="I331" s="292" t="s">
        <v>23</v>
      </c>
      <c r="J331" s="288" t="s">
        <v>24</v>
      </c>
      <c r="K331" s="289" t="s">
        <v>972</v>
      </c>
      <c r="L331" s="288"/>
    </row>
    <row r="332" spans="1:12" s="296" customFormat="1" ht="12.75">
      <c r="B332" s="287">
        <f t="shared" si="13"/>
        <v>312</v>
      </c>
      <c r="C332" s="289"/>
      <c r="D332" s="288" t="s">
        <v>352</v>
      </c>
      <c r="E332" s="119" t="s">
        <v>879</v>
      </c>
      <c r="F332" s="293">
        <v>1</v>
      </c>
      <c r="G332" s="293"/>
      <c r="H332" s="122">
        <v>1</v>
      </c>
      <c r="I332" s="292" t="s">
        <v>23</v>
      </c>
      <c r="J332" s="288" t="s">
        <v>24</v>
      </c>
      <c r="K332" s="289" t="s">
        <v>972</v>
      </c>
      <c r="L332" s="288"/>
    </row>
    <row r="333" spans="1:12" ht="12.75">
      <c r="B333" s="287">
        <f t="shared" si="13"/>
        <v>313</v>
      </c>
      <c r="C333" s="289"/>
      <c r="D333" s="309" t="s">
        <v>353</v>
      </c>
      <c r="E333" s="119" t="s">
        <v>879</v>
      </c>
      <c r="F333" s="306">
        <v>1.5</v>
      </c>
      <c r="G333" s="306"/>
      <c r="H333" s="122">
        <v>1.5</v>
      </c>
      <c r="I333" s="292" t="s">
        <v>23</v>
      </c>
      <c r="J333" s="301" t="s">
        <v>15</v>
      </c>
      <c r="K333" s="289" t="s">
        <v>972</v>
      </c>
      <c r="L333" s="117"/>
    </row>
    <row r="334" spans="1:12" ht="12.75">
      <c r="B334" s="287">
        <f t="shared" si="13"/>
        <v>314</v>
      </c>
      <c r="C334" s="289"/>
      <c r="D334" s="309" t="s">
        <v>354</v>
      </c>
      <c r="E334" s="119" t="s">
        <v>879</v>
      </c>
      <c r="F334" s="306">
        <v>2</v>
      </c>
      <c r="G334" s="306"/>
      <c r="H334" s="122">
        <v>2</v>
      </c>
      <c r="I334" s="292" t="s">
        <v>23</v>
      </c>
      <c r="J334" s="288" t="s">
        <v>35</v>
      </c>
      <c r="K334" s="289" t="s">
        <v>972</v>
      </c>
      <c r="L334" s="117"/>
    </row>
    <row r="335" spans="1:12" ht="12.75">
      <c r="B335" s="287">
        <f t="shared" si="13"/>
        <v>315</v>
      </c>
      <c r="C335" s="289"/>
      <c r="D335" s="309" t="s">
        <v>355</v>
      </c>
      <c r="E335" s="119" t="s">
        <v>879</v>
      </c>
      <c r="F335" s="306">
        <v>2</v>
      </c>
      <c r="G335" s="306"/>
      <c r="H335" s="122">
        <v>2</v>
      </c>
      <c r="I335" s="119" t="s">
        <v>23</v>
      </c>
      <c r="J335" s="288" t="s">
        <v>97</v>
      </c>
      <c r="K335" s="289" t="s">
        <v>972</v>
      </c>
      <c r="L335" s="117"/>
    </row>
    <row r="336" spans="1:12" ht="12.75">
      <c r="B336" s="287">
        <f t="shared" si="13"/>
        <v>316</v>
      </c>
      <c r="C336" s="343"/>
      <c r="D336" s="321" t="s">
        <v>356</v>
      </c>
      <c r="E336" s="119" t="s">
        <v>879</v>
      </c>
      <c r="F336" s="322">
        <v>3</v>
      </c>
      <c r="G336" s="322"/>
      <c r="H336" s="122">
        <v>3</v>
      </c>
      <c r="I336" s="119" t="s">
        <v>23</v>
      </c>
      <c r="J336" s="327" t="s">
        <v>21</v>
      </c>
      <c r="K336" s="289" t="s">
        <v>972</v>
      </c>
      <c r="L336" s="321"/>
    </row>
    <row r="337" spans="2:12" s="296" customFormat="1" ht="15.75">
      <c r="B337" s="330" t="s">
        <v>357</v>
      </c>
      <c r="C337" s="330"/>
      <c r="D337" s="282" t="s">
        <v>358</v>
      </c>
      <c r="E337" s="331"/>
      <c r="F337" s="344"/>
      <c r="G337" s="344"/>
      <c r="H337" s="283"/>
      <c r="I337" s="331"/>
      <c r="J337" s="345"/>
      <c r="K337" s="289" t="s">
        <v>972</v>
      </c>
      <c r="L337" s="346"/>
    </row>
    <row r="338" spans="2:12" ht="12.75">
      <c r="B338" s="287">
        <f>B336+1</f>
        <v>317</v>
      </c>
      <c r="C338" s="287"/>
      <c r="D338" s="268" t="s">
        <v>359</v>
      </c>
      <c r="E338" s="120" t="s">
        <v>880</v>
      </c>
      <c r="F338" s="122">
        <v>0.66535999999999995</v>
      </c>
      <c r="G338" s="122"/>
      <c r="H338" s="122">
        <v>0.66535999999999995</v>
      </c>
      <c r="I338" s="120" t="s">
        <v>360</v>
      </c>
      <c r="J338" s="313" t="s">
        <v>41</v>
      </c>
      <c r="K338" s="289" t="s">
        <v>972</v>
      </c>
      <c r="L338" s="288"/>
    </row>
    <row r="339" spans="2:12" ht="51">
      <c r="B339" s="287">
        <f t="shared" ref="B339:B396" si="14">B338+1</f>
        <v>318</v>
      </c>
      <c r="C339" s="287"/>
      <c r="D339" s="288" t="s">
        <v>362</v>
      </c>
      <c r="E339" s="120" t="s">
        <v>880</v>
      </c>
      <c r="F339" s="306">
        <v>124.14</v>
      </c>
      <c r="G339" s="122"/>
      <c r="H339" s="122">
        <v>124.14</v>
      </c>
      <c r="I339" s="336" t="s">
        <v>363</v>
      </c>
      <c r="J339" s="123" t="s">
        <v>364</v>
      </c>
      <c r="K339" s="289" t="s">
        <v>972</v>
      </c>
      <c r="L339" s="303"/>
    </row>
    <row r="340" spans="2:12" ht="12.75">
      <c r="B340" s="287">
        <f t="shared" si="14"/>
        <v>319</v>
      </c>
      <c r="C340" s="287"/>
      <c r="D340" s="288" t="s">
        <v>366</v>
      </c>
      <c r="E340" s="120" t="s">
        <v>880</v>
      </c>
      <c r="F340" s="293">
        <v>0.22</v>
      </c>
      <c r="G340" s="293"/>
      <c r="H340" s="122">
        <v>0.22</v>
      </c>
      <c r="I340" s="292" t="s">
        <v>23</v>
      </c>
      <c r="J340" s="288" t="s">
        <v>93</v>
      </c>
      <c r="K340" s="289" t="s">
        <v>972</v>
      </c>
      <c r="L340" s="288"/>
    </row>
    <row r="341" spans="2:12" ht="12.75">
      <c r="B341" s="287">
        <f t="shared" si="14"/>
        <v>320</v>
      </c>
      <c r="C341" s="287"/>
      <c r="D341" s="288" t="s">
        <v>367</v>
      </c>
      <c r="E341" s="120" t="s">
        <v>880</v>
      </c>
      <c r="F341" s="122">
        <v>1.5</v>
      </c>
      <c r="G341" s="122"/>
      <c r="H341" s="122">
        <v>1.5</v>
      </c>
      <c r="I341" s="120" t="s">
        <v>23</v>
      </c>
      <c r="J341" s="288" t="s">
        <v>19</v>
      </c>
      <c r="K341" s="289" t="s">
        <v>972</v>
      </c>
      <c r="L341" s="288"/>
    </row>
    <row r="342" spans="2:12" ht="12.75">
      <c r="B342" s="287">
        <f t="shared" si="14"/>
        <v>321</v>
      </c>
      <c r="C342" s="287"/>
      <c r="D342" s="288" t="s">
        <v>368</v>
      </c>
      <c r="E342" s="120" t="s">
        <v>880</v>
      </c>
      <c r="F342" s="122">
        <v>1</v>
      </c>
      <c r="G342" s="122"/>
      <c r="H342" s="122">
        <v>1</v>
      </c>
      <c r="I342" s="120" t="s">
        <v>23</v>
      </c>
      <c r="J342" s="288" t="s">
        <v>24</v>
      </c>
      <c r="K342" s="289" t="s">
        <v>972</v>
      </c>
      <c r="L342" s="288"/>
    </row>
    <row r="343" spans="2:12" ht="12.75">
      <c r="B343" s="287">
        <f t="shared" si="14"/>
        <v>322</v>
      </c>
      <c r="C343" s="287"/>
      <c r="D343" s="307" t="s">
        <v>369</v>
      </c>
      <c r="E343" s="120" t="s">
        <v>880</v>
      </c>
      <c r="F343" s="308">
        <v>150</v>
      </c>
      <c r="G343" s="308"/>
      <c r="H343" s="122">
        <v>150</v>
      </c>
      <c r="I343" s="119" t="s">
        <v>17</v>
      </c>
      <c r="J343" s="311" t="s">
        <v>19</v>
      </c>
      <c r="K343" s="289" t="s">
        <v>972</v>
      </c>
      <c r="L343" s="309"/>
    </row>
    <row r="344" spans="2:12" ht="12.75">
      <c r="B344" s="287">
        <f t="shared" si="14"/>
        <v>323</v>
      </c>
      <c r="C344" s="287"/>
      <c r="D344" s="268" t="s">
        <v>370</v>
      </c>
      <c r="E344" s="120" t="s">
        <v>880</v>
      </c>
      <c r="F344" s="122">
        <v>250</v>
      </c>
      <c r="G344" s="122"/>
      <c r="H344" s="122">
        <v>250</v>
      </c>
      <c r="I344" s="120" t="s">
        <v>17</v>
      </c>
      <c r="J344" s="268" t="s">
        <v>93</v>
      </c>
      <c r="K344" s="289" t="s">
        <v>972</v>
      </c>
      <c r="L344" s="303"/>
    </row>
    <row r="345" spans="2:12" ht="12.75">
      <c r="B345" s="287">
        <f t="shared" si="14"/>
        <v>324</v>
      </c>
      <c r="C345" s="287"/>
      <c r="D345" s="268" t="s">
        <v>372</v>
      </c>
      <c r="E345" s="120" t="s">
        <v>880</v>
      </c>
      <c r="F345" s="122">
        <v>262</v>
      </c>
      <c r="G345" s="122"/>
      <c r="H345" s="122">
        <v>262</v>
      </c>
      <c r="I345" s="120" t="s">
        <v>17</v>
      </c>
      <c r="J345" s="273" t="s">
        <v>36</v>
      </c>
      <c r="K345" s="289" t="s">
        <v>972</v>
      </c>
      <c r="L345" s="273"/>
    </row>
    <row r="346" spans="2:12" ht="12.75">
      <c r="B346" s="287">
        <f t="shared" si="14"/>
        <v>325</v>
      </c>
      <c r="C346" s="287"/>
      <c r="D346" s="268" t="s">
        <v>373</v>
      </c>
      <c r="E346" s="120" t="s">
        <v>880</v>
      </c>
      <c r="F346" s="122">
        <v>690</v>
      </c>
      <c r="G346" s="122"/>
      <c r="H346" s="122">
        <v>690</v>
      </c>
      <c r="I346" s="120" t="s">
        <v>17</v>
      </c>
      <c r="J346" s="268" t="s">
        <v>41</v>
      </c>
      <c r="K346" s="289" t="s">
        <v>972</v>
      </c>
      <c r="L346" s="303"/>
    </row>
    <row r="347" spans="2:12" ht="12.75">
      <c r="B347" s="287">
        <f t="shared" si="14"/>
        <v>326</v>
      </c>
      <c r="C347" s="287"/>
      <c r="D347" s="307" t="s">
        <v>374</v>
      </c>
      <c r="E347" s="120" t="s">
        <v>880</v>
      </c>
      <c r="F347" s="308">
        <v>150</v>
      </c>
      <c r="G347" s="308"/>
      <c r="H347" s="122">
        <v>150</v>
      </c>
      <c r="I347" s="319" t="s">
        <v>17</v>
      </c>
      <c r="J347" s="311" t="s">
        <v>19</v>
      </c>
      <c r="K347" s="289" t="s">
        <v>972</v>
      </c>
      <c r="L347" s="309"/>
    </row>
    <row r="348" spans="2:12" ht="12.75">
      <c r="B348" s="287">
        <f t="shared" si="14"/>
        <v>327</v>
      </c>
      <c r="C348" s="287"/>
      <c r="D348" s="307" t="s">
        <v>375</v>
      </c>
      <c r="E348" s="120" t="s">
        <v>880</v>
      </c>
      <c r="F348" s="308">
        <v>248</v>
      </c>
      <c r="G348" s="308"/>
      <c r="H348" s="122">
        <v>248</v>
      </c>
      <c r="I348" s="319" t="s">
        <v>17</v>
      </c>
      <c r="J348" s="311" t="s">
        <v>19</v>
      </c>
      <c r="K348" s="289" t="s">
        <v>972</v>
      </c>
      <c r="L348" s="309"/>
    </row>
    <row r="349" spans="2:12" ht="12.75">
      <c r="B349" s="287">
        <f t="shared" si="14"/>
        <v>328</v>
      </c>
      <c r="C349" s="287"/>
      <c r="D349" s="307" t="s">
        <v>376</v>
      </c>
      <c r="E349" s="120" t="s">
        <v>880</v>
      </c>
      <c r="F349" s="308">
        <v>248</v>
      </c>
      <c r="G349" s="308"/>
      <c r="H349" s="122">
        <v>248</v>
      </c>
      <c r="I349" s="319" t="s">
        <v>17</v>
      </c>
      <c r="J349" s="311" t="s">
        <v>19</v>
      </c>
      <c r="K349" s="289" t="s">
        <v>972</v>
      </c>
      <c r="L349" s="309"/>
    </row>
    <row r="350" spans="2:12" ht="12.75">
      <c r="B350" s="287">
        <f t="shared" si="14"/>
        <v>329</v>
      </c>
      <c r="C350" s="287"/>
      <c r="D350" s="307" t="s">
        <v>377</v>
      </c>
      <c r="E350" s="120" t="s">
        <v>880</v>
      </c>
      <c r="F350" s="308">
        <v>60</v>
      </c>
      <c r="G350" s="308"/>
      <c r="H350" s="122">
        <v>60</v>
      </c>
      <c r="I350" s="319" t="s">
        <v>17</v>
      </c>
      <c r="J350" s="311" t="s">
        <v>19</v>
      </c>
      <c r="K350" s="289" t="s">
        <v>972</v>
      </c>
      <c r="L350" s="309"/>
    </row>
    <row r="351" spans="2:12" ht="12.75">
      <c r="B351" s="287">
        <f t="shared" si="14"/>
        <v>330</v>
      </c>
      <c r="C351" s="287"/>
      <c r="D351" s="307" t="s">
        <v>378</v>
      </c>
      <c r="E351" s="120" t="s">
        <v>880</v>
      </c>
      <c r="F351" s="308">
        <v>63</v>
      </c>
      <c r="G351" s="308"/>
      <c r="H351" s="122">
        <v>63</v>
      </c>
      <c r="I351" s="319" t="s">
        <v>17</v>
      </c>
      <c r="J351" s="311" t="s">
        <v>19</v>
      </c>
      <c r="K351" s="289" t="s">
        <v>972</v>
      </c>
      <c r="L351" s="309"/>
    </row>
    <row r="352" spans="2:12" ht="12.75">
      <c r="B352" s="287">
        <f t="shared" si="14"/>
        <v>331</v>
      </c>
      <c r="C352" s="287"/>
      <c r="D352" s="307" t="s">
        <v>379</v>
      </c>
      <c r="E352" s="120" t="s">
        <v>880</v>
      </c>
      <c r="F352" s="308">
        <v>127</v>
      </c>
      <c r="G352" s="308"/>
      <c r="H352" s="122">
        <v>127</v>
      </c>
      <c r="I352" s="319" t="s">
        <v>17</v>
      </c>
      <c r="J352" s="311" t="s">
        <v>19</v>
      </c>
      <c r="K352" s="289" t="s">
        <v>972</v>
      </c>
      <c r="L352" s="309"/>
    </row>
    <row r="353" spans="2:12" ht="12.75">
      <c r="B353" s="287">
        <f t="shared" si="14"/>
        <v>332</v>
      </c>
      <c r="C353" s="287"/>
      <c r="D353" s="307" t="s">
        <v>380</v>
      </c>
      <c r="E353" s="120" t="s">
        <v>880</v>
      </c>
      <c r="F353" s="308">
        <v>56.03</v>
      </c>
      <c r="G353" s="308"/>
      <c r="H353" s="122">
        <v>56.03</v>
      </c>
      <c r="I353" s="319" t="s">
        <v>17</v>
      </c>
      <c r="J353" s="311" t="s">
        <v>19</v>
      </c>
      <c r="K353" s="289" t="s">
        <v>972</v>
      </c>
      <c r="L353" s="309"/>
    </row>
    <row r="354" spans="2:12" ht="12.75">
      <c r="B354" s="287">
        <f t="shared" si="14"/>
        <v>333</v>
      </c>
      <c r="C354" s="287"/>
      <c r="D354" s="307" t="s">
        <v>381</v>
      </c>
      <c r="E354" s="120" t="s">
        <v>880</v>
      </c>
      <c r="F354" s="308">
        <v>150.44</v>
      </c>
      <c r="G354" s="308"/>
      <c r="H354" s="122">
        <v>150.44</v>
      </c>
      <c r="I354" s="319" t="s">
        <v>17</v>
      </c>
      <c r="J354" s="311" t="s">
        <v>19</v>
      </c>
      <c r="K354" s="289" t="s">
        <v>972</v>
      </c>
      <c r="L354" s="309"/>
    </row>
    <row r="355" spans="2:12" ht="12.75">
      <c r="B355" s="287">
        <f t="shared" si="14"/>
        <v>334</v>
      </c>
      <c r="C355" s="287"/>
      <c r="D355" s="307" t="s">
        <v>382</v>
      </c>
      <c r="E355" s="120" t="s">
        <v>880</v>
      </c>
      <c r="F355" s="308">
        <v>195.11</v>
      </c>
      <c r="G355" s="308"/>
      <c r="H355" s="122">
        <v>195.11</v>
      </c>
      <c r="I355" s="319" t="s">
        <v>17</v>
      </c>
      <c r="J355" s="311" t="s">
        <v>19</v>
      </c>
      <c r="K355" s="289" t="s">
        <v>972</v>
      </c>
      <c r="L355" s="309"/>
    </row>
    <row r="356" spans="2:12" ht="12.75">
      <c r="B356" s="287">
        <f t="shared" si="14"/>
        <v>335</v>
      </c>
      <c r="C356" s="287"/>
      <c r="D356" s="307" t="s">
        <v>383</v>
      </c>
      <c r="E356" s="120" t="s">
        <v>880</v>
      </c>
      <c r="F356" s="308">
        <v>55</v>
      </c>
      <c r="G356" s="308"/>
      <c r="H356" s="122">
        <v>55</v>
      </c>
      <c r="I356" s="319" t="s">
        <v>17</v>
      </c>
      <c r="J356" s="311" t="s">
        <v>19</v>
      </c>
      <c r="K356" s="289" t="s">
        <v>972</v>
      </c>
      <c r="L356" s="309"/>
    </row>
    <row r="357" spans="2:12" ht="12.75">
      <c r="B357" s="287">
        <f t="shared" si="14"/>
        <v>336</v>
      </c>
      <c r="C357" s="287"/>
      <c r="D357" s="307" t="s">
        <v>384</v>
      </c>
      <c r="E357" s="120" t="s">
        <v>880</v>
      </c>
      <c r="F357" s="308">
        <v>60</v>
      </c>
      <c r="G357" s="308"/>
      <c r="H357" s="122">
        <v>60</v>
      </c>
      <c r="I357" s="319" t="s">
        <v>17</v>
      </c>
      <c r="J357" s="311" t="s">
        <v>19</v>
      </c>
      <c r="K357" s="289" t="s">
        <v>972</v>
      </c>
      <c r="L357" s="309"/>
    </row>
    <row r="358" spans="2:12" ht="12.75">
      <c r="B358" s="287">
        <f t="shared" si="14"/>
        <v>337</v>
      </c>
      <c r="C358" s="287"/>
      <c r="D358" s="307" t="s">
        <v>385</v>
      </c>
      <c r="E358" s="120" t="s">
        <v>880</v>
      </c>
      <c r="F358" s="308">
        <v>60.8</v>
      </c>
      <c r="G358" s="308"/>
      <c r="H358" s="122">
        <v>60.8</v>
      </c>
      <c r="I358" s="319" t="s">
        <v>17</v>
      </c>
      <c r="J358" s="311" t="s">
        <v>19</v>
      </c>
      <c r="K358" s="289" t="s">
        <v>972</v>
      </c>
      <c r="L358" s="309"/>
    </row>
    <row r="359" spans="2:12" ht="12.75">
      <c r="B359" s="287">
        <f t="shared" si="14"/>
        <v>338</v>
      </c>
      <c r="C359" s="287"/>
      <c r="D359" s="307" t="s">
        <v>386</v>
      </c>
      <c r="E359" s="120" t="s">
        <v>880</v>
      </c>
      <c r="F359" s="308">
        <v>240</v>
      </c>
      <c r="G359" s="308"/>
      <c r="H359" s="122">
        <v>240</v>
      </c>
      <c r="I359" s="319" t="s">
        <v>17</v>
      </c>
      <c r="J359" s="311" t="s">
        <v>19</v>
      </c>
      <c r="K359" s="289" t="s">
        <v>972</v>
      </c>
      <c r="L359" s="309"/>
    </row>
    <row r="360" spans="2:12" ht="12.75">
      <c r="B360" s="287">
        <f t="shared" si="14"/>
        <v>339</v>
      </c>
      <c r="C360" s="287"/>
      <c r="D360" s="307" t="s">
        <v>387</v>
      </c>
      <c r="E360" s="120" t="s">
        <v>880</v>
      </c>
      <c r="F360" s="141">
        <v>49.78</v>
      </c>
      <c r="G360" s="308"/>
      <c r="H360" s="141">
        <v>49.78</v>
      </c>
      <c r="I360" s="319" t="s">
        <v>17</v>
      </c>
      <c r="J360" s="311" t="s">
        <v>19</v>
      </c>
      <c r="K360" s="289" t="s">
        <v>972</v>
      </c>
      <c r="L360" s="309"/>
    </row>
    <row r="361" spans="2:12" ht="12.75">
      <c r="B361" s="287">
        <f t="shared" si="14"/>
        <v>340</v>
      </c>
      <c r="C361" s="287"/>
      <c r="D361" s="307" t="s">
        <v>388</v>
      </c>
      <c r="E361" s="120" t="s">
        <v>880</v>
      </c>
      <c r="F361" s="308">
        <v>215</v>
      </c>
      <c r="G361" s="308"/>
      <c r="H361" s="122">
        <v>215</v>
      </c>
      <c r="I361" s="319" t="s">
        <v>17</v>
      </c>
      <c r="J361" s="311" t="s">
        <v>19</v>
      </c>
      <c r="K361" s="289" t="s">
        <v>972</v>
      </c>
      <c r="L361" s="309"/>
    </row>
    <row r="362" spans="2:12" ht="12.75">
      <c r="B362" s="287">
        <f t="shared" si="14"/>
        <v>341</v>
      </c>
      <c r="C362" s="287"/>
      <c r="D362" s="307" t="s">
        <v>389</v>
      </c>
      <c r="E362" s="120" t="s">
        <v>880</v>
      </c>
      <c r="F362" s="308">
        <v>300</v>
      </c>
      <c r="G362" s="308"/>
      <c r="H362" s="122">
        <v>300</v>
      </c>
      <c r="I362" s="319" t="s">
        <v>17</v>
      </c>
      <c r="J362" s="311" t="s">
        <v>19</v>
      </c>
      <c r="K362" s="289" t="s">
        <v>972</v>
      </c>
      <c r="L362" s="309"/>
    </row>
    <row r="363" spans="2:12" ht="12.75">
      <c r="B363" s="287">
        <f t="shared" si="14"/>
        <v>342</v>
      </c>
      <c r="C363" s="287"/>
      <c r="D363" s="307" t="s">
        <v>390</v>
      </c>
      <c r="E363" s="120" t="s">
        <v>880</v>
      </c>
      <c r="F363" s="308">
        <v>213.5</v>
      </c>
      <c r="G363" s="308"/>
      <c r="H363" s="122">
        <v>213.5</v>
      </c>
      <c r="I363" s="319" t="s">
        <v>17</v>
      </c>
      <c r="J363" s="311" t="s">
        <v>19</v>
      </c>
      <c r="K363" s="289" t="s">
        <v>972</v>
      </c>
      <c r="L363" s="309"/>
    </row>
    <row r="364" spans="2:12" ht="12.75">
      <c r="B364" s="287">
        <f t="shared" si="14"/>
        <v>343</v>
      </c>
      <c r="C364" s="287"/>
      <c r="D364" s="307" t="s">
        <v>391</v>
      </c>
      <c r="E364" s="120" t="s">
        <v>880</v>
      </c>
      <c r="F364" s="308">
        <v>98.94</v>
      </c>
      <c r="G364" s="308"/>
      <c r="H364" s="122">
        <v>98.94</v>
      </c>
      <c r="I364" s="319" t="s">
        <v>17</v>
      </c>
      <c r="J364" s="311" t="s">
        <v>19</v>
      </c>
      <c r="K364" s="289" t="s">
        <v>972</v>
      </c>
      <c r="L364" s="309"/>
    </row>
    <row r="365" spans="2:12" ht="12.75">
      <c r="B365" s="287">
        <f t="shared" si="14"/>
        <v>344</v>
      </c>
      <c r="C365" s="287"/>
      <c r="D365" s="307" t="s">
        <v>392</v>
      </c>
      <c r="E365" s="120" t="s">
        <v>880</v>
      </c>
      <c r="F365" s="308">
        <v>54.5</v>
      </c>
      <c r="G365" s="308"/>
      <c r="H365" s="122">
        <v>54.5</v>
      </c>
      <c r="I365" s="319" t="s">
        <v>17</v>
      </c>
      <c r="J365" s="311" t="s">
        <v>19</v>
      </c>
      <c r="K365" s="289" t="s">
        <v>972</v>
      </c>
      <c r="L365" s="309"/>
    </row>
    <row r="366" spans="2:12" ht="12.75">
      <c r="B366" s="287">
        <f t="shared" si="14"/>
        <v>345</v>
      </c>
      <c r="C366" s="287"/>
      <c r="D366" s="307" t="s">
        <v>393</v>
      </c>
      <c r="E366" s="120" t="s">
        <v>880</v>
      </c>
      <c r="F366" s="308">
        <v>54.5</v>
      </c>
      <c r="G366" s="308"/>
      <c r="H366" s="122">
        <v>54.5</v>
      </c>
      <c r="I366" s="319" t="s">
        <v>17</v>
      </c>
      <c r="J366" s="311" t="s">
        <v>19</v>
      </c>
      <c r="K366" s="289" t="s">
        <v>972</v>
      </c>
      <c r="L366" s="309"/>
    </row>
    <row r="367" spans="2:12" ht="12.75">
      <c r="B367" s="287">
        <f t="shared" si="14"/>
        <v>346</v>
      </c>
      <c r="C367" s="287"/>
      <c r="D367" s="307" t="s">
        <v>394</v>
      </c>
      <c r="E367" s="120" t="s">
        <v>880</v>
      </c>
      <c r="F367" s="308">
        <v>40.1</v>
      </c>
      <c r="G367" s="308"/>
      <c r="H367" s="122">
        <v>40.1</v>
      </c>
      <c r="I367" s="319" t="s">
        <v>17</v>
      </c>
      <c r="J367" s="311" t="s">
        <v>19</v>
      </c>
      <c r="K367" s="289" t="s">
        <v>972</v>
      </c>
      <c r="L367" s="309"/>
    </row>
    <row r="368" spans="2:12" ht="25.5">
      <c r="B368" s="287">
        <f t="shared" si="14"/>
        <v>347</v>
      </c>
      <c r="C368" s="287"/>
      <c r="D368" s="307" t="s">
        <v>395</v>
      </c>
      <c r="E368" s="120" t="s">
        <v>880</v>
      </c>
      <c r="F368" s="308">
        <v>1248.6199999999999</v>
      </c>
      <c r="G368" s="308"/>
      <c r="H368" s="122">
        <v>1248.6199999999999</v>
      </c>
      <c r="I368" s="319" t="s">
        <v>17</v>
      </c>
      <c r="J368" s="311" t="s">
        <v>396</v>
      </c>
      <c r="K368" s="289" t="s">
        <v>972</v>
      </c>
      <c r="L368" s="309"/>
    </row>
    <row r="369" spans="2:12" ht="12.75">
      <c r="B369" s="287">
        <f t="shared" si="14"/>
        <v>348</v>
      </c>
      <c r="C369" s="287"/>
      <c r="D369" s="307" t="s">
        <v>397</v>
      </c>
      <c r="E369" s="120" t="s">
        <v>880</v>
      </c>
      <c r="F369" s="308">
        <v>58</v>
      </c>
      <c r="G369" s="308"/>
      <c r="H369" s="122">
        <v>58</v>
      </c>
      <c r="I369" s="319" t="s">
        <v>17</v>
      </c>
      <c r="J369" s="311" t="s">
        <v>41</v>
      </c>
      <c r="K369" s="289" t="s">
        <v>972</v>
      </c>
      <c r="L369" s="309"/>
    </row>
    <row r="370" spans="2:12" ht="12.75">
      <c r="B370" s="287">
        <f t="shared" si="14"/>
        <v>349</v>
      </c>
      <c r="C370" s="287"/>
      <c r="D370" s="307" t="s">
        <v>398</v>
      </c>
      <c r="E370" s="120" t="s">
        <v>880</v>
      </c>
      <c r="F370" s="308">
        <v>60.2</v>
      </c>
      <c r="G370" s="308"/>
      <c r="H370" s="122">
        <v>60.2</v>
      </c>
      <c r="I370" s="319" t="s">
        <v>17</v>
      </c>
      <c r="J370" s="311" t="s">
        <v>41</v>
      </c>
      <c r="K370" s="289" t="s">
        <v>972</v>
      </c>
      <c r="L370" s="309"/>
    </row>
    <row r="371" spans="2:12" ht="12.75">
      <c r="B371" s="287">
        <f t="shared" si="14"/>
        <v>350</v>
      </c>
      <c r="C371" s="287"/>
      <c r="D371" s="307" t="s">
        <v>399</v>
      </c>
      <c r="E371" s="120" t="s">
        <v>880</v>
      </c>
      <c r="F371" s="308">
        <v>161.63</v>
      </c>
      <c r="G371" s="308"/>
      <c r="H371" s="122">
        <v>161.63</v>
      </c>
      <c r="I371" s="319" t="s">
        <v>17</v>
      </c>
      <c r="J371" s="311" t="s">
        <v>41</v>
      </c>
      <c r="K371" s="289" t="s">
        <v>972</v>
      </c>
      <c r="L371" s="309"/>
    </row>
    <row r="372" spans="2:12" ht="12.75">
      <c r="B372" s="287">
        <f t="shared" si="14"/>
        <v>351</v>
      </c>
      <c r="C372" s="287"/>
      <c r="D372" s="307" t="s">
        <v>400</v>
      </c>
      <c r="E372" s="120" t="s">
        <v>880</v>
      </c>
      <c r="F372" s="308">
        <v>104.22</v>
      </c>
      <c r="G372" s="308"/>
      <c r="H372" s="122">
        <v>104.22</v>
      </c>
      <c r="I372" s="319" t="s">
        <v>17</v>
      </c>
      <c r="J372" s="311" t="s">
        <v>41</v>
      </c>
      <c r="K372" s="289" t="s">
        <v>972</v>
      </c>
      <c r="L372" s="309"/>
    </row>
    <row r="373" spans="2:12" ht="12.75">
      <c r="B373" s="287">
        <f t="shared" si="14"/>
        <v>352</v>
      </c>
      <c r="C373" s="287"/>
      <c r="D373" s="307" t="s">
        <v>401</v>
      </c>
      <c r="E373" s="120" t="s">
        <v>880</v>
      </c>
      <c r="F373" s="308">
        <v>57.64</v>
      </c>
      <c r="G373" s="308"/>
      <c r="H373" s="122">
        <v>57.64</v>
      </c>
      <c r="I373" s="319" t="s">
        <v>17</v>
      </c>
      <c r="J373" s="311" t="s">
        <v>41</v>
      </c>
      <c r="K373" s="289" t="s">
        <v>972</v>
      </c>
      <c r="L373" s="309"/>
    </row>
    <row r="374" spans="2:12" ht="25.5">
      <c r="B374" s="287">
        <f t="shared" si="14"/>
        <v>353</v>
      </c>
      <c r="C374" s="287"/>
      <c r="D374" s="307" t="s">
        <v>854</v>
      </c>
      <c r="E374" s="120" t="s">
        <v>880</v>
      </c>
      <c r="F374" s="141">
        <v>47.5</v>
      </c>
      <c r="G374" s="308"/>
      <c r="H374" s="141">
        <v>47.5</v>
      </c>
      <c r="I374" s="319" t="s">
        <v>17</v>
      </c>
      <c r="J374" s="311" t="s">
        <v>41</v>
      </c>
      <c r="K374" s="289" t="s">
        <v>972</v>
      </c>
      <c r="L374" s="309"/>
    </row>
    <row r="375" spans="2:12" ht="25.5">
      <c r="B375" s="287">
        <f t="shared" si="14"/>
        <v>354</v>
      </c>
      <c r="C375" s="287"/>
      <c r="D375" s="307" t="s">
        <v>855</v>
      </c>
      <c r="E375" s="120" t="s">
        <v>880</v>
      </c>
      <c r="F375" s="308">
        <v>34.89</v>
      </c>
      <c r="G375" s="308"/>
      <c r="H375" s="122">
        <v>34.89</v>
      </c>
      <c r="I375" s="319" t="s">
        <v>17</v>
      </c>
      <c r="J375" s="311" t="s">
        <v>41</v>
      </c>
      <c r="K375" s="289" t="s">
        <v>972</v>
      </c>
      <c r="L375" s="309"/>
    </row>
    <row r="376" spans="2:12" ht="12.75">
      <c r="B376" s="287">
        <f t="shared" si="14"/>
        <v>355</v>
      </c>
      <c r="C376" s="287"/>
      <c r="D376" s="307" t="s">
        <v>402</v>
      </c>
      <c r="E376" s="120" t="s">
        <v>880</v>
      </c>
      <c r="F376" s="308">
        <v>26.09</v>
      </c>
      <c r="G376" s="308"/>
      <c r="H376" s="122">
        <v>26.09</v>
      </c>
      <c r="I376" s="319" t="s">
        <v>17</v>
      </c>
      <c r="J376" s="311" t="s">
        <v>41</v>
      </c>
      <c r="K376" s="289" t="s">
        <v>972</v>
      </c>
      <c r="L376" s="309"/>
    </row>
    <row r="377" spans="2:12" ht="12.75">
      <c r="B377" s="287">
        <f t="shared" si="14"/>
        <v>356</v>
      </c>
      <c r="C377" s="287"/>
      <c r="D377" s="307" t="s">
        <v>403</v>
      </c>
      <c r="E377" s="120" t="s">
        <v>880</v>
      </c>
      <c r="F377" s="308">
        <v>44</v>
      </c>
      <c r="G377" s="308"/>
      <c r="H377" s="122">
        <v>44</v>
      </c>
      <c r="I377" s="319" t="s">
        <v>17</v>
      </c>
      <c r="J377" s="311" t="s">
        <v>41</v>
      </c>
      <c r="K377" s="289" t="s">
        <v>972</v>
      </c>
      <c r="L377" s="309"/>
    </row>
    <row r="378" spans="2:12" ht="12.75">
      <c r="B378" s="287">
        <f t="shared" si="14"/>
        <v>357</v>
      </c>
      <c r="C378" s="287"/>
      <c r="D378" s="307" t="s">
        <v>404</v>
      </c>
      <c r="E378" s="120" t="s">
        <v>880</v>
      </c>
      <c r="F378" s="308">
        <v>222</v>
      </c>
      <c r="G378" s="308"/>
      <c r="H378" s="122">
        <v>222</v>
      </c>
      <c r="I378" s="319" t="s">
        <v>17</v>
      </c>
      <c r="J378" s="311" t="s">
        <v>41</v>
      </c>
      <c r="K378" s="289" t="s">
        <v>972</v>
      </c>
      <c r="L378" s="309"/>
    </row>
    <row r="379" spans="2:12" ht="12.75">
      <c r="B379" s="287">
        <f t="shared" si="14"/>
        <v>358</v>
      </c>
      <c r="C379" s="287"/>
      <c r="D379" s="307" t="s">
        <v>405</v>
      </c>
      <c r="E379" s="120" t="s">
        <v>880</v>
      </c>
      <c r="F379" s="308">
        <v>322</v>
      </c>
      <c r="G379" s="308"/>
      <c r="H379" s="122">
        <v>322</v>
      </c>
      <c r="I379" s="319" t="s">
        <v>17</v>
      </c>
      <c r="J379" s="311" t="s">
        <v>93</v>
      </c>
      <c r="K379" s="289" t="s">
        <v>972</v>
      </c>
      <c r="L379" s="309"/>
    </row>
    <row r="380" spans="2:12" ht="12.75">
      <c r="B380" s="287">
        <f t="shared" si="14"/>
        <v>359</v>
      </c>
      <c r="C380" s="287"/>
      <c r="D380" s="307" t="s">
        <v>406</v>
      </c>
      <c r="E380" s="120" t="s">
        <v>880</v>
      </c>
      <c r="F380" s="308">
        <v>70</v>
      </c>
      <c r="G380" s="308"/>
      <c r="H380" s="122">
        <v>70</v>
      </c>
      <c r="I380" s="319" t="s">
        <v>17</v>
      </c>
      <c r="J380" s="311" t="s">
        <v>36</v>
      </c>
      <c r="K380" s="289" t="s">
        <v>972</v>
      </c>
      <c r="L380" s="309"/>
    </row>
    <row r="381" spans="2:12" ht="12.75">
      <c r="B381" s="287">
        <f t="shared" si="14"/>
        <v>360</v>
      </c>
      <c r="C381" s="287"/>
      <c r="D381" s="307" t="s">
        <v>407</v>
      </c>
      <c r="E381" s="120" t="s">
        <v>880</v>
      </c>
      <c r="F381" s="308">
        <v>70.3</v>
      </c>
      <c r="G381" s="308"/>
      <c r="H381" s="122">
        <v>70.3</v>
      </c>
      <c r="I381" s="319" t="s">
        <v>17</v>
      </c>
      <c r="J381" s="311" t="s">
        <v>36</v>
      </c>
      <c r="K381" s="289" t="s">
        <v>972</v>
      </c>
      <c r="L381" s="309"/>
    </row>
    <row r="382" spans="2:12" ht="12.75">
      <c r="B382" s="287">
        <f t="shared" si="14"/>
        <v>361</v>
      </c>
      <c r="C382" s="287"/>
      <c r="D382" s="307" t="s">
        <v>408</v>
      </c>
      <c r="E382" s="120" t="s">
        <v>880</v>
      </c>
      <c r="F382" s="308">
        <v>70</v>
      </c>
      <c r="G382" s="308"/>
      <c r="H382" s="122">
        <v>70</v>
      </c>
      <c r="I382" s="319" t="s">
        <v>17</v>
      </c>
      <c r="J382" s="311" t="s">
        <v>36</v>
      </c>
      <c r="K382" s="289" t="s">
        <v>972</v>
      </c>
      <c r="L382" s="309"/>
    </row>
    <row r="383" spans="2:12" ht="12.75">
      <c r="B383" s="287">
        <f t="shared" si="14"/>
        <v>362</v>
      </c>
      <c r="C383" s="287"/>
      <c r="D383" s="307" t="s">
        <v>409</v>
      </c>
      <c r="E383" s="120" t="s">
        <v>880</v>
      </c>
      <c r="F383" s="308">
        <v>70</v>
      </c>
      <c r="G383" s="308"/>
      <c r="H383" s="122">
        <v>70</v>
      </c>
      <c r="I383" s="319" t="s">
        <v>17</v>
      </c>
      <c r="J383" s="311" t="s">
        <v>36</v>
      </c>
      <c r="K383" s="289" t="s">
        <v>972</v>
      </c>
      <c r="L383" s="309"/>
    </row>
    <row r="384" spans="2:12" ht="12.75">
      <c r="B384" s="287">
        <f t="shared" si="14"/>
        <v>363</v>
      </c>
      <c r="C384" s="287"/>
      <c r="D384" s="307" t="s">
        <v>410</v>
      </c>
      <c r="E384" s="120" t="s">
        <v>880</v>
      </c>
      <c r="F384" s="308">
        <v>70</v>
      </c>
      <c r="G384" s="308"/>
      <c r="H384" s="122">
        <v>70</v>
      </c>
      <c r="I384" s="319" t="s">
        <v>17</v>
      </c>
      <c r="J384" s="311" t="s">
        <v>36</v>
      </c>
      <c r="K384" s="289" t="s">
        <v>972</v>
      </c>
      <c r="L384" s="309"/>
    </row>
    <row r="385" spans="2:12" ht="12.75">
      <c r="B385" s="287">
        <f t="shared" si="14"/>
        <v>364</v>
      </c>
      <c r="C385" s="287"/>
      <c r="D385" s="307" t="s">
        <v>411</v>
      </c>
      <c r="E385" s="120" t="s">
        <v>880</v>
      </c>
      <c r="F385" s="308">
        <v>70</v>
      </c>
      <c r="G385" s="308"/>
      <c r="H385" s="122">
        <v>70</v>
      </c>
      <c r="I385" s="319" t="s">
        <v>17</v>
      </c>
      <c r="J385" s="311" t="s">
        <v>36</v>
      </c>
      <c r="K385" s="289" t="s">
        <v>972</v>
      </c>
      <c r="L385" s="309"/>
    </row>
    <row r="386" spans="2:12" ht="12.75">
      <c r="B386" s="287">
        <f t="shared" si="14"/>
        <v>365</v>
      </c>
      <c r="C386" s="287"/>
      <c r="D386" s="307" t="s">
        <v>412</v>
      </c>
      <c r="E386" s="120" t="s">
        <v>880</v>
      </c>
      <c r="F386" s="308">
        <v>70</v>
      </c>
      <c r="G386" s="308"/>
      <c r="H386" s="122">
        <v>70</v>
      </c>
      <c r="I386" s="319" t="s">
        <v>17</v>
      </c>
      <c r="J386" s="311" t="s">
        <v>36</v>
      </c>
      <c r="K386" s="289" t="s">
        <v>972</v>
      </c>
      <c r="L386" s="309"/>
    </row>
    <row r="387" spans="2:12" ht="25.5">
      <c r="B387" s="287">
        <f t="shared" si="14"/>
        <v>366</v>
      </c>
      <c r="C387" s="287"/>
      <c r="D387" s="288" t="s">
        <v>413</v>
      </c>
      <c r="E387" s="120" t="s">
        <v>880</v>
      </c>
      <c r="F387" s="293">
        <v>55</v>
      </c>
      <c r="G387" s="293"/>
      <c r="H387" s="122">
        <v>55</v>
      </c>
      <c r="I387" s="292" t="s">
        <v>17</v>
      </c>
      <c r="J387" s="288" t="s">
        <v>19</v>
      </c>
      <c r="K387" s="289" t="s">
        <v>972</v>
      </c>
      <c r="L387" s="288"/>
    </row>
    <row r="388" spans="2:12" s="296" customFormat="1" ht="25.5">
      <c r="B388" s="287">
        <f t="shared" si="14"/>
        <v>367</v>
      </c>
      <c r="C388" s="287"/>
      <c r="D388" s="288" t="s">
        <v>414</v>
      </c>
      <c r="E388" s="120" t="s">
        <v>880</v>
      </c>
      <c r="F388" s="293">
        <v>240</v>
      </c>
      <c r="G388" s="293"/>
      <c r="H388" s="122">
        <v>240</v>
      </c>
      <c r="I388" s="292" t="s">
        <v>17</v>
      </c>
      <c r="J388" s="288" t="s">
        <v>19</v>
      </c>
      <c r="K388" s="289" t="s">
        <v>972</v>
      </c>
      <c r="L388" s="288"/>
    </row>
    <row r="389" spans="2:12" s="296" customFormat="1" ht="12.75">
      <c r="B389" s="287">
        <f t="shared" si="14"/>
        <v>368</v>
      </c>
      <c r="C389" s="287"/>
      <c r="D389" s="288" t="s">
        <v>415</v>
      </c>
      <c r="E389" s="120" t="s">
        <v>880</v>
      </c>
      <c r="F389" s="293">
        <v>180</v>
      </c>
      <c r="G389" s="293"/>
      <c r="H389" s="122">
        <v>180</v>
      </c>
      <c r="I389" s="292" t="s">
        <v>17</v>
      </c>
      <c r="J389" s="288" t="s">
        <v>19</v>
      </c>
      <c r="K389" s="289" t="s">
        <v>972</v>
      </c>
      <c r="L389" s="288"/>
    </row>
    <row r="390" spans="2:12" s="296" customFormat="1" ht="51">
      <c r="B390" s="287">
        <f t="shared" si="14"/>
        <v>369</v>
      </c>
      <c r="C390" s="287"/>
      <c r="D390" s="267" t="s">
        <v>856</v>
      </c>
      <c r="E390" s="120" t="s">
        <v>880</v>
      </c>
      <c r="F390" s="293">
        <v>96</v>
      </c>
      <c r="G390" s="293"/>
      <c r="H390" s="293">
        <v>96</v>
      </c>
      <c r="I390" s="292" t="s">
        <v>23</v>
      </c>
      <c r="J390" s="264" t="s">
        <v>857</v>
      </c>
      <c r="K390" s="289" t="s">
        <v>972</v>
      </c>
      <c r="L390" s="288"/>
    </row>
    <row r="391" spans="2:12" s="296" customFormat="1" ht="12.75">
      <c r="B391" s="287">
        <f t="shared" si="14"/>
        <v>370</v>
      </c>
      <c r="C391" s="287"/>
      <c r="D391" s="321" t="s">
        <v>416</v>
      </c>
      <c r="E391" s="120" t="s">
        <v>880</v>
      </c>
      <c r="F391" s="322">
        <v>0.32</v>
      </c>
      <c r="G391" s="322"/>
      <c r="H391" s="122">
        <v>0.32</v>
      </c>
      <c r="I391" s="323" t="s">
        <v>17</v>
      </c>
      <c r="J391" s="311" t="s">
        <v>41</v>
      </c>
      <c r="K391" s="289" t="s">
        <v>972</v>
      </c>
      <c r="L391" s="288"/>
    </row>
    <row r="392" spans="2:12" s="296" customFormat="1" ht="12.75">
      <c r="B392" s="287">
        <f t="shared" si="14"/>
        <v>371</v>
      </c>
      <c r="C392" s="287"/>
      <c r="D392" s="321" t="s">
        <v>416</v>
      </c>
      <c r="E392" s="120" t="s">
        <v>880</v>
      </c>
      <c r="F392" s="322">
        <v>2</v>
      </c>
      <c r="G392" s="322"/>
      <c r="H392" s="122">
        <v>2</v>
      </c>
      <c r="I392" s="323" t="s">
        <v>17</v>
      </c>
      <c r="J392" s="311" t="s">
        <v>41</v>
      </c>
      <c r="K392" s="289" t="s">
        <v>972</v>
      </c>
      <c r="L392" s="288"/>
    </row>
    <row r="393" spans="2:12" s="296" customFormat="1" ht="12.75">
      <c r="B393" s="287">
        <f t="shared" si="14"/>
        <v>372</v>
      </c>
      <c r="C393" s="287"/>
      <c r="D393" s="321" t="s">
        <v>417</v>
      </c>
      <c r="E393" s="120" t="s">
        <v>880</v>
      </c>
      <c r="F393" s="322">
        <v>1.107</v>
      </c>
      <c r="G393" s="322"/>
      <c r="H393" s="122">
        <v>1.107</v>
      </c>
      <c r="I393" s="323" t="s">
        <v>17</v>
      </c>
      <c r="J393" s="311" t="s">
        <v>41</v>
      </c>
      <c r="K393" s="289" t="s">
        <v>972</v>
      </c>
      <c r="L393" s="288"/>
    </row>
    <row r="394" spans="2:12" s="296" customFormat="1" ht="12.75">
      <c r="B394" s="287">
        <f t="shared" si="14"/>
        <v>373</v>
      </c>
      <c r="C394" s="287"/>
      <c r="D394" s="321" t="s">
        <v>418</v>
      </c>
      <c r="E394" s="120" t="s">
        <v>880</v>
      </c>
      <c r="F394" s="322">
        <v>1.0529999999999999</v>
      </c>
      <c r="G394" s="322"/>
      <c r="H394" s="122">
        <v>1.0529999999999999</v>
      </c>
      <c r="I394" s="323" t="s">
        <v>17</v>
      </c>
      <c r="J394" s="311" t="s">
        <v>41</v>
      </c>
      <c r="K394" s="289" t="s">
        <v>972</v>
      </c>
      <c r="L394" s="288"/>
    </row>
    <row r="395" spans="2:12" s="296" customFormat="1" ht="12.75">
      <c r="B395" s="287">
        <f t="shared" si="14"/>
        <v>374</v>
      </c>
      <c r="C395" s="287"/>
      <c r="D395" s="321" t="s">
        <v>419</v>
      </c>
      <c r="E395" s="120" t="s">
        <v>880</v>
      </c>
      <c r="F395" s="322">
        <v>1.0529999999999999</v>
      </c>
      <c r="G395" s="322"/>
      <c r="H395" s="122">
        <v>1.0529999999999999</v>
      </c>
      <c r="I395" s="323" t="s">
        <v>17</v>
      </c>
      <c r="J395" s="311" t="s">
        <v>41</v>
      </c>
      <c r="K395" s="289" t="s">
        <v>972</v>
      </c>
      <c r="L395" s="288"/>
    </row>
    <row r="396" spans="2:12" s="296" customFormat="1" ht="12.75">
      <c r="B396" s="287">
        <f t="shared" si="14"/>
        <v>375</v>
      </c>
      <c r="C396" s="289"/>
      <c r="D396" s="321" t="s">
        <v>420</v>
      </c>
      <c r="E396" s="120" t="s">
        <v>880</v>
      </c>
      <c r="F396" s="322">
        <v>1.0529999999999999</v>
      </c>
      <c r="G396" s="322"/>
      <c r="H396" s="122">
        <v>1.0529999999999999</v>
      </c>
      <c r="I396" s="323" t="s">
        <v>17</v>
      </c>
      <c r="J396" s="311" t="s">
        <v>41</v>
      </c>
      <c r="K396" s="289" t="s">
        <v>972</v>
      </c>
      <c r="L396" s="288"/>
    </row>
    <row r="397" spans="2:12" s="296" customFormat="1" ht="15.75">
      <c r="B397" s="304" t="s">
        <v>421</v>
      </c>
      <c r="C397" s="304"/>
      <c r="D397" s="282" t="s">
        <v>422</v>
      </c>
      <c r="E397" s="347"/>
      <c r="F397" s="348"/>
      <c r="G397" s="348"/>
      <c r="H397" s="283"/>
      <c r="I397" s="347"/>
      <c r="J397" s="349"/>
      <c r="K397" s="289" t="s">
        <v>972</v>
      </c>
      <c r="L397" s="299"/>
    </row>
    <row r="398" spans="2:12" s="296" customFormat="1" ht="12.75">
      <c r="B398" s="287">
        <f>B396+1</f>
        <v>376</v>
      </c>
      <c r="C398" s="277"/>
      <c r="D398" s="288" t="s">
        <v>423</v>
      </c>
      <c r="E398" s="120" t="s">
        <v>639</v>
      </c>
      <c r="F398" s="122">
        <v>0.1</v>
      </c>
      <c r="G398" s="122"/>
      <c r="H398" s="122">
        <v>0.1</v>
      </c>
      <c r="I398" s="120" t="s">
        <v>23</v>
      </c>
      <c r="J398" s="288" t="s">
        <v>93</v>
      </c>
      <c r="K398" s="289" t="s">
        <v>972</v>
      </c>
      <c r="L398" s="324"/>
    </row>
    <row r="399" spans="2:12" s="296" customFormat="1" ht="12.75">
      <c r="B399" s="287">
        <f t="shared" ref="B399:B401" si="15">B398+1</f>
        <v>377</v>
      </c>
      <c r="C399" s="277"/>
      <c r="D399" s="288" t="s">
        <v>425</v>
      </c>
      <c r="E399" s="120" t="s">
        <v>639</v>
      </c>
      <c r="F399" s="122">
        <v>0.1</v>
      </c>
      <c r="G399" s="122"/>
      <c r="H399" s="122">
        <v>0.1</v>
      </c>
      <c r="I399" s="310" t="s">
        <v>23</v>
      </c>
      <c r="J399" s="288" t="s">
        <v>26</v>
      </c>
      <c r="K399" s="289" t="s">
        <v>972</v>
      </c>
      <c r="L399" s="288"/>
    </row>
    <row r="400" spans="2:12" ht="12.75">
      <c r="B400" s="287">
        <f t="shared" si="15"/>
        <v>378</v>
      </c>
      <c r="C400" s="289"/>
      <c r="D400" s="288" t="s">
        <v>426</v>
      </c>
      <c r="E400" s="120" t="s">
        <v>639</v>
      </c>
      <c r="F400" s="293">
        <v>0.1</v>
      </c>
      <c r="G400" s="293"/>
      <c r="H400" s="122">
        <v>0.1</v>
      </c>
      <c r="I400" s="292" t="s">
        <v>72</v>
      </c>
      <c r="J400" s="288" t="s">
        <v>86</v>
      </c>
      <c r="K400" s="289" t="s">
        <v>972</v>
      </c>
      <c r="L400" s="288"/>
    </row>
    <row r="401" spans="2:12" ht="12.75">
      <c r="B401" s="287">
        <f t="shared" si="15"/>
        <v>379</v>
      </c>
      <c r="C401" s="289"/>
      <c r="D401" s="288" t="s">
        <v>428</v>
      </c>
      <c r="E401" s="120" t="s">
        <v>639</v>
      </c>
      <c r="F401" s="293">
        <v>0.1</v>
      </c>
      <c r="G401" s="293"/>
      <c r="H401" s="122">
        <v>0.1</v>
      </c>
      <c r="I401" s="292" t="s">
        <v>23</v>
      </c>
      <c r="J401" s="288" t="s">
        <v>35</v>
      </c>
      <c r="K401" s="289" t="s">
        <v>972</v>
      </c>
      <c r="L401" s="288"/>
    </row>
    <row r="402" spans="2:12" s="296" customFormat="1" ht="31.5">
      <c r="B402" s="304" t="s">
        <v>429</v>
      </c>
      <c r="C402" s="304"/>
      <c r="D402" s="282" t="s">
        <v>971</v>
      </c>
      <c r="E402" s="298"/>
      <c r="F402" s="305"/>
      <c r="G402" s="305"/>
      <c r="H402" s="283"/>
      <c r="I402" s="298"/>
      <c r="J402" s="299"/>
      <c r="K402" s="289" t="s">
        <v>972</v>
      </c>
      <c r="L402" s="299"/>
    </row>
    <row r="403" spans="2:12" ht="12.75">
      <c r="B403" s="287">
        <f>B401+1</f>
        <v>380</v>
      </c>
      <c r="C403" s="289"/>
      <c r="D403" s="307" t="s">
        <v>431</v>
      </c>
      <c r="E403" s="292" t="s">
        <v>881</v>
      </c>
      <c r="F403" s="293">
        <v>419</v>
      </c>
      <c r="G403" s="293"/>
      <c r="H403" s="122">
        <v>419</v>
      </c>
      <c r="I403" s="292" t="s">
        <v>17</v>
      </c>
      <c r="J403" s="288" t="s">
        <v>21</v>
      </c>
      <c r="K403" s="289" t="s">
        <v>972</v>
      </c>
      <c r="L403" s="288"/>
    </row>
    <row r="404" spans="2:12" ht="12.75">
      <c r="B404" s="287">
        <f t="shared" ref="B404:B414" si="16">B403+1</f>
        <v>381</v>
      </c>
      <c r="C404" s="277"/>
      <c r="D404" s="288" t="s">
        <v>432</v>
      </c>
      <c r="E404" s="292" t="s">
        <v>881</v>
      </c>
      <c r="F404" s="122">
        <v>3</v>
      </c>
      <c r="G404" s="122"/>
      <c r="H404" s="122">
        <v>3</v>
      </c>
      <c r="I404" s="120" t="s">
        <v>23</v>
      </c>
      <c r="J404" s="288" t="s">
        <v>15</v>
      </c>
      <c r="K404" s="289" t="s">
        <v>972</v>
      </c>
      <c r="L404" s="288"/>
    </row>
    <row r="405" spans="2:12" ht="25.5">
      <c r="B405" s="287">
        <f t="shared" si="16"/>
        <v>382</v>
      </c>
      <c r="C405" s="289"/>
      <c r="D405" s="325" t="s">
        <v>433</v>
      </c>
      <c r="E405" s="292" t="s">
        <v>881</v>
      </c>
      <c r="F405" s="308">
        <v>5</v>
      </c>
      <c r="G405" s="308"/>
      <c r="H405" s="122">
        <v>5</v>
      </c>
      <c r="I405" s="119" t="s">
        <v>17</v>
      </c>
      <c r="J405" s="311" t="s">
        <v>19</v>
      </c>
      <c r="K405" s="289" t="s">
        <v>972</v>
      </c>
      <c r="L405" s="262"/>
    </row>
    <row r="406" spans="2:12" ht="12.75">
      <c r="B406" s="287">
        <f t="shared" si="16"/>
        <v>383</v>
      </c>
      <c r="C406" s="289"/>
      <c r="D406" s="262" t="s">
        <v>902</v>
      </c>
      <c r="E406" s="292" t="s">
        <v>881</v>
      </c>
      <c r="F406" s="122">
        <v>3.71</v>
      </c>
      <c r="G406" s="122">
        <v>3.71</v>
      </c>
      <c r="H406" s="122"/>
      <c r="I406" s="292" t="s">
        <v>881</v>
      </c>
      <c r="J406" s="311" t="s">
        <v>19</v>
      </c>
      <c r="K406" s="289" t="s">
        <v>972</v>
      </c>
      <c r="L406" s="262"/>
    </row>
    <row r="407" spans="2:12" ht="12.75">
      <c r="B407" s="287">
        <f t="shared" si="16"/>
        <v>384</v>
      </c>
      <c r="C407" s="289"/>
      <c r="D407" s="262" t="s">
        <v>903</v>
      </c>
      <c r="E407" s="292" t="s">
        <v>881</v>
      </c>
      <c r="F407" s="122">
        <v>0.28000000000000003</v>
      </c>
      <c r="G407" s="122">
        <v>0.28000000000000003</v>
      </c>
      <c r="H407" s="122"/>
      <c r="I407" s="292" t="s">
        <v>881</v>
      </c>
      <c r="J407" s="264" t="s">
        <v>24</v>
      </c>
      <c r="K407" s="289" t="s">
        <v>972</v>
      </c>
      <c r="L407" s="262"/>
    </row>
    <row r="408" spans="2:12" ht="12.75">
      <c r="B408" s="287">
        <f t="shared" si="16"/>
        <v>385</v>
      </c>
      <c r="C408" s="289"/>
      <c r="D408" s="262" t="s">
        <v>904</v>
      </c>
      <c r="E408" s="292" t="s">
        <v>881</v>
      </c>
      <c r="F408" s="122">
        <v>0.71</v>
      </c>
      <c r="G408" s="122">
        <v>0.71</v>
      </c>
      <c r="H408" s="122"/>
      <c r="I408" s="292" t="s">
        <v>881</v>
      </c>
      <c r="J408" s="288" t="s">
        <v>53</v>
      </c>
      <c r="K408" s="289" t="s">
        <v>972</v>
      </c>
      <c r="L408" s="262"/>
    </row>
    <row r="409" spans="2:12" ht="25.5">
      <c r="B409" s="287">
        <f t="shared" si="16"/>
        <v>386</v>
      </c>
      <c r="C409" s="277"/>
      <c r="D409" s="288" t="s">
        <v>434</v>
      </c>
      <c r="E409" s="292" t="s">
        <v>881</v>
      </c>
      <c r="F409" s="308">
        <v>0.72</v>
      </c>
      <c r="G409" s="308"/>
      <c r="H409" s="122">
        <v>0.72</v>
      </c>
      <c r="I409" s="319" t="s">
        <v>435</v>
      </c>
      <c r="J409" s="288" t="s">
        <v>26</v>
      </c>
      <c r="K409" s="289" t="s">
        <v>972</v>
      </c>
      <c r="L409" s="309"/>
    </row>
    <row r="410" spans="2:12" ht="25.5">
      <c r="B410" s="287">
        <f t="shared" si="16"/>
        <v>387</v>
      </c>
      <c r="C410" s="277"/>
      <c r="D410" s="288" t="s">
        <v>437</v>
      </c>
      <c r="E410" s="292" t="s">
        <v>881</v>
      </c>
      <c r="F410" s="308">
        <v>1</v>
      </c>
      <c r="G410" s="308"/>
      <c r="H410" s="122">
        <v>1</v>
      </c>
      <c r="I410" s="319" t="s">
        <v>435</v>
      </c>
      <c r="J410" s="288" t="s">
        <v>57</v>
      </c>
      <c r="K410" s="289" t="s">
        <v>972</v>
      </c>
      <c r="L410" s="309"/>
    </row>
    <row r="411" spans="2:12" ht="12.75">
      <c r="B411" s="287">
        <f t="shared" si="16"/>
        <v>388</v>
      </c>
      <c r="C411" s="277"/>
      <c r="D411" s="325" t="s">
        <v>438</v>
      </c>
      <c r="E411" s="292" t="s">
        <v>881</v>
      </c>
      <c r="F411" s="308">
        <v>1</v>
      </c>
      <c r="G411" s="308"/>
      <c r="H411" s="122">
        <v>1</v>
      </c>
      <c r="I411" s="328" t="s">
        <v>17</v>
      </c>
      <c r="J411" s="270" t="s">
        <v>800</v>
      </c>
      <c r="K411" s="289" t="s">
        <v>972</v>
      </c>
      <c r="L411" s="309"/>
    </row>
    <row r="412" spans="2:12" ht="12.75">
      <c r="B412" s="287">
        <f t="shared" si="16"/>
        <v>389</v>
      </c>
      <c r="C412" s="277"/>
      <c r="D412" s="325" t="s">
        <v>850</v>
      </c>
      <c r="E412" s="292" t="s">
        <v>881</v>
      </c>
      <c r="F412" s="308">
        <v>2.33</v>
      </c>
      <c r="G412" s="308"/>
      <c r="H412" s="308">
        <v>2.33</v>
      </c>
      <c r="I412" s="328" t="s">
        <v>851</v>
      </c>
      <c r="J412" s="270" t="s">
        <v>852</v>
      </c>
      <c r="K412" s="289" t="s">
        <v>972</v>
      </c>
      <c r="L412" s="309"/>
    </row>
    <row r="413" spans="2:12" ht="12.75">
      <c r="B413" s="287">
        <f t="shared" si="16"/>
        <v>390</v>
      </c>
      <c r="C413" s="277"/>
      <c r="D413" s="325" t="s">
        <v>853</v>
      </c>
      <c r="E413" s="292" t="s">
        <v>881</v>
      </c>
      <c r="F413" s="308">
        <v>0.04</v>
      </c>
      <c r="G413" s="308"/>
      <c r="H413" s="308">
        <v>0.04</v>
      </c>
      <c r="I413" s="328" t="s">
        <v>748</v>
      </c>
      <c r="J413" s="288" t="s">
        <v>26</v>
      </c>
      <c r="K413" s="289" t="s">
        <v>972</v>
      </c>
      <c r="L413" s="309"/>
    </row>
    <row r="414" spans="2:12" ht="12.75">
      <c r="B414" s="287">
        <f t="shared" si="16"/>
        <v>391</v>
      </c>
      <c r="C414" s="277"/>
      <c r="D414" s="325" t="s">
        <v>436</v>
      </c>
      <c r="E414" s="292" t="s">
        <v>881</v>
      </c>
      <c r="F414" s="308">
        <v>7.0000000000000007E-2</v>
      </c>
      <c r="G414" s="308"/>
      <c r="H414" s="308">
        <v>7.0000000000000007E-2</v>
      </c>
      <c r="I414" s="328" t="s">
        <v>765</v>
      </c>
      <c r="J414" s="311" t="s">
        <v>86</v>
      </c>
      <c r="K414" s="289" t="s">
        <v>972</v>
      </c>
      <c r="L414" s="309"/>
    </row>
    <row r="415" spans="2:12" s="296" customFormat="1" ht="15.75">
      <c r="B415" s="330" t="s">
        <v>439</v>
      </c>
      <c r="C415" s="330"/>
      <c r="D415" s="282" t="s">
        <v>440</v>
      </c>
      <c r="E415" s="315"/>
      <c r="F415" s="316"/>
      <c r="G415" s="316"/>
      <c r="H415" s="283"/>
      <c r="I415" s="331"/>
      <c r="J415" s="317"/>
      <c r="K415" s="289" t="s">
        <v>972</v>
      </c>
      <c r="L415" s="318"/>
    </row>
    <row r="416" spans="2:12" s="296" customFormat="1" ht="25.5">
      <c r="B416" s="287">
        <f>B414+1</f>
        <v>392</v>
      </c>
      <c r="C416" s="287" t="s">
        <v>39</v>
      </c>
      <c r="D416" s="123" t="s">
        <v>441</v>
      </c>
      <c r="E416" s="271" t="s">
        <v>882</v>
      </c>
      <c r="F416" s="300">
        <v>100</v>
      </c>
      <c r="G416" s="122"/>
      <c r="H416" s="122">
        <v>100</v>
      </c>
      <c r="I416" s="271" t="s">
        <v>442</v>
      </c>
      <c r="J416" s="301" t="s">
        <v>41</v>
      </c>
      <c r="K416" s="289" t="s">
        <v>972</v>
      </c>
      <c r="L416" s="303"/>
    </row>
    <row r="417" spans="2:12" s="296" customFormat="1" ht="12.75">
      <c r="B417" s="287">
        <f t="shared" ref="B417:B418" si="17">B416+1</f>
        <v>393</v>
      </c>
      <c r="C417" s="332" t="s">
        <v>39</v>
      </c>
      <c r="D417" s="123" t="s">
        <v>818</v>
      </c>
      <c r="E417" s="271" t="s">
        <v>882</v>
      </c>
      <c r="F417" s="306">
        <v>40</v>
      </c>
      <c r="G417" s="122"/>
      <c r="H417" s="122">
        <v>40</v>
      </c>
      <c r="I417" s="271" t="s">
        <v>17</v>
      </c>
      <c r="J417" s="301" t="s">
        <v>41</v>
      </c>
      <c r="K417" s="289" t="s">
        <v>972</v>
      </c>
      <c r="L417" s="303"/>
    </row>
    <row r="418" spans="2:12" s="296" customFormat="1" ht="12.75">
      <c r="B418" s="287">
        <f t="shared" si="17"/>
        <v>394</v>
      </c>
      <c r="C418" s="332"/>
      <c r="D418" s="288" t="s">
        <v>443</v>
      </c>
      <c r="E418" s="271" t="s">
        <v>882</v>
      </c>
      <c r="F418" s="122">
        <v>2</v>
      </c>
      <c r="G418" s="122"/>
      <c r="H418" s="122">
        <v>2</v>
      </c>
      <c r="I418" s="120" t="s">
        <v>23</v>
      </c>
      <c r="J418" s="288" t="s">
        <v>18</v>
      </c>
      <c r="K418" s="289" t="s">
        <v>972</v>
      </c>
      <c r="L418" s="303"/>
    </row>
    <row r="419" spans="2:12" s="296" customFormat="1" ht="15.75">
      <c r="B419" s="350" t="s">
        <v>445</v>
      </c>
      <c r="C419" s="350"/>
      <c r="D419" s="282" t="s">
        <v>446</v>
      </c>
      <c r="E419" s="279"/>
      <c r="F419" s="344"/>
      <c r="G419" s="283"/>
      <c r="H419" s="283"/>
      <c r="I419" s="279"/>
      <c r="J419" s="345"/>
      <c r="K419" s="289" t="s">
        <v>972</v>
      </c>
      <c r="L419" s="351"/>
    </row>
    <row r="420" spans="2:12" ht="12.75">
      <c r="B420" s="287">
        <f>B418+1</f>
        <v>395</v>
      </c>
      <c r="C420" s="277"/>
      <c r="D420" s="268" t="s">
        <v>447</v>
      </c>
      <c r="E420" s="120" t="s">
        <v>883</v>
      </c>
      <c r="F420" s="122">
        <v>1</v>
      </c>
      <c r="G420" s="122"/>
      <c r="H420" s="122">
        <v>1</v>
      </c>
      <c r="I420" s="120" t="s">
        <v>23</v>
      </c>
      <c r="J420" s="273" t="s">
        <v>36</v>
      </c>
      <c r="K420" s="289" t="s">
        <v>972</v>
      </c>
      <c r="L420" s="273"/>
    </row>
    <row r="421" spans="2:12" ht="12.75">
      <c r="B421" s="287">
        <f t="shared" ref="B421:B439" si="18">B420+1</f>
        <v>396</v>
      </c>
      <c r="C421" s="277"/>
      <c r="D421" s="265" t="s">
        <v>869</v>
      </c>
      <c r="E421" s="120" t="s">
        <v>883</v>
      </c>
      <c r="F421" s="118">
        <v>10.01</v>
      </c>
      <c r="G421" s="122"/>
      <c r="H421" s="118">
        <v>10.01</v>
      </c>
      <c r="I421" s="120" t="s">
        <v>23</v>
      </c>
      <c r="J421" s="273" t="s">
        <v>36</v>
      </c>
      <c r="K421" s="289" t="s">
        <v>972</v>
      </c>
      <c r="L421" s="273"/>
    </row>
    <row r="422" spans="2:12" ht="12.75">
      <c r="B422" s="287">
        <f t="shared" si="18"/>
        <v>397</v>
      </c>
      <c r="C422" s="277"/>
      <c r="D422" s="288" t="s">
        <v>448</v>
      </c>
      <c r="E422" s="120" t="s">
        <v>883</v>
      </c>
      <c r="F422" s="122">
        <v>0.67610000000000003</v>
      </c>
      <c r="G422" s="122"/>
      <c r="H422" s="122">
        <v>0.67610000000000003</v>
      </c>
      <c r="I422" s="120" t="s">
        <v>23</v>
      </c>
      <c r="J422" s="288" t="s">
        <v>53</v>
      </c>
      <c r="K422" s="289" t="s">
        <v>972</v>
      </c>
      <c r="L422" s="288"/>
    </row>
    <row r="423" spans="2:12" ht="12.75">
      <c r="B423" s="287">
        <f t="shared" si="18"/>
        <v>398</v>
      </c>
      <c r="C423" s="277"/>
      <c r="D423" s="288" t="s">
        <v>449</v>
      </c>
      <c r="E423" s="120" t="s">
        <v>883</v>
      </c>
      <c r="F423" s="122">
        <v>0.67610000000000003</v>
      </c>
      <c r="G423" s="122"/>
      <c r="H423" s="122">
        <v>0.13341</v>
      </c>
      <c r="I423" s="120" t="s">
        <v>23</v>
      </c>
      <c r="J423" s="288" t="s">
        <v>26</v>
      </c>
      <c r="K423" s="289" t="s">
        <v>972</v>
      </c>
      <c r="L423" s="288"/>
    </row>
    <row r="424" spans="2:12" ht="12.75">
      <c r="B424" s="287">
        <f t="shared" si="18"/>
        <v>399</v>
      </c>
      <c r="C424" s="277"/>
      <c r="D424" s="265" t="s">
        <v>863</v>
      </c>
      <c r="E424" s="120" t="s">
        <v>883</v>
      </c>
      <c r="F424" s="122">
        <v>0.28000000000000003</v>
      </c>
      <c r="G424" s="122"/>
      <c r="H424" s="122">
        <v>0.28000000000000003</v>
      </c>
      <c r="I424" s="120" t="s">
        <v>23</v>
      </c>
      <c r="J424" s="288" t="s">
        <v>26</v>
      </c>
      <c r="K424" s="289" t="s">
        <v>972</v>
      </c>
      <c r="L424" s="288"/>
    </row>
    <row r="425" spans="2:12" ht="12.75">
      <c r="B425" s="287">
        <f t="shared" si="18"/>
        <v>400</v>
      </c>
      <c r="C425" s="277"/>
      <c r="D425" s="288" t="s">
        <v>770</v>
      </c>
      <c r="E425" s="120" t="s">
        <v>883</v>
      </c>
      <c r="F425" s="122">
        <v>0.5</v>
      </c>
      <c r="G425" s="122"/>
      <c r="H425" s="122">
        <v>0.5</v>
      </c>
      <c r="I425" s="120" t="s">
        <v>23</v>
      </c>
      <c r="J425" s="288" t="s">
        <v>57</v>
      </c>
      <c r="K425" s="289" t="s">
        <v>972</v>
      </c>
      <c r="L425" s="288"/>
    </row>
    <row r="426" spans="2:12" ht="12.75">
      <c r="B426" s="287">
        <f t="shared" si="18"/>
        <v>401</v>
      </c>
      <c r="C426" s="277"/>
      <c r="D426" s="288" t="s">
        <v>771</v>
      </c>
      <c r="E426" s="120" t="s">
        <v>883</v>
      </c>
      <c r="F426" s="122">
        <v>0.5</v>
      </c>
      <c r="G426" s="122"/>
      <c r="H426" s="122">
        <v>0.5</v>
      </c>
      <c r="I426" s="120" t="s">
        <v>23</v>
      </c>
      <c r="J426" s="288" t="s">
        <v>57</v>
      </c>
      <c r="K426" s="289" t="s">
        <v>972</v>
      </c>
      <c r="L426" s="288"/>
    </row>
    <row r="427" spans="2:12" ht="12.75">
      <c r="B427" s="287">
        <f t="shared" si="18"/>
        <v>402</v>
      </c>
      <c r="C427" s="277"/>
      <c r="D427" s="265" t="s">
        <v>865</v>
      </c>
      <c r="E427" s="120" t="s">
        <v>883</v>
      </c>
      <c r="F427" s="118">
        <v>0.22</v>
      </c>
      <c r="G427" s="122"/>
      <c r="H427" s="118">
        <v>0.22</v>
      </c>
      <c r="I427" s="120" t="s">
        <v>23</v>
      </c>
      <c r="J427" s="288" t="s">
        <v>57</v>
      </c>
      <c r="K427" s="289" t="s">
        <v>972</v>
      </c>
      <c r="L427" s="288"/>
    </row>
    <row r="428" spans="2:12" ht="12.75">
      <c r="B428" s="287">
        <f t="shared" si="18"/>
        <v>403</v>
      </c>
      <c r="C428" s="277"/>
      <c r="D428" s="288" t="s">
        <v>763</v>
      </c>
      <c r="E428" s="120" t="s">
        <v>883</v>
      </c>
      <c r="F428" s="122">
        <v>0.5</v>
      </c>
      <c r="G428" s="122"/>
      <c r="H428" s="122">
        <v>0.5</v>
      </c>
      <c r="I428" s="120" t="s">
        <v>23</v>
      </c>
      <c r="J428" s="288" t="s">
        <v>57</v>
      </c>
      <c r="K428" s="289" t="s">
        <v>972</v>
      </c>
      <c r="L428" s="288"/>
    </row>
    <row r="429" spans="2:12" ht="12.75">
      <c r="B429" s="287">
        <f t="shared" si="18"/>
        <v>404</v>
      </c>
      <c r="C429" s="277"/>
      <c r="D429" s="265" t="s">
        <v>866</v>
      </c>
      <c r="E429" s="120" t="s">
        <v>883</v>
      </c>
      <c r="F429" s="118">
        <v>0.5</v>
      </c>
      <c r="G429" s="122"/>
      <c r="H429" s="118">
        <v>0.5</v>
      </c>
      <c r="I429" s="120"/>
      <c r="J429" s="288" t="s">
        <v>24</v>
      </c>
      <c r="K429" s="289" t="s">
        <v>972</v>
      </c>
      <c r="L429" s="288"/>
    </row>
    <row r="430" spans="2:12" ht="12.75">
      <c r="B430" s="287">
        <f t="shared" si="18"/>
        <v>405</v>
      </c>
      <c r="C430" s="277"/>
      <c r="D430" s="288" t="s">
        <v>451</v>
      </c>
      <c r="E430" s="120" t="s">
        <v>883</v>
      </c>
      <c r="F430" s="122">
        <v>0.5</v>
      </c>
      <c r="G430" s="122"/>
      <c r="H430" s="122">
        <v>0.5</v>
      </c>
      <c r="I430" s="120" t="s">
        <v>23</v>
      </c>
      <c r="J430" s="288" t="s">
        <v>36</v>
      </c>
      <c r="K430" s="289" t="s">
        <v>972</v>
      </c>
      <c r="L430" s="288"/>
    </row>
    <row r="431" spans="2:12" ht="12.75">
      <c r="B431" s="287">
        <f t="shared" si="18"/>
        <v>406</v>
      </c>
      <c r="C431" s="277"/>
      <c r="D431" s="288" t="s">
        <v>452</v>
      </c>
      <c r="E431" s="120" t="s">
        <v>883</v>
      </c>
      <c r="F431" s="122">
        <v>0.49996000000000002</v>
      </c>
      <c r="G431" s="122"/>
      <c r="H431" s="122">
        <v>0.49996000000000002</v>
      </c>
      <c r="I431" s="120" t="s">
        <v>23</v>
      </c>
      <c r="J431" s="288" t="s">
        <v>21</v>
      </c>
      <c r="K431" s="289" t="s">
        <v>972</v>
      </c>
      <c r="L431" s="288"/>
    </row>
    <row r="432" spans="2:12" ht="12.75">
      <c r="B432" s="287">
        <f t="shared" si="18"/>
        <v>407</v>
      </c>
      <c r="C432" s="277"/>
      <c r="D432" s="288" t="s">
        <v>867</v>
      </c>
      <c r="E432" s="120" t="s">
        <v>883</v>
      </c>
      <c r="F432" s="122">
        <v>0.49996000000000002</v>
      </c>
      <c r="G432" s="122"/>
      <c r="H432" s="122">
        <v>0.49996000000000002</v>
      </c>
      <c r="I432" s="120" t="s">
        <v>23</v>
      </c>
      <c r="J432" s="288" t="s">
        <v>21</v>
      </c>
      <c r="K432" s="289" t="s">
        <v>972</v>
      </c>
      <c r="L432" s="288"/>
    </row>
    <row r="433" spans="2:12" ht="12.75">
      <c r="B433" s="287">
        <f t="shared" si="18"/>
        <v>408</v>
      </c>
      <c r="C433" s="277"/>
      <c r="D433" s="288" t="s">
        <v>453</v>
      </c>
      <c r="E433" s="120" t="s">
        <v>883</v>
      </c>
      <c r="F433" s="122">
        <v>0.5</v>
      </c>
      <c r="G433" s="122"/>
      <c r="H433" s="122">
        <v>0.5</v>
      </c>
      <c r="I433" s="120" t="s">
        <v>23</v>
      </c>
      <c r="J433" s="288" t="s">
        <v>36</v>
      </c>
      <c r="K433" s="289" t="s">
        <v>972</v>
      </c>
      <c r="L433" s="288"/>
    </row>
    <row r="434" spans="2:12" ht="12.75">
      <c r="B434" s="287">
        <f t="shared" si="18"/>
        <v>409</v>
      </c>
      <c r="C434" s="277"/>
      <c r="D434" s="288" t="s">
        <v>454</v>
      </c>
      <c r="E434" s="120" t="s">
        <v>883</v>
      </c>
      <c r="F434" s="122">
        <v>0.5</v>
      </c>
      <c r="G434" s="122"/>
      <c r="H434" s="122">
        <v>0.5</v>
      </c>
      <c r="I434" s="120" t="s">
        <v>23</v>
      </c>
      <c r="J434" s="288" t="s">
        <v>15</v>
      </c>
      <c r="K434" s="289" t="s">
        <v>972</v>
      </c>
      <c r="L434" s="288"/>
    </row>
    <row r="435" spans="2:12" ht="12.75">
      <c r="B435" s="287">
        <f t="shared" si="18"/>
        <v>410</v>
      </c>
      <c r="C435" s="277"/>
      <c r="D435" s="265" t="s">
        <v>864</v>
      </c>
      <c r="E435" s="120" t="s">
        <v>883</v>
      </c>
      <c r="F435" s="118">
        <v>0.44</v>
      </c>
      <c r="G435" s="122"/>
      <c r="H435" s="118">
        <v>0.44</v>
      </c>
      <c r="I435" s="120" t="s">
        <v>23</v>
      </c>
      <c r="J435" s="288" t="s">
        <v>78</v>
      </c>
      <c r="K435" s="289" t="s">
        <v>972</v>
      </c>
      <c r="L435" s="288"/>
    </row>
    <row r="436" spans="2:12" ht="12.75">
      <c r="B436" s="287">
        <f t="shared" si="18"/>
        <v>411</v>
      </c>
      <c r="C436" s="277"/>
      <c r="D436" s="288" t="s">
        <v>455</v>
      </c>
      <c r="E436" s="120" t="s">
        <v>883</v>
      </c>
      <c r="F436" s="122">
        <v>0.5</v>
      </c>
      <c r="G436" s="122"/>
      <c r="H436" s="122">
        <v>0.5</v>
      </c>
      <c r="I436" s="120" t="s">
        <v>23</v>
      </c>
      <c r="J436" s="288" t="s">
        <v>78</v>
      </c>
      <c r="K436" s="289" t="s">
        <v>972</v>
      </c>
      <c r="L436" s="288"/>
    </row>
    <row r="437" spans="2:12" ht="12.75">
      <c r="B437" s="287">
        <f t="shared" si="18"/>
        <v>412</v>
      </c>
      <c r="C437" s="277"/>
      <c r="D437" s="288" t="s">
        <v>752</v>
      </c>
      <c r="E437" s="120" t="s">
        <v>883</v>
      </c>
      <c r="F437" s="122">
        <v>0.2</v>
      </c>
      <c r="G437" s="122"/>
      <c r="H437" s="122">
        <v>0.2</v>
      </c>
      <c r="I437" s="120" t="s">
        <v>23</v>
      </c>
      <c r="J437" s="288" t="s">
        <v>97</v>
      </c>
      <c r="K437" s="289" t="s">
        <v>972</v>
      </c>
      <c r="L437" s="288"/>
    </row>
    <row r="438" spans="2:12" ht="12.75">
      <c r="B438" s="287">
        <f t="shared" si="18"/>
        <v>413</v>
      </c>
      <c r="C438" s="277"/>
      <c r="D438" s="288" t="s">
        <v>456</v>
      </c>
      <c r="E438" s="120" t="s">
        <v>883</v>
      </c>
      <c r="F438" s="122">
        <v>0.5</v>
      </c>
      <c r="G438" s="122"/>
      <c r="H438" s="122">
        <v>0.5</v>
      </c>
      <c r="I438" s="120" t="s">
        <v>23</v>
      </c>
      <c r="J438" s="288" t="s">
        <v>21</v>
      </c>
      <c r="K438" s="289" t="s">
        <v>972</v>
      </c>
      <c r="L438" s="288"/>
    </row>
    <row r="439" spans="2:12" ht="12.75">
      <c r="B439" s="287">
        <f t="shared" si="18"/>
        <v>414</v>
      </c>
      <c r="C439" s="277"/>
      <c r="D439" s="288" t="s">
        <v>868</v>
      </c>
      <c r="E439" s="120" t="s">
        <v>883</v>
      </c>
      <c r="F439" s="118">
        <v>0.49459999999999998</v>
      </c>
      <c r="G439" s="122"/>
      <c r="H439" s="118">
        <v>0.49459999999999998</v>
      </c>
      <c r="I439" s="120" t="s">
        <v>23</v>
      </c>
      <c r="J439" s="288" t="s">
        <v>104</v>
      </c>
      <c r="K439" s="289" t="s">
        <v>972</v>
      </c>
      <c r="L439" s="288"/>
    </row>
    <row r="440" spans="2:12" s="296" customFormat="1" ht="15.75">
      <c r="B440" s="277" t="s">
        <v>457</v>
      </c>
      <c r="C440" s="277"/>
      <c r="D440" s="282" t="s">
        <v>458</v>
      </c>
      <c r="E440" s="281"/>
      <c r="F440" s="283"/>
      <c r="G440" s="283"/>
      <c r="H440" s="283"/>
      <c r="I440" s="281"/>
      <c r="J440" s="299"/>
      <c r="K440" s="289" t="s">
        <v>972</v>
      </c>
      <c r="L440" s="299"/>
    </row>
    <row r="441" spans="2:12" s="296" customFormat="1" ht="12.75">
      <c r="B441" s="289">
        <f>B439+1</f>
        <v>415</v>
      </c>
      <c r="C441" s="289"/>
      <c r="D441" s="288" t="s">
        <v>460</v>
      </c>
      <c r="E441" s="292" t="s">
        <v>884</v>
      </c>
      <c r="F441" s="293">
        <v>5</v>
      </c>
      <c r="G441" s="293"/>
      <c r="H441" s="122">
        <v>5</v>
      </c>
      <c r="I441" s="292" t="s">
        <v>23</v>
      </c>
      <c r="J441" s="288" t="s">
        <v>21</v>
      </c>
      <c r="K441" s="289" t="s">
        <v>972</v>
      </c>
      <c r="L441" s="288"/>
    </row>
    <row r="442" spans="2:12" s="296" customFormat="1" ht="12.75">
      <c r="B442" s="287">
        <f t="shared" ref="B442:B455" si="19">B441+1</f>
        <v>416</v>
      </c>
      <c r="C442" s="289"/>
      <c r="D442" s="288" t="s">
        <v>461</v>
      </c>
      <c r="E442" s="292" t="s">
        <v>884</v>
      </c>
      <c r="F442" s="293">
        <v>3</v>
      </c>
      <c r="G442" s="293"/>
      <c r="H442" s="122">
        <v>3</v>
      </c>
      <c r="I442" s="292" t="s">
        <v>23</v>
      </c>
      <c r="J442" s="288" t="s">
        <v>41</v>
      </c>
      <c r="K442" s="289" t="s">
        <v>972</v>
      </c>
      <c r="L442" s="288"/>
    </row>
    <row r="443" spans="2:12" s="296" customFormat="1" ht="12.75">
      <c r="B443" s="287">
        <f t="shared" si="19"/>
        <v>417</v>
      </c>
      <c r="C443" s="289"/>
      <c r="D443" s="288" t="s">
        <v>462</v>
      </c>
      <c r="E443" s="292" t="s">
        <v>884</v>
      </c>
      <c r="F443" s="293">
        <v>2</v>
      </c>
      <c r="G443" s="293"/>
      <c r="H443" s="122">
        <v>2</v>
      </c>
      <c r="I443" s="292" t="s">
        <v>23</v>
      </c>
      <c r="J443" s="288" t="s">
        <v>18</v>
      </c>
      <c r="K443" s="289" t="s">
        <v>972</v>
      </c>
      <c r="L443" s="288"/>
    </row>
    <row r="444" spans="2:12" s="296" customFormat="1" ht="12.75">
      <c r="B444" s="287">
        <f t="shared" si="19"/>
        <v>418</v>
      </c>
      <c r="C444" s="289"/>
      <c r="D444" s="288" t="s">
        <v>463</v>
      </c>
      <c r="E444" s="292" t="s">
        <v>884</v>
      </c>
      <c r="F444" s="293">
        <v>4</v>
      </c>
      <c r="G444" s="293"/>
      <c r="H444" s="122">
        <v>4</v>
      </c>
      <c r="I444" s="292" t="s">
        <v>23</v>
      </c>
      <c r="J444" s="288" t="s">
        <v>18</v>
      </c>
      <c r="K444" s="289" t="s">
        <v>972</v>
      </c>
      <c r="L444" s="288"/>
    </row>
    <row r="445" spans="2:12" s="296" customFormat="1" ht="12.75">
      <c r="B445" s="287">
        <f t="shared" si="19"/>
        <v>419</v>
      </c>
      <c r="C445" s="289"/>
      <c r="D445" s="288" t="s">
        <v>464</v>
      </c>
      <c r="E445" s="292" t="s">
        <v>884</v>
      </c>
      <c r="F445" s="122">
        <v>3</v>
      </c>
      <c r="G445" s="122"/>
      <c r="H445" s="122">
        <v>3</v>
      </c>
      <c r="I445" s="120" t="s">
        <v>23</v>
      </c>
      <c r="J445" s="288" t="s">
        <v>18</v>
      </c>
      <c r="K445" s="289" t="s">
        <v>972</v>
      </c>
      <c r="L445" s="288"/>
    </row>
    <row r="446" spans="2:12" s="296" customFormat="1" ht="12.75">
      <c r="B446" s="287">
        <f t="shared" si="19"/>
        <v>420</v>
      </c>
      <c r="C446" s="289"/>
      <c r="D446" s="288" t="s">
        <v>465</v>
      </c>
      <c r="E446" s="292" t="s">
        <v>884</v>
      </c>
      <c r="F446" s="293">
        <v>1.5</v>
      </c>
      <c r="G446" s="293"/>
      <c r="H446" s="122">
        <v>1.5</v>
      </c>
      <c r="I446" s="292" t="s">
        <v>23</v>
      </c>
      <c r="J446" s="288" t="s">
        <v>57</v>
      </c>
      <c r="K446" s="289" t="s">
        <v>972</v>
      </c>
      <c r="L446" s="288"/>
    </row>
    <row r="447" spans="2:12" s="296" customFormat="1" ht="12.75">
      <c r="B447" s="287">
        <f t="shared" si="19"/>
        <v>421</v>
      </c>
      <c r="C447" s="289"/>
      <c r="D447" s="288" t="s">
        <v>466</v>
      </c>
      <c r="E447" s="292" t="s">
        <v>884</v>
      </c>
      <c r="F447" s="293">
        <v>3</v>
      </c>
      <c r="G447" s="293"/>
      <c r="H447" s="122">
        <v>3</v>
      </c>
      <c r="I447" s="292" t="s">
        <v>23</v>
      </c>
      <c r="J447" s="288" t="s">
        <v>15</v>
      </c>
      <c r="K447" s="289" t="s">
        <v>972</v>
      </c>
      <c r="L447" s="288"/>
    </row>
    <row r="448" spans="2:12" s="296" customFormat="1" ht="12.75">
      <c r="B448" s="287">
        <f t="shared" si="19"/>
        <v>422</v>
      </c>
      <c r="C448" s="289"/>
      <c r="D448" s="288" t="s">
        <v>467</v>
      </c>
      <c r="E448" s="292" t="s">
        <v>884</v>
      </c>
      <c r="F448" s="293">
        <v>30</v>
      </c>
      <c r="G448" s="293"/>
      <c r="H448" s="122">
        <v>4.99</v>
      </c>
      <c r="I448" s="292" t="s">
        <v>23</v>
      </c>
      <c r="J448" s="288" t="s">
        <v>24</v>
      </c>
      <c r="K448" s="289" t="s">
        <v>972</v>
      </c>
      <c r="L448" s="288"/>
    </row>
    <row r="449" spans="1:12" s="296" customFormat="1" ht="12.75">
      <c r="B449" s="287">
        <f t="shared" si="19"/>
        <v>423</v>
      </c>
      <c r="C449" s="289"/>
      <c r="D449" s="288" t="s">
        <v>468</v>
      </c>
      <c r="E449" s="292" t="s">
        <v>884</v>
      </c>
      <c r="F449" s="122">
        <v>2</v>
      </c>
      <c r="G449" s="122"/>
      <c r="H449" s="122">
        <v>2</v>
      </c>
      <c r="I449" s="120" t="s">
        <v>23</v>
      </c>
      <c r="J449" s="288" t="s">
        <v>104</v>
      </c>
      <c r="K449" s="289" t="s">
        <v>972</v>
      </c>
      <c r="L449" s="288"/>
    </row>
    <row r="450" spans="1:12" s="296" customFormat="1" ht="12.75">
      <c r="B450" s="287">
        <f t="shared" si="19"/>
        <v>424</v>
      </c>
      <c r="C450" s="289"/>
      <c r="D450" s="288" t="s">
        <v>469</v>
      </c>
      <c r="E450" s="292" t="s">
        <v>884</v>
      </c>
      <c r="F450" s="122">
        <v>2</v>
      </c>
      <c r="G450" s="122"/>
      <c r="H450" s="122">
        <v>2</v>
      </c>
      <c r="I450" s="120" t="s">
        <v>23</v>
      </c>
      <c r="J450" s="288" t="s">
        <v>36</v>
      </c>
      <c r="K450" s="289" t="s">
        <v>972</v>
      </c>
      <c r="L450" s="288"/>
    </row>
    <row r="451" spans="1:12" s="296" customFormat="1" ht="12.75">
      <c r="A451" s="286"/>
      <c r="B451" s="287">
        <f t="shared" si="19"/>
        <v>425</v>
      </c>
      <c r="C451" s="289"/>
      <c r="D451" s="117" t="s">
        <v>462</v>
      </c>
      <c r="E451" s="292" t="s">
        <v>884</v>
      </c>
      <c r="F451" s="306">
        <v>2</v>
      </c>
      <c r="G451" s="306"/>
      <c r="H451" s="122">
        <v>2</v>
      </c>
      <c r="I451" s="119" t="s">
        <v>23</v>
      </c>
      <c r="J451" s="301" t="s">
        <v>97</v>
      </c>
      <c r="K451" s="289" t="s">
        <v>972</v>
      </c>
      <c r="L451" s="117"/>
    </row>
    <row r="452" spans="1:12" s="296" customFormat="1" ht="12.75">
      <c r="A452" s="286"/>
      <c r="B452" s="287">
        <f t="shared" si="19"/>
        <v>426</v>
      </c>
      <c r="C452" s="302"/>
      <c r="D452" s="117" t="s">
        <v>470</v>
      </c>
      <c r="E452" s="292" t="s">
        <v>884</v>
      </c>
      <c r="F452" s="306">
        <v>3</v>
      </c>
      <c r="G452" s="306"/>
      <c r="H452" s="122">
        <v>3</v>
      </c>
      <c r="I452" s="119" t="s">
        <v>23</v>
      </c>
      <c r="J452" s="301" t="s">
        <v>19</v>
      </c>
      <c r="K452" s="289" t="s">
        <v>972</v>
      </c>
      <c r="L452" s="117"/>
    </row>
    <row r="453" spans="1:12" s="296" customFormat="1" ht="12.75">
      <c r="A453" s="286"/>
      <c r="B453" s="287">
        <f t="shared" si="19"/>
        <v>427</v>
      </c>
      <c r="C453" s="302"/>
      <c r="D453" s="117" t="s">
        <v>471</v>
      </c>
      <c r="E453" s="292" t="s">
        <v>884</v>
      </c>
      <c r="F453" s="306">
        <v>5</v>
      </c>
      <c r="G453" s="306"/>
      <c r="H453" s="122">
        <v>5</v>
      </c>
      <c r="I453" s="119" t="s">
        <v>23</v>
      </c>
      <c r="J453" s="301" t="s">
        <v>21</v>
      </c>
      <c r="K453" s="289" t="s">
        <v>972</v>
      </c>
      <c r="L453" s="117"/>
    </row>
    <row r="454" spans="1:12" s="296" customFormat="1" ht="12.75">
      <c r="A454" s="286"/>
      <c r="B454" s="287">
        <f t="shared" si="19"/>
        <v>428</v>
      </c>
      <c r="C454" s="302"/>
      <c r="D454" s="117" t="s">
        <v>716</v>
      </c>
      <c r="E454" s="292" t="s">
        <v>884</v>
      </c>
      <c r="F454" s="306">
        <v>1.5</v>
      </c>
      <c r="G454" s="306">
        <v>1.1499999999999999</v>
      </c>
      <c r="H454" s="122">
        <v>1.5</v>
      </c>
      <c r="I454" s="119" t="s">
        <v>23</v>
      </c>
      <c r="J454" s="301" t="s">
        <v>708</v>
      </c>
      <c r="K454" s="289" t="s">
        <v>972</v>
      </c>
      <c r="L454" s="117"/>
    </row>
    <row r="455" spans="1:12" s="296" customFormat="1" ht="12.75">
      <c r="A455" s="286"/>
      <c r="B455" s="287">
        <f t="shared" si="19"/>
        <v>429</v>
      </c>
      <c r="C455" s="302"/>
      <c r="D455" s="117" t="s">
        <v>757</v>
      </c>
      <c r="E455" s="292" t="s">
        <v>884</v>
      </c>
      <c r="F455" s="306">
        <v>0.76</v>
      </c>
      <c r="G455" s="306"/>
      <c r="H455" s="306">
        <v>0.76</v>
      </c>
      <c r="I455" s="119" t="s">
        <v>23</v>
      </c>
      <c r="J455" s="301" t="s">
        <v>35</v>
      </c>
      <c r="K455" s="289" t="s">
        <v>972</v>
      </c>
      <c r="L455" s="117"/>
    </row>
    <row r="456" spans="1:12" s="296" customFormat="1" ht="15.75">
      <c r="B456" s="330" t="s">
        <v>472</v>
      </c>
      <c r="C456" s="330"/>
      <c r="D456" s="282" t="s">
        <v>473</v>
      </c>
      <c r="E456" s="331"/>
      <c r="F456" s="344"/>
      <c r="G456" s="344"/>
      <c r="H456" s="283"/>
      <c r="I456" s="331"/>
      <c r="J456" s="345"/>
      <c r="K456" s="289" t="s">
        <v>972</v>
      </c>
      <c r="L456" s="346"/>
    </row>
    <row r="457" spans="1:12" ht="12.75">
      <c r="B457" s="289">
        <f>B455+1</f>
        <v>430</v>
      </c>
      <c r="C457" s="289"/>
      <c r="D457" s="288" t="s">
        <v>475</v>
      </c>
      <c r="E457" s="292" t="s">
        <v>590</v>
      </c>
      <c r="F457" s="293">
        <v>2</v>
      </c>
      <c r="G457" s="293"/>
      <c r="H457" s="122">
        <v>2</v>
      </c>
      <c r="I457" s="292" t="s">
        <v>23</v>
      </c>
      <c r="J457" s="288" t="s">
        <v>41</v>
      </c>
      <c r="K457" s="289" t="s">
        <v>972</v>
      </c>
      <c r="L457" s="288"/>
    </row>
    <row r="458" spans="1:12" ht="12.75">
      <c r="B458" s="287">
        <f t="shared" ref="B458:B464" si="20">B457+1</f>
        <v>431</v>
      </c>
      <c r="C458" s="289"/>
      <c r="D458" s="288" t="s">
        <v>476</v>
      </c>
      <c r="E458" s="292" t="s">
        <v>590</v>
      </c>
      <c r="F458" s="293">
        <v>2</v>
      </c>
      <c r="G458" s="293"/>
      <c r="H458" s="122">
        <v>2</v>
      </c>
      <c r="I458" s="292" t="s">
        <v>23</v>
      </c>
      <c r="J458" s="288" t="s">
        <v>35</v>
      </c>
      <c r="K458" s="289" t="s">
        <v>972</v>
      </c>
      <c r="L458" s="288"/>
    </row>
    <row r="459" spans="1:12" ht="12.75">
      <c r="B459" s="287">
        <f t="shared" si="20"/>
        <v>432</v>
      </c>
      <c r="C459" s="289"/>
      <c r="D459" s="288" t="s">
        <v>477</v>
      </c>
      <c r="E459" s="292" t="s">
        <v>590</v>
      </c>
      <c r="F459" s="293">
        <v>2</v>
      </c>
      <c r="G459" s="293"/>
      <c r="H459" s="122">
        <v>2</v>
      </c>
      <c r="I459" s="292" t="s">
        <v>23</v>
      </c>
      <c r="J459" s="288" t="s">
        <v>24</v>
      </c>
      <c r="K459" s="289" t="s">
        <v>972</v>
      </c>
      <c r="L459" s="288"/>
    </row>
    <row r="460" spans="1:12" ht="12.75">
      <c r="B460" s="287">
        <f t="shared" si="20"/>
        <v>433</v>
      </c>
      <c r="C460" s="289"/>
      <c r="D460" s="288" t="s">
        <v>479</v>
      </c>
      <c r="E460" s="292" t="s">
        <v>590</v>
      </c>
      <c r="F460" s="293">
        <v>2</v>
      </c>
      <c r="G460" s="293"/>
      <c r="H460" s="122">
        <v>2</v>
      </c>
      <c r="I460" s="292" t="s">
        <v>23</v>
      </c>
      <c r="J460" s="288" t="s">
        <v>93</v>
      </c>
      <c r="K460" s="289" t="s">
        <v>972</v>
      </c>
      <c r="L460" s="288"/>
    </row>
    <row r="461" spans="1:12" ht="12.75">
      <c r="B461" s="287">
        <f t="shared" si="20"/>
        <v>434</v>
      </c>
      <c r="C461" s="289"/>
      <c r="D461" s="288" t="s">
        <v>480</v>
      </c>
      <c r="E461" s="292" t="s">
        <v>590</v>
      </c>
      <c r="F461" s="293">
        <v>2</v>
      </c>
      <c r="G461" s="293"/>
      <c r="H461" s="122">
        <v>2</v>
      </c>
      <c r="I461" s="292" t="s">
        <v>23</v>
      </c>
      <c r="J461" s="288" t="s">
        <v>36</v>
      </c>
      <c r="K461" s="289" t="s">
        <v>972</v>
      </c>
      <c r="L461" s="288"/>
    </row>
    <row r="462" spans="1:12" ht="12.75">
      <c r="B462" s="287">
        <f t="shared" si="20"/>
        <v>435</v>
      </c>
      <c r="C462" s="289"/>
      <c r="D462" s="288" t="s">
        <v>481</v>
      </c>
      <c r="E462" s="292" t="s">
        <v>590</v>
      </c>
      <c r="F462" s="293">
        <v>2</v>
      </c>
      <c r="G462" s="293"/>
      <c r="H462" s="122">
        <v>2</v>
      </c>
      <c r="I462" s="292" t="s">
        <v>23</v>
      </c>
      <c r="J462" s="288" t="s">
        <v>21</v>
      </c>
      <c r="K462" s="289" t="s">
        <v>972</v>
      </c>
      <c r="L462" s="288"/>
    </row>
    <row r="463" spans="1:12" ht="12.75">
      <c r="B463" s="287">
        <f t="shared" si="20"/>
        <v>436</v>
      </c>
      <c r="C463" s="289"/>
      <c r="D463" s="265" t="s">
        <v>870</v>
      </c>
      <c r="E463" s="292" t="s">
        <v>590</v>
      </c>
      <c r="F463" s="118">
        <v>0.18</v>
      </c>
      <c r="G463" s="122"/>
      <c r="H463" s="118">
        <v>0.18</v>
      </c>
      <c r="I463" s="120" t="s">
        <v>72</v>
      </c>
      <c r="J463" s="288" t="s">
        <v>21</v>
      </c>
      <c r="K463" s="289" t="s">
        <v>972</v>
      </c>
      <c r="L463" s="288"/>
    </row>
    <row r="464" spans="1:12" ht="12.75">
      <c r="B464" s="287">
        <f t="shared" si="20"/>
        <v>437</v>
      </c>
      <c r="C464" s="289"/>
      <c r="D464" s="288" t="s">
        <v>483</v>
      </c>
      <c r="E464" s="292" t="s">
        <v>590</v>
      </c>
      <c r="F464" s="293">
        <v>1.5</v>
      </c>
      <c r="G464" s="293"/>
      <c r="H464" s="122">
        <v>1.5</v>
      </c>
      <c r="I464" s="292"/>
      <c r="J464" s="301" t="s">
        <v>15</v>
      </c>
      <c r="K464" s="289" t="s">
        <v>972</v>
      </c>
      <c r="L464" s="288"/>
    </row>
    <row r="465" spans="1:12" s="296" customFormat="1" ht="15.75">
      <c r="B465" s="277" t="s">
        <v>519</v>
      </c>
      <c r="C465" s="277"/>
      <c r="D465" s="282" t="s">
        <v>520</v>
      </c>
      <c r="E465" s="281"/>
      <c r="F465" s="283"/>
      <c r="G465" s="283"/>
      <c r="H465" s="283"/>
      <c r="I465" s="281"/>
      <c r="J465" s="299"/>
      <c r="K465" s="289" t="s">
        <v>972</v>
      </c>
      <c r="L465" s="299"/>
    </row>
    <row r="466" spans="1:12" ht="12.75">
      <c r="B466" s="287">
        <f>B464+1</f>
        <v>438</v>
      </c>
      <c r="C466" s="277"/>
      <c r="D466" s="288" t="s">
        <v>521</v>
      </c>
      <c r="E466" s="120" t="s">
        <v>885</v>
      </c>
      <c r="F466" s="122">
        <v>0.2</v>
      </c>
      <c r="G466" s="122"/>
      <c r="H466" s="122">
        <v>0.2</v>
      </c>
      <c r="I466" s="120" t="s">
        <v>23</v>
      </c>
      <c r="J466" s="288" t="s">
        <v>522</v>
      </c>
      <c r="K466" s="289" t="s">
        <v>972</v>
      </c>
      <c r="L466" s="288"/>
    </row>
    <row r="467" spans="1:12" ht="12.75">
      <c r="B467" s="287">
        <f t="shared" ref="B467:B470" si="21">B466+1</f>
        <v>439</v>
      </c>
      <c r="C467" s="277"/>
      <c r="D467" s="288" t="s">
        <v>523</v>
      </c>
      <c r="E467" s="120" t="s">
        <v>885</v>
      </c>
      <c r="F467" s="122">
        <v>0.3</v>
      </c>
      <c r="G467" s="122"/>
      <c r="H467" s="122">
        <v>0.3</v>
      </c>
      <c r="I467" s="120" t="s">
        <v>14</v>
      </c>
      <c r="J467" s="288" t="s">
        <v>522</v>
      </c>
      <c r="K467" s="289" t="s">
        <v>972</v>
      </c>
      <c r="L467" s="288"/>
    </row>
    <row r="468" spans="1:12" ht="25.5">
      <c r="B468" s="287">
        <f t="shared" si="21"/>
        <v>440</v>
      </c>
      <c r="C468" s="277"/>
      <c r="D468" s="288" t="s">
        <v>524</v>
      </c>
      <c r="E468" s="120" t="s">
        <v>885</v>
      </c>
      <c r="F468" s="122">
        <v>2</v>
      </c>
      <c r="G468" s="122"/>
      <c r="H468" s="122">
        <v>2</v>
      </c>
      <c r="I468" s="120" t="s">
        <v>23</v>
      </c>
      <c r="J468" s="288" t="s">
        <v>18</v>
      </c>
      <c r="K468" s="289" t="s">
        <v>972</v>
      </c>
      <c r="L468" s="288"/>
    </row>
    <row r="469" spans="1:12" ht="25.5">
      <c r="B469" s="287">
        <f t="shared" si="21"/>
        <v>441</v>
      </c>
      <c r="C469" s="277"/>
      <c r="D469" s="288" t="s">
        <v>525</v>
      </c>
      <c r="E469" s="120" t="s">
        <v>885</v>
      </c>
      <c r="F469" s="122">
        <v>3</v>
      </c>
      <c r="G469" s="122"/>
      <c r="H469" s="122">
        <v>3</v>
      </c>
      <c r="I469" s="120" t="s">
        <v>23</v>
      </c>
      <c r="J469" s="288" t="s">
        <v>18</v>
      </c>
      <c r="K469" s="289" t="s">
        <v>972</v>
      </c>
      <c r="L469" s="288"/>
    </row>
    <row r="470" spans="1:12" ht="12.75">
      <c r="B470" s="287">
        <f t="shared" si="21"/>
        <v>442</v>
      </c>
      <c r="C470" s="277"/>
      <c r="D470" s="288" t="s">
        <v>759</v>
      </c>
      <c r="E470" s="120" t="s">
        <v>885</v>
      </c>
      <c r="F470" s="122">
        <v>0.3</v>
      </c>
      <c r="G470" s="122"/>
      <c r="H470" s="122">
        <v>0.3</v>
      </c>
      <c r="I470" s="120" t="s">
        <v>23</v>
      </c>
      <c r="J470" s="288" t="s">
        <v>35</v>
      </c>
      <c r="K470" s="289" t="s">
        <v>972</v>
      </c>
      <c r="L470" s="288"/>
    </row>
    <row r="471" spans="1:12" s="296" customFormat="1" ht="15.75">
      <c r="B471" s="277" t="s">
        <v>526</v>
      </c>
      <c r="C471" s="277"/>
      <c r="D471" s="352" t="s">
        <v>527</v>
      </c>
      <c r="E471" s="281"/>
      <c r="F471" s="283"/>
      <c r="G471" s="283"/>
      <c r="H471" s="283"/>
      <c r="I471" s="281"/>
      <c r="J471" s="299"/>
      <c r="K471" s="289" t="s">
        <v>972</v>
      </c>
      <c r="L471" s="299"/>
    </row>
    <row r="472" spans="1:12" ht="25.5">
      <c r="B472" s="289">
        <f>B470+1</f>
        <v>443</v>
      </c>
      <c r="C472" s="289"/>
      <c r="D472" s="325" t="s">
        <v>528</v>
      </c>
      <c r="E472" s="326" t="s">
        <v>886</v>
      </c>
      <c r="F472" s="308">
        <v>25</v>
      </c>
      <c r="G472" s="308"/>
      <c r="H472" s="122">
        <v>25</v>
      </c>
      <c r="I472" s="326" t="s">
        <v>23</v>
      </c>
      <c r="J472" s="325" t="s">
        <v>93</v>
      </c>
      <c r="K472" s="289" t="s">
        <v>972</v>
      </c>
      <c r="L472" s="288"/>
    </row>
    <row r="473" spans="1:12" ht="12.75">
      <c r="B473" s="287">
        <f t="shared" ref="B473:B536" si="22">B472+1</f>
        <v>444</v>
      </c>
      <c r="C473" s="289"/>
      <c r="D473" s="325" t="s">
        <v>530</v>
      </c>
      <c r="E473" s="326" t="s">
        <v>886</v>
      </c>
      <c r="F473" s="308">
        <v>24</v>
      </c>
      <c r="G473" s="308"/>
      <c r="H473" s="122">
        <v>24</v>
      </c>
      <c r="I473" s="326" t="s">
        <v>23</v>
      </c>
      <c r="J473" s="325" t="s">
        <v>93</v>
      </c>
      <c r="K473" s="289" t="s">
        <v>972</v>
      </c>
      <c r="L473" s="288"/>
    </row>
    <row r="474" spans="1:12" ht="12.75">
      <c r="B474" s="287">
        <f t="shared" si="22"/>
        <v>445</v>
      </c>
      <c r="C474" s="289"/>
      <c r="D474" s="325" t="s">
        <v>531</v>
      </c>
      <c r="E474" s="326" t="s">
        <v>886</v>
      </c>
      <c r="F474" s="308">
        <v>15</v>
      </c>
      <c r="G474" s="308"/>
      <c r="H474" s="122">
        <v>15</v>
      </c>
      <c r="I474" s="326" t="s">
        <v>23</v>
      </c>
      <c r="J474" s="325" t="s">
        <v>93</v>
      </c>
      <c r="K474" s="289" t="s">
        <v>972</v>
      </c>
      <c r="L474" s="288"/>
    </row>
    <row r="475" spans="1:12" ht="12.75">
      <c r="B475" s="287">
        <f t="shared" si="22"/>
        <v>446</v>
      </c>
      <c r="C475" s="289"/>
      <c r="D475" s="325" t="s">
        <v>532</v>
      </c>
      <c r="E475" s="326" t="s">
        <v>886</v>
      </c>
      <c r="F475" s="308">
        <v>50</v>
      </c>
      <c r="G475" s="308"/>
      <c r="H475" s="122">
        <v>50</v>
      </c>
      <c r="I475" s="326" t="s">
        <v>23</v>
      </c>
      <c r="J475" s="325" t="s">
        <v>93</v>
      </c>
      <c r="K475" s="289" t="s">
        <v>972</v>
      </c>
      <c r="L475" s="288"/>
    </row>
    <row r="476" spans="1:12" ht="25.5">
      <c r="B476" s="287">
        <f t="shared" si="22"/>
        <v>447</v>
      </c>
      <c r="C476" s="277"/>
      <c r="D476" s="325" t="s">
        <v>533</v>
      </c>
      <c r="E476" s="326" t="s">
        <v>886</v>
      </c>
      <c r="F476" s="308">
        <v>70</v>
      </c>
      <c r="G476" s="308"/>
      <c r="H476" s="122">
        <v>35</v>
      </c>
      <c r="I476" s="326" t="s">
        <v>23</v>
      </c>
      <c r="J476" s="325" t="s">
        <v>19</v>
      </c>
      <c r="K476" s="289" t="s">
        <v>972</v>
      </c>
      <c r="L476" s="273"/>
    </row>
    <row r="477" spans="1:12" ht="25.5">
      <c r="B477" s="287">
        <f t="shared" si="22"/>
        <v>448</v>
      </c>
      <c r="C477" s="289"/>
      <c r="D477" s="288" t="s">
        <v>706</v>
      </c>
      <c r="E477" s="326" t="s">
        <v>886</v>
      </c>
      <c r="F477" s="293">
        <v>40</v>
      </c>
      <c r="G477" s="293"/>
      <c r="H477" s="122">
        <v>25</v>
      </c>
      <c r="I477" s="292" t="s">
        <v>23</v>
      </c>
      <c r="J477" s="288" t="s">
        <v>19</v>
      </c>
      <c r="K477" s="289" t="s">
        <v>972</v>
      </c>
      <c r="L477" s="288"/>
    </row>
    <row r="478" spans="1:12" s="286" customFormat="1" ht="12.75">
      <c r="A478" s="294"/>
      <c r="B478" s="287">
        <f t="shared" si="22"/>
        <v>449</v>
      </c>
      <c r="C478" s="289"/>
      <c r="D478" s="117" t="s">
        <v>535</v>
      </c>
      <c r="E478" s="326" t="s">
        <v>886</v>
      </c>
      <c r="F478" s="306">
        <v>20</v>
      </c>
      <c r="G478" s="306"/>
      <c r="H478" s="122">
        <v>20</v>
      </c>
      <c r="I478" s="119" t="s">
        <v>23</v>
      </c>
      <c r="J478" s="301" t="s">
        <v>19</v>
      </c>
      <c r="K478" s="289" t="s">
        <v>972</v>
      </c>
      <c r="L478" s="273"/>
    </row>
    <row r="479" spans="1:12" s="286" customFormat="1" ht="25.5">
      <c r="A479" s="294"/>
      <c r="B479" s="287">
        <f t="shared" si="22"/>
        <v>450</v>
      </c>
      <c r="C479" s="289"/>
      <c r="D479" s="117" t="s">
        <v>536</v>
      </c>
      <c r="E479" s="326" t="s">
        <v>886</v>
      </c>
      <c r="F479" s="306">
        <v>20</v>
      </c>
      <c r="G479" s="306"/>
      <c r="H479" s="122">
        <v>20</v>
      </c>
      <c r="I479" s="119" t="s">
        <v>23</v>
      </c>
      <c r="J479" s="301" t="s">
        <v>19</v>
      </c>
      <c r="K479" s="289" t="s">
        <v>972</v>
      </c>
      <c r="L479" s="273"/>
    </row>
    <row r="480" spans="1:12" ht="38.25">
      <c r="B480" s="287">
        <f t="shared" si="22"/>
        <v>451</v>
      </c>
      <c r="C480" s="277"/>
      <c r="D480" s="325" t="s">
        <v>537</v>
      </c>
      <c r="E480" s="326" t="s">
        <v>886</v>
      </c>
      <c r="F480" s="308">
        <v>70</v>
      </c>
      <c r="G480" s="308"/>
      <c r="H480" s="122">
        <v>35</v>
      </c>
      <c r="I480" s="326" t="s">
        <v>23</v>
      </c>
      <c r="J480" s="325" t="s">
        <v>53</v>
      </c>
      <c r="K480" s="289" t="s">
        <v>972</v>
      </c>
      <c r="L480" s="273"/>
    </row>
    <row r="481" spans="1:12" s="286" customFormat="1" ht="12.75">
      <c r="A481" s="294"/>
      <c r="B481" s="287">
        <f t="shared" si="22"/>
        <v>452</v>
      </c>
      <c r="C481" s="289"/>
      <c r="D481" s="288" t="s">
        <v>539</v>
      </c>
      <c r="E481" s="326" t="s">
        <v>886</v>
      </c>
      <c r="F481" s="293">
        <v>30</v>
      </c>
      <c r="G481" s="293"/>
      <c r="H481" s="122">
        <v>30</v>
      </c>
      <c r="I481" s="292" t="s">
        <v>23</v>
      </c>
      <c r="J481" s="288" t="s">
        <v>41</v>
      </c>
      <c r="K481" s="289" t="s">
        <v>972</v>
      </c>
      <c r="L481" s="288"/>
    </row>
    <row r="482" spans="1:12" s="286" customFormat="1" ht="25.5">
      <c r="A482" s="294"/>
      <c r="B482" s="287">
        <f t="shared" si="22"/>
        <v>453</v>
      </c>
      <c r="C482" s="289"/>
      <c r="D482" s="288" t="s">
        <v>540</v>
      </c>
      <c r="E482" s="326" t="s">
        <v>886</v>
      </c>
      <c r="F482" s="293">
        <v>20</v>
      </c>
      <c r="G482" s="293"/>
      <c r="H482" s="122">
        <v>20</v>
      </c>
      <c r="I482" s="292" t="s">
        <v>23</v>
      </c>
      <c r="J482" s="288" t="s">
        <v>41</v>
      </c>
      <c r="K482" s="289" t="s">
        <v>972</v>
      </c>
      <c r="L482" s="288"/>
    </row>
    <row r="483" spans="1:12" s="286" customFormat="1" ht="12.75">
      <c r="A483" s="294"/>
      <c r="B483" s="287">
        <f t="shared" si="22"/>
        <v>454</v>
      </c>
      <c r="C483" s="289"/>
      <c r="D483" s="288" t="s">
        <v>541</v>
      </c>
      <c r="E483" s="326" t="s">
        <v>886</v>
      </c>
      <c r="F483" s="293">
        <v>7</v>
      </c>
      <c r="G483" s="293"/>
      <c r="H483" s="122">
        <v>7</v>
      </c>
      <c r="I483" s="292" t="s">
        <v>23</v>
      </c>
      <c r="J483" s="288" t="s">
        <v>41</v>
      </c>
      <c r="K483" s="289" t="s">
        <v>972</v>
      </c>
      <c r="L483" s="288"/>
    </row>
    <row r="484" spans="1:12" s="286" customFormat="1" ht="12.75">
      <c r="A484" s="294"/>
      <c r="B484" s="287">
        <f t="shared" si="22"/>
        <v>455</v>
      </c>
      <c r="C484" s="289"/>
      <c r="D484" s="288" t="s">
        <v>542</v>
      </c>
      <c r="E484" s="326" t="s">
        <v>886</v>
      </c>
      <c r="F484" s="293">
        <v>5</v>
      </c>
      <c r="G484" s="293"/>
      <c r="H484" s="122">
        <v>5</v>
      </c>
      <c r="I484" s="292" t="s">
        <v>23</v>
      </c>
      <c r="J484" s="288" t="s">
        <v>41</v>
      </c>
      <c r="K484" s="289" t="s">
        <v>972</v>
      </c>
      <c r="L484" s="288"/>
    </row>
    <row r="485" spans="1:12" ht="12.75">
      <c r="B485" s="287">
        <f t="shared" si="22"/>
        <v>456</v>
      </c>
      <c r="C485" s="289"/>
      <c r="D485" s="288" t="s">
        <v>543</v>
      </c>
      <c r="E485" s="326" t="s">
        <v>886</v>
      </c>
      <c r="F485" s="293">
        <v>30</v>
      </c>
      <c r="G485" s="293"/>
      <c r="H485" s="122">
        <v>30</v>
      </c>
      <c r="I485" s="292" t="s">
        <v>23</v>
      </c>
      <c r="J485" s="288" t="s">
        <v>15</v>
      </c>
      <c r="K485" s="289" t="s">
        <v>972</v>
      </c>
      <c r="L485" s="288"/>
    </row>
    <row r="486" spans="1:12" ht="12.75">
      <c r="B486" s="287">
        <f t="shared" si="22"/>
        <v>457</v>
      </c>
      <c r="C486" s="289"/>
      <c r="D486" s="288" t="s">
        <v>545</v>
      </c>
      <c r="E486" s="326" t="s">
        <v>886</v>
      </c>
      <c r="F486" s="293">
        <v>30</v>
      </c>
      <c r="G486" s="293"/>
      <c r="H486" s="122">
        <v>30</v>
      </c>
      <c r="I486" s="292" t="s">
        <v>23</v>
      </c>
      <c r="J486" s="288" t="s">
        <v>57</v>
      </c>
      <c r="K486" s="289" t="s">
        <v>972</v>
      </c>
      <c r="L486" s="288"/>
    </row>
    <row r="487" spans="1:12" ht="12.75">
      <c r="B487" s="287">
        <f t="shared" si="22"/>
        <v>458</v>
      </c>
      <c r="C487" s="289"/>
      <c r="D487" s="288" t="s">
        <v>699</v>
      </c>
      <c r="E487" s="326" t="s">
        <v>886</v>
      </c>
      <c r="F487" s="293">
        <v>50</v>
      </c>
      <c r="G487" s="293"/>
      <c r="H487" s="122">
        <v>30</v>
      </c>
      <c r="I487" s="292" t="s">
        <v>23</v>
      </c>
      <c r="J487" s="288" t="s">
        <v>57</v>
      </c>
      <c r="K487" s="289" t="s">
        <v>972</v>
      </c>
      <c r="L487" s="288"/>
    </row>
    <row r="488" spans="1:12" ht="12.75">
      <c r="B488" s="287">
        <f t="shared" si="22"/>
        <v>459</v>
      </c>
      <c r="C488" s="277"/>
      <c r="D488" s="325" t="s">
        <v>547</v>
      </c>
      <c r="E488" s="326" t="s">
        <v>886</v>
      </c>
      <c r="F488" s="308">
        <v>12</v>
      </c>
      <c r="G488" s="308"/>
      <c r="H488" s="122">
        <v>12</v>
      </c>
      <c r="I488" s="328" t="s">
        <v>284</v>
      </c>
      <c r="J488" s="329" t="s">
        <v>104</v>
      </c>
      <c r="K488" s="289" t="s">
        <v>972</v>
      </c>
      <c r="L488" s="273"/>
    </row>
    <row r="489" spans="1:12" ht="12.75">
      <c r="B489" s="287">
        <f t="shared" si="22"/>
        <v>460</v>
      </c>
      <c r="C489" s="289"/>
      <c r="D489" s="288" t="s">
        <v>548</v>
      </c>
      <c r="E489" s="326" t="s">
        <v>886</v>
      </c>
      <c r="F489" s="293">
        <v>30</v>
      </c>
      <c r="G489" s="293"/>
      <c r="H489" s="122">
        <v>30</v>
      </c>
      <c r="I489" s="292" t="s">
        <v>23</v>
      </c>
      <c r="J489" s="288" t="s">
        <v>24</v>
      </c>
      <c r="K489" s="289" t="s">
        <v>972</v>
      </c>
      <c r="L489" s="288"/>
    </row>
    <row r="490" spans="1:12" ht="12.75">
      <c r="B490" s="287">
        <f t="shared" si="22"/>
        <v>461</v>
      </c>
      <c r="C490" s="289"/>
      <c r="D490" s="288" t="s">
        <v>550</v>
      </c>
      <c r="E490" s="326" t="s">
        <v>886</v>
      </c>
      <c r="F490" s="293">
        <v>30</v>
      </c>
      <c r="G490" s="293"/>
      <c r="H490" s="122">
        <v>30</v>
      </c>
      <c r="I490" s="292" t="s">
        <v>23</v>
      </c>
      <c r="J490" s="288" t="s">
        <v>24</v>
      </c>
      <c r="K490" s="289" t="s">
        <v>972</v>
      </c>
      <c r="L490" s="288"/>
    </row>
    <row r="491" spans="1:12" s="286" customFormat="1" ht="12.75">
      <c r="B491" s="287">
        <f t="shared" si="22"/>
        <v>462</v>
      </c>
      <c r="C491" s="289"/>
      <c r="D491" s="288" t="s">
        <v>552</v>
      </c>
      <c r="E491" s="326" t="s">
        <v>886</v>
      </c>
      <c r="F491" s="293">
        <v>10</v>
      </c>
      <c r="G491" s="293"/>
      <c r="H491" s="122">
        <v>10</v>
      </c>
      <c r="I491" s="292" t="s">
        <v>23</v>
      </c>
      <c r="J491" s="288" t="s">
        <v>24</v>
      </c>
      <c r="K491" s="289" t="s">
        <v>972</v>
      </c>
      <c r="L491" s="288"/>
    </row>
    <row r="492" spans="1:12" s="286" customFormat="1" ht="12.75">
      <c r="A492" s="294"/>
      <c r="B492" s="287">
        <f t="shared" si="22"/>
        <v>463</v>
      </c>
      <c r="C492" s="289"/>
      <c r="D492" s="288" t="s">
        <v>553</v>
      </c>
      <c r="E492" s="326" t="s">
        <v>886</v>
      </c>
      <c r="F492" s="293">
        <v>5</v>
      </c>
      <c r="G492" s="293"/>
      <c r="H492" s="122">
        <v>5</v>
      </c>
      <c r="I492" s="292" t="s">
        <v>23</v>
      </c>
      <c r="J492" s="288" t="s">
        <v>24</v>
      </c>
      <c r="K492" s="289" t="s">
        <v>972</v>
      </c>
      <c r="L492" s="288"/>
    </row>
    <row r="493" spans="1:12" s="286" customFormat="1" ht="12.75">
      <c r="B493" s="287">
        <f t="shared" si="22"/>
        <v>464</v>
      </c>
      <c r="C493" s="289"/>
      <c r="D493" s="288" t="s">
        <v>554</v>
      </c>
      <c r="E493" s="326" t="s">
        <v>886</v>
      </c>
      <c r="F493" s="293">
        <v>5</v>
      </c>
      <c r="G493" s="293"/>
      <c r="H493" s="122">
        <v>5</v>
      </c>
      <c r="I493" s="292" t="s">
        <v>23</v>
      </c>
      <c r="J493" s="288" t="s">
        <v>24</v>
      </c>
      <c r="K493" s="289" t="s">
        <v>972</v>
      </c>
      <c r="L493" s="288"/>
    </row>
    <row r="494" spans="1:12" s="286" customFormat="1" ht="12.75">
      <c r="B494" s="287">
        <f t="shared" si="22"/>
        <v>465</v>
      </c>
      <c r="C494" s="289"/>
      <c r="D494" s="288" t="s">
        <v>555</v>
      </c>
      <c r="E494" s="326" t="s">
        <v>886</v>
      </c>
      <c r="F494" s="293">
        <v>5</v>
      </c>
      <c r="G494" s="293"/>
      <c r="H494" s="122">
        <v>5</v>
      </c>
      <c r="I494" s="292" t="s">
        <v>23</v>
      </c>
      <c r="J494" s="288" t="s">
        <v>35</v>
      </c>
      <c r="K494" s="289" t="s">
        <v>972</v>
      </c>
      <c r="L494" s="288"/>
    </row>
    <row r="495" spans="1:12" s="286" customFormat="1" ht="12.75">
      <c r="B495" s="287">
        <f t="shared" si="22"/>
        <v>466</v>
      </c>
      <c r="C495" s="289"/>
      <c r="D495" s="288" t="s">
        <v>556</v>
      </c>
      <c r="E495" s="326" t="s">
        <v>886</v>
      </c>
      <c r="F495" s="293">
        <v>5</v>
      </c>
      <c r="G495" s="293"/>
      <c r="H495" s="122">
        <v>5</v>
      </c>
      <c r="I495" s="292" t="s">
        <v>23</v>
      </c>
      <c r="J495" s="288" t="s">
        <v>35</v>
      </c>
      <c r="K495" s="289" t="s">
        <v>972</v>
      </c>
      <c r="L495" s="288"/>
    </row>
    <row r="496" spans="1:12" s="286" customFormat="1" ht="12.75">
      <c r="B496" s="287">
        <f t="shared" si="22"/>
        <v>467</v>
      </c>
      <c r="C496" s="289"/>
      <c r="D496" s="288" t="s">
        <v>756</v>
      </c>
      <c r="E496" s="326" t="s">
        <v>886</v>
      </c>
      <c r="F496" s="293">
        <v>10</v>
      </c>
      <c r="G496" s="293"/>
      <c r="H496" s="122">
        <v>10</v>
      </c>
      <c r="I496" s="292" t="s">
        <v>23</v>
      </c>
      <c r="J496" s="288" t="s">
        <v>35</v>
      </c>
      <c r="K496" s="289" t="s">
        <v>972</v>
      </c>
      <c r="L496" s="288"/>
    </row>
    <row r="497" spans="1:12" s="286" customFormat="1" ht="12.75">
      <c r="B497" s="287">
        <f t="shared" si="22"/>
        <v>468</v>
      </c>
      <c r="C497" s="289"/>
      <c r="D497" s="288" t="s">
        <v>557</v>
      </c>
      <c r="E497" s="326" t="s">
        <v>886</v>
      </c>
      <c r="F497" s="293">
        <v>20</v>
      </c>
      <c r="G497" s="293"/>
      <c r="H497" s="122">
        <v>20</v>
      </c>
      <c r="I497" s="292" t="s">
        <v>23</v>
      </c>
      <c r="J497" s="288" t="s">
        <v>86</v>
      </c>
      <c r="K497" s="289" t="s">
        <v>972</v>
      </c>
      <c r="L497" s="288"/>
    </row>
    <row r="498" spans="1:12" s="286" customFormat="1" ht="12.75">
      <c r="A498" s="294"/>
      <c r="B498" s="287">
        <f t="shared" si="22"/>
        <v>469</v>
      </c>
      <c r="C498" s="289"/>
      <c r="D498" s="288" t="s">
        <v>558</v>
      </c>
      <c r="E498" s="326" t="s">
        <v>886</v>
      </c>
      <c r="F498" s="293">
        <v>5</v>
      </c>
      <c r="G498" s="293"/>
      <c r="H498" s="122">
        <v>5</v>
      </c>
      <c r="I498" s="292" t="s">
        <v>23</v>
      </c>
      <c r="J498" s="288" t="s">
        <v>18</v>
      </c>
      <c r="K498" s="289" t="s">
        <v>972</v>
      </c>
      <c r="L498" s="288"/>
    </row>
    <row r="499" spans="1:12" s="286" customFormat="1" ht="12.75">
      <c r="A499" s="294"/>
      <c r="B499" s="287">
        <f t="shared" si="22"/>
        <v>470</v>
      </c>
      <c r="C499" s="289"/>
      <c r="D499" s="288" t="s">
        <v>559</v>
      </c>
      <c r="E499" s="326" t="s">
        <v>886</v>
      </c>
      <c r="F499" s="293">
        <v>5</v>
      </c>
      <c r="G499" s="293"/>
      <c r="H499" s="122">
        <v>5</v>
      </c>
      <c r="I499" s="292" t="s">
        <v>23</v>
      </c>
      <c r="J499" s="288" t="s">
        <v>18</v>
      </c>
      <c r="K499" s="289" t="s">
        <v>972</v>
      </c>
      <c r="L499" s="288"/>
    </row>
    <row r="500" spans="1:12" s="286" customFormat="1" ht="25.5">
      <c r="A500" s="294"/>
      <c r="B500" s="287">
        <f t="shared" si="22"/>
        <v>471</v>
      </c>
      <c r="C500" s="289"/>
      <c r="D500" s="288" t="s">
        <v>560</v>
      </c>
      <c r="E500" s="326" t="s">
        <v>886</v>
      </c>
      <c r="F500" s="293">
        <v>10</v>
      </c>
      <c r="G500" s="293"/>
      <c r="H500" s="122">
        <v>10</v>
      </c>
      <c r="I500" s="292" t="s">
        <v>23</v>
      </c>
      <c r="J500" s="288" t="s">
        <v>18</v>
      </c>
      <c r="K500" s="289" t="s">
        <v>972</v>
      </c>
      <c r="L500" s="288"/>
    </row>
    <row r="501" spans="1:12" s="286" customFormat="1" ht="25.5">
      <c r="A501" s="294"/>
      <c r="B501" s="287">
        <f t="shared" si="22"/>
        <v>472</v>
      </c>
      <c r="C501" s="289"/>
      <c r="D501" s="288" t="s">
        <v>561</v>
      </c>
      <c r="E501" s="326" t="s">
        <v>886</v>
      </c>
      <c r="F501" s="122">
        <v>14</v>
      </c>
      <c r="G501" s="122"/>
      <c r="H501" s="122">
        <v>14</v>
      </c>
      <c r="I501" s="120" t="s">
        <v>23</v>
      </c>
      <c r="J501" s="288" t="s">
        <v>18</v>
      </c>
      <c r="K501" s="289" t="s">
        <v>972</v>
      </c>
      <c r="L501" s="288"/>
    </row>
    <row r="502" spans="1:12" s="286" customFormat="1" ht="12.75">
      <c r="A502" s="294"/>
      <c r="B502" s="287">
        <f t="shared" si="22"/>
        <v>473</v>
      </c>
      <c r="C502" s="289"/>
      <c r="D502" s="288" t="s">
        <v>562</v>
      </c>
      <c r="E502" s="326" t="s">
        <v>886</v>
      </c>
      <c r="F502" s="293">
        <v>30</v>
      </c>
      <c r="G502" s="293"/>
      <c r="H502" s="122">
        <v>30</v>
      </c>
      <c r="I502" s="292" t="s">
        <v>23</v>
      </c>
      <c r="J502" s="288" t="s">
        <v>21</v>
      </c>
      <c r="K502" s="289" t="s">
        <v>972</v>
      </c>
      <c r="L502" s="288"/>
    </row>
    <row r="503" spans="1:12" s="286" customFormat="1" ht="12.75">
      <c r="A503" s="294"/>
      <c r="B503" s="287">
        <f t="shared" si="22"/>
        <v>474</v>
      </c>
      <c r="C503" s="289"/>
      <c r="D503" s="288" t="s">
        <v>563</v>
      </c>
      <c r="E503" s="326" t="s">
        <v>886</v>
      </c>
      <c r="F503" s="293">
        <v>20</v>
      </c>
      <c r="G503" s="293"/>
      <c r="H503" s="122">
        <v>20</v>
      </c>
      <c r="I503" s="292" t="s">
        <v>23</v>
      </c>
      <c r="J503" s="288" t="s">
        <v>21</v>
      </c>
      <c r="K503" s="289" t="s">
        <v>972</v>
      </c>
      <c r="L503" s="288"/>
    </row>
    <row r="504" spans="1:12" s="286" customFormat="1" ht="12.75">
      <c r="A504" s="294"/>
      <c r="B504" s="287">
        <f t="shared" si="22"/>
        <v>475</v>
      </c>
      <c r="C504" s="289"/>
      <c r="D504" s="288" t="s">
        <v>564</v>
      </c>
      <c r="E504" s="326" t="s">
        <v>886</v>
      </c>
      <c r="F504" s="293">
        <v>20</v>
      </c>
      <c r="G504" s="293"/>
      <c r="H504" s="122">
        <v>20</v>
      </c>
      <c r="I504" s="292" t="s">
        <v>23</v>
      </c>
      <c r="J504" s="288" t="s">
        <v>21</v>
      </c>
      <c r="K504" s="289" t="s">
        <v>972</v>
      </c>
      <c r="L504" s="288"/>
    </row>
    <row r="505" spans="1:12" s="286" customFormat="1" ht="12.75">
      <c r="A505" s="294"/>
      <c r="B505" s="287">
        <f t="shared" si="22"/>
        <v>476</v>
      </c>
      <c r="C505" s="289"/>
      <c r="D505" s="288" t="s">
        <v>565</v>
      </c>
      <c r="E505" s="326" t="s">
        <v>886</v>
      </c>
      <c r="F505" s="293">
        <v>20</v>
      </c>
      <c r="G505" s="293"/>
      <c r="H505" s="122">
        <v>20</v>
      </c>
      <c r="I505" s="292" t="s">
        <v>23</v>
      </c>
      <c r="J505" s="288" t="s">
        <v>21</v>
      </c>
      <c r="K505" s="289" t="s">
        <v>972</v>
      </c>
      <c r="L505" s="288"/>
    </row>
    <row r="506" spans="1:12" s="286" customFormat="1" ht="12.75">
      <c r="A506" s="294"/>
      <c r="B506" s="287">
        <f t="shared" si="22"/>
        <v>477</v>
      </c>
      <c r="C506" s="289"/>
      <c r="D506" s="288" t="s">
        <v>566</v>
      </c>
      <c r="E506" s="326" t="s">
        <v>886</v>
      </c>
      <c r="F506" s="293">
        <v>20</v>
      </c>
      <c r="G506" s="293"/>
      <c r="H506" s="122">
        <v>20</v>
      </c>
      <c r="I506" s="292" t="s">
        <v>23</v>
      </c>
      <c r="J506" s="288" t="s">
        <v>21</v>
      </c>
      <c r="K506" s="289" t="s">
        <v>972</v>
      </c>
      <c r="L506" s="288"/>
    </row>
    <row r="507" spans="1:12" s="286" customFormat="1" ht="12.75">
      <c r="A507" s="294"/>
      <c r="B507" s="287">
        <f t="shared" si="22"/>
        <v>478</v>
      </c>
      <c r="C507" s="289"/>
      <c r="D507" s="288" t="s">
        <v>567</v>
      </c>
      <c r="E507" s="326" t="s">
        <v>886</v>
      </c>
      <c r="F507" s="293">
        <v>15</v>
      </c>
      <c r="G507" s="293"/>
      <c r="H507" s="122">
        <v>15</v>
      </c>
      <c r="I507" s="292" t="s">
        <v>23</v>
      </c>
      <c r="J507" s="288" t="s">
        <v>21</v>
      </c>
      <c r="K507" s="289" t="s">
        <v>972</v>
      </c>
      <c r="L507" s="288"/>
    </row>
    <row r="508" spans="1:12" s="286" customFormat="1" ht="25.5">
      <c r="A508" s="294"/>
      <c r="B508" s="287">
        <f t="shared" si="22"/>
        <v>479</v>
      </c>
      <c r="C508" s="289"/>
      <c r="D508" s="265" t="s">
        <v>872</v>
      </c>
      <c r="E508" s="326" t="s">
        <v>886</v>
      </c>
      <c r="F508" s="118">
        <v>6.1</v>
      </c>
      <c r="G508" s="293"/>
      <c r="H508" s="118">
        <v>6.1</v>
      </c>
      <c r="I508" s="292" t="s">
        <v>23</v>
      </c>
      <c r="J508" s="288" t="s">
        <v>36</v>
      </c>
      <c r="K508" s="289" t="s">
        <v>972</v>
      </c>
      <c r="L508" s="288"/>
    </row>
    <row r="509" spans="1:12" s="286" customFormat="1" ht="25.5">
      <c r="A509" s="294"/>
      <c r="B509" s="287">
        <f t="shared" si="22"/>
        <v>480</v>
      </c>
      <c r="C509" s="289"/>
      <c r="D509" s="288" t="s">
        <v>568</v>
      </c>
      <c r="E509" s="326" t="s">
        <v>886</v>
      </c>
      <c r="F509" s="293">
        <v>80</v>
      </c>
      <c r="G509" s="293"/>
      <c r="H509" s="122">
        <v>80</v>
      </c>
      <c r="I509" s="292" t="s">
        <v>23</v>
      </c>
      <c r="J509" s="288" t="s">
        <v>36</v>
      </c>
      <c r="K509" s="289" t="s">
        <v>972</v>
      </c>
      <c r="L509" s="288"/>
    </row>
    <row r="510" spans="1:12" s="286" customFormat="1" ht="12.75">
      <c r="A510" s="294"/>
      <c r="B510" s="287">
        <f t="shared" si="22"/>
        <v>481</v>
      </c>
      <c r="C510" s="289"/>
      <c r="D510" s="288" t="s">
        <v>700</v>
      </c>
      <c r="E510" s="326" t="s">
        <v>886</v>
      </c>
      <c r="F510" s="293">
        <v>15</v>
      </c>
      <c r="G510" s="293"/>
      <c r="H510" s="122">
        <f>F510</f>
        <v>15</v>
      </c>
      <c r="I510" s="292" t="s">
        <v>23</v>
      </c>
      <c r="J510" s="288" t="s">
        <v>97</v>
      </c>
      <c r="K510" s="289" t="s">
        <v>972</v>
      </c>
      <c r="L510" s="288"/>
    </row>
    <row r="511" spans="1:12" s="286" customFormat="1" ht="12.75">
      <c r="A511" s="294"/>
      <c r="B511" s="287">
        <f t="shared" si="22"/>
        <v>482</v>
      </c>
      <c r="C511" s="289"/>
      <c r="D511" s="288" t="s">
        <v>701</v>
      </c>
      <c r="E511" s="326" t="s">
        <v>886</v>
      </c>
      <c r="F511" s="293">
        <v>1.5</v>
      </c>
      <c r="G511" s="293"/>
      <c r="H511" s="122">
        <f t="shared" ref="H511:H512" si="23">F511</f>
        <v>1.5</v>
      </c>
      <c r="I511" s="292" t="s">
        <v>23</v>
      </c>
      <c r="J511" s="288" t="s">
        <v>53</v>
      </c>
      <c r="K511" s="289" t="s">
        <v>972</v>
      </c>
      <c r="L511" s="288"/>
    </row>
    <row r="512" spans="1:12" s="286" customFormat="1" ht="25.5">
      <c r="A512" s="294"/>
      <c r="B512" s="287">
        <f t="shared" si="22"/>
        <v>483</v>
      </c>
      <c r="C512" s="289"/>
      <c r="D512" s="288" t="s">
        <v>702</v>
      </c>
      <c r="E512" s="326" t="s">
        <v>886</v>
      </c>
      <c r="F512" s="293">
        <v>5</v>
      </c>
      <c r="G512" s="293"/>
      <c r="H512" s="122">
        <f t="shared" si="23"/>
        <v>5</v>
      </c>
      <c r="I512" s="292" t="s">
        <v>23</v>
      </c>
      <c r="J512" s="288"/>
      <c r="K512" s="289" t="s">
        <v>972</v>
      </c>
      <c r="L512" s="288"/>
    </row>
    <row r="513" spans="1:12" s="286" customFormat="1" ht="25.5">
      <c r="A513" s="294"/>
      <c r="B513" s="287">
        <f t="shared" si="22"/>
        <v>484</v>
      </c>
      <c r="C513" s="289"/>
      <c r="D513" s="288" t="s">
        <v>707</v>
      </c>
      <c r="E513" s="326" t="s">
        <v>886</v>
      </c>
      <c r="F513" s="293">
        <v>20</v>
      </c>
      <c r="G513" s="293"/>
      <c r="H513" s="122">
        <v>20</v>
      </c>
      <c r="I513" s="292" t="s">
        <v>23</v>
      </c>
      <c r="J513" s="288" t="s">
        <v>708</v>
      </c>
      <c r="K513" s="289" t="s">
        <v>972</v>
      </c>
      <c r="L513" s="288"/>
    </row>
    <row r="514" spans="1:12" s="286" customFormat="1" ht="12.75">
      <c r="A514" s="294"/>
      <c r="B514" s="287">
        <f t="shared" si="22"/>
        <v>485</v>
      </c>
      <c r="C514" s="289"/>
      <c r="D514" s="288" t="s">
        <v>710</v>
      </c>
      <c r="E514" s="326" t="s">
        <v>886</v>
      </c>
      <c r="F514" s="293">
        <v>30</v>
      </c>
      <c r="G514" s="293"/>
      <c r="H514" s="122">
        <v>30</v>
      </c>
      <c r="I514" s="292" t="s">
        <v>23</v>
      </c>
      <c r="J514" s="288" t="s">
        <v>15</v>
      </c>
      <c r="K514" s="289" t="s">
        <v>972</v>
      </c>
      <c r="L514" s="288"/>
    </row>
    <row r="515" spans="1:12" s="286" customFormat="1" ht="12.75">
      <c r="A515" s="294"/>
      <c r="B515" s="287">
        <f t="shared" si="22"/>
        <v>486</v>
      </c>
      <c r="C515" s="289"/>
      <c r="D515" s="288" t="s">
        <v>711</v>
      </c>
      <c r="E515" s="326" t="s">
        <v>886</v>
      </c>
      <c r="F515" s="293">
        <v>15</v>
      </c>
      <c r="G515" s="293"/>
      <c r="H515" s="122">
        <v>15</v>
      </c>
      <c r="I515" s="292" t="s">
        <v>23</v>
      </c>
      <c r="J515" s="288" t="s">
        <v>712</v>
      </c>
      <c r="K515" s="289" t="s">
        <v>972</v>
      </c>
      <c r="L515" s="288"/>
    </row>
    <row r="516" spans="1:12" s="286" customFormat="1" ht="12.75">
      <c r="A516" s="294"/>
      <c r="B516" s="287">
        <f t="shared" si="22"/>
        <v>487</v>
      </c>
      <c r="C516" s="289"/>
      <c r="D516" s="288" t="s">
        <v>713</v>
      </c>
      <c r="E516" s="326" t="s">
        <v>886</v>
      </c>
      <c r="F516" s="293">
        <v>1.5</v>
      </c>
      <c r="G516" s="293"/>
      <c r="H516" s="122">
        <v>1.5</v>
      </c>
      <c r="I516" s="292" t="s">
        <v>23</v>
      </c>
      <c r="J516" s="288" t="s">
        <v>53</v>
      </c>
      <c r="K516" s="289" t="s">
        <v>972</v>
      </c>
      <c r="L516" s="288"/>
    </row>
    <row r="517" spans="1:12" ht="25.5">
      <c r="B517" s="287">
        <f t="shared" si="22"/>
        <v>488</v>
      </c>
      <c r="C517" s="277"/>
      <c r="D517" s="325" t="s">
        <v>569</v>
      </c>
      <c r="E517" s="326" t="s">
        <v>886</v>
      </c>
      <c r="F517" s="308">
        <v>3.2</v>
      </c>
      <c r="G517" s="308"/>
      <c r="H517" s="122">
        <v>3.2</v>
      </c>
      <c r="I517" s="326" t="s">
        <v>23</v>
      </c>
      <c r="J517" s="325" t="s">
        <v>570</v>
      </c>
      <c r="K517" s="289" t="s">
        <v>972</v>
      </c>
      <c r="L517" s="325"/>
    </row>
    <row r="518" spans="1:12" ht="25.5">
      <c r="B518" s="287">
        <f t="shared" si="22"/>
        <v>489</v>
      </c>
      <c r="C518" s="289"/>
      <c r="D518" s="273" t="s">
        <v>873</v>
      </c>
      <c r="E518" s="326" t="s">
        <v>886</v>
      </c>
      <c r="F518" s="122">
        <v>17</v>
      </c>
      <c r="G518" s="308"/>
      <c r="H518" s="122">
        <v>17</v>
      </c>
      <c r="I518" s="120" t="s">
        <v>148</v>
      </c>
      <c r="J518" s="311" t="s">
        <v>104</v>
      </c>
      <c r="K518" s="289" t="s">
        <v>972</v>
      </c>
      <c r="L518" s="309"/>
    </row>
    <row r="519" spans="1:12" ht="12.75">
      <c r="B519" s="287">
        <f t="shared" si="22"/>
        <v>490</v>
      </c>
      <c r="C519" s="289"/>
      <c r="D519" s="117" t="s">
        <v>571</v>
      </c>
      <c r="E519" s="326" t="s">
        <v>886</v>
      </c>
      <c r="F519" s="306">
        <v>10</v>
      </c>
      <c r="G519" s="306"/>
      <c r="H519" s="122">
        <v>10</v>
      </c>
      <c r="I519" s="119" t="s">
        <v>17</v>
      </c>
      <c r="J519" s="301" t="s">
        <v>19</v>
      </c>
      <c r="K519" s="289" t="s">
        <v>972</v>
      </c>
      <c r="L519" s="117"/>
    </row>
    <row r="520" spans="1:12" ht="12.75">
      <c r="B520" s="287">
        <f t="shared" si="22"/>
        <v>491</v>
      </c>
      <c r="C520" s="289"/>
      <c r="D520" s="117" t="s">
        <v>573</v>
      </c>
      <c r="E520" s="326" t="s">
        <v>886</v>
      </c>
      <c r="F520" s="306">
        <v>5</v>
      </c>
      <c r="G520" s="306"/>
      <c r="H520" s="122">
        <v>5</v>
      </c>
      <c r="I520" s="119" t="s">
        <v>17</v>
      </c>
      <c r="J520" s="301" t="s">
        <v>93</v>
      </c>
      <c r="K520" s="289" t="s">
        <v>972</v>
      </c>
      <c r="L520" s="117"/>
    </row>
    <row r="521" spans="1:12" ht="12.75">
      <c r="B521" s="287">
        <f t="shared" si="22"/>
        <v>492</v>
      </c>
      <c r="C521" s="289"/>
      <c r="D521" s="117" t="s">
        <v>575</v>
      </c>
      <c r="E521" s="326" t="s">
        <v>886</v>
      </c>
      <c r="F521" s="306">
        <v>5</v>
      </c>
      <c r="G521" s="306"/>
      <c r="H521" s="122">
        <v>5</v>
      </c>
      <c r="I521" s="119" t="s">
        <v>17</v>
      </c>
      <c r="J521" s="301" t="s">
        <v>15</v>
      </c>
      <c r="K521" s="289" t="s">
        <v>972</v>
      </c>
      <c r="L521" s="117"/>
    </row>
    <row r="522" spans="1:12" ht="12.75">
      <c r="B522" s="287">
        <f t="shared" si="22"/>
        <v>493</v>
      </c>
      <c r="C522" s="289"/>
      <c r="D522" s="117" t="s">
        <v>576</v>
      </c>
      <c r="E522" s="326" t="s">
        <v>886</v>
      </c>
      <c r="F522" s="306">
        <v>2.5</v>
      </c>
      <c r="G522" s="306"/>
      <c r="H522" s="122">
        <v>2.5</v>
      </c>
      <c r="I522" s="119" t="s">
        <v>17</v>
      </c>
      <c r="J522" s="301" t="s">
        <v>18</v>
      </c>
      <c r="K522" s="289" t="s">
        <v>972</v>
      </c>
      <c r="L522" s="117"/>
    </row>
    <row r="523" spans="1:12" ht="12.75">
      <c r="B523" s="287">
        <f t="shared" si="22"/>
        <v>494</v>
      </c>
      <c r="C523" s="289"/>
      <c r="D523" s="288" t="s">
        <v>578</v>
      </c>
      <c r="E523" s="326" t="s">
        <v>886</v>
      </c>
      <c r="F523" s="122">
        <v>3.6900000000000002E-2</v>
      </c>
      <c r="G523" s="122"/>
      <c r="H523" s="122">
        <v>3.6900000000000002E-2</v>
      </c>
      <c r="I523" s="120" t="s">
        <v>34</v>
      </c>
      <c r="J523" s="288" t="s">
        <v>15</v>
      </c>
      <c r="K523" s="289" t="s">
        <v>972</v>
      </c>
      <c r="L523" s="288"/>
    </row>
    <row r="524" spans="1:12" ht="12.75">
      <c r="B524" s="287">
        <f t="shared" si="22"/>
        <v>495</v>
      </c>
      <c r="C524" s="289"/>
      <c r="D524" s="288" t="s">
        <v>579</v>
      </c>
      <c r="E524" s="326" t="s">
        <v>886</v>
      </c>
      <c r="F524" s="122">
        <v>9.5699999999999993E-2</v>
      </c>
      <c r="G524" s="122"/>
      <c r="H524" s="122">
        <v>9.5699999999999993E-2</v>
      </c>
      <c r="I524" s="120" t="s">
        <v>322</v>
      </c>
      <c r="J524" s="288" t="s">
        <v>15</v>
      </c>
      <c r="K524" s="289" t="s">
        <v>972</v>
      </c>
      <c r="L524" s="288"/>
    </row>
    <row r="525" spans="1:12" ht="12.75">
      <c r="B525" s="287">
        <f t="shared" si="22"/>
        <v>496</v>
      </c>
      <c r="C525" s="289"/>
      <c r="D525" s="288" t="s">
        <v>580</v>
      </c>
      <c r="E525" s="326" t="s">
        <v>886</v>
      </c>
      <c r="F525" s="122">
        <v>3.2000000000000001E-2</v>
      </c>
      <c r="G525" s="122"/>
      <c r="H525" s="122">
        <v>3.2000000000000001E-2</v>
      </c>
      <c r="I525" s="120" t="s">
        <v>72</v>
      </c>
      <c r="J525" s="288" t="s">
        <v>15</v>
      </c>
      <c r="K525" s="289" t="s">
        <v>972</v>
      </c>
      <c r="L525" s="288"/>
    </row>
    <row r="526" spans="1:12" ht="12.75">
      <c r="B526" s="287">
        <f t="shared" si="22"/>
        <v>497</v>
      </c>
      <c r="C526" s="289"/>
      <c r="D526" s="288" t="s">
        <v>581</v>
      </c>
      <c r="E526" s="326" t="s">
        <v>886</v>
      </c>
      <c r="F526" s="122">
        <v>1.11E-2</v>
      </c>
      <c r="G526" s="122"/>
      <c r="H526" s="122">
        <v>1.11E-2</v>
      </c>
      <c r="I526" s="120" t="s">
        <v>322</v>
      </c>
      <c r="J526" s="288" t="s">
        <v>15</v>
      </c>
      <c r="K526" s="289" t="s">
        <v>972</v>
      </c>
      <c r="L526" s="288"/>
    </row>
    <row r="527" spans="1:12" ht="25.5">
      <c r="B527" s="287">
        <f t="shared" si="22"/>
        <v>498</v>
      </c>
      <c r="C527" s="289"/>
      <c r="D527" s="288" t="s">
        <v>582</v>
      </c>
      <c r="E527" s="326" t="s">
        <v>886</v>
      </c>
      <c r="F527" s="122">
        <v>10.0642</v>
      </c>
      <c r="G527" s="122"/>
      <c r="H527" s="122">
        <v>10.0642</v>
      </c>
      <c r="I527" s="120" t="s">
        <v>583</v>
      </c>
      <c r="J527" s="288" t="s">
        <v>36</v>
      </c>
      <c r="K527" s="289" t="s">
        <v>972</v>
      </c>
      <c r="L527" s="288"/>
    </row>
    <row r="528" spans="1:12" ht="12.75">
      <c r="B528" s="287">
        <f t="shared" si="22"/>
        <v>499</v>
      </c>
      <c r="C528" s="277"/>
      <c r="D528" s="288" t="s">
        <v>584</v>
      </c>
      <c r="E528" s="326" t="s">
        <v>886</v>
      </c>
      <c r="F528" s="122">
        <v>4.3</v>
      </c>
      <c r="G528" s="122"/>
      <c r="H528" s="122">
        <v>4.3</v>
      </c>
      <c r="I528" s="120" t="s">
        <v>297</v>
      </c>
      <c r="J528" s="288" t="s">
        <v>18</v>
      </c>
      <c r="K528" s="289" t="s">
        <v>972</v>
      </c>
      <c r="L528" s="288"/>
    </row>
    <row r="529" spans="2:12" ht="12.75">
      <c r="B529" s="287">
        <f t="shared" si="22"/>
        <v>500</v>
      </c>
      <c r="C529" s="277"/>
      <c r="D529" s="353" t="s">
        <v>586</v>
      </c>
      <c r="E529" s="326" t="s">
        <v>886</v>
      </c>
      <c r="F529" s="291">
        <v>0.29210000000000003</v>
      </c>
      <c r="G529" s="122"/>
      <c r="H529" s="122">
        <v>0.29210000000000003</v>
      </c>
      <c r="I529" s="354" t="s">
        <v>72</v>
      </c>
      <c r="J529" s="273" t="s">
        <v>35</v>
      </c>
      <c r="K529" s="289" t="s">
        <v>972</v>
      </c>
      <c r="L529" s="288"/>
    </row>
    <row r="530" spans="2:12" ht="12.75">
      <c r="B530" s="287">
        <f t="shared" si="22"/>
        <v>501</v>
      </c>
      <c r="C530" s="277"/>
      <c r="D530" s="353" t="s">
        <v>588</v>
      </c>
      <c r="E530" s="326" t="s">
        <v>886</v>
      </c>
      <c r="F530" s="291">
        <v>0.2203</v>
      </c>
      <c r="G530" s="122"/>
      <c r="H530" s="122">
        <v>0.2203</v>
      </c>
      <c r="I530" s="354" t="s">
        <v>72</v>
      </c>
      <c r="J530" s="353" t="s">
        <v>104</v>
      </c>
      <c r="K530" s="289" t="s">
        <v>972</v>
      </c>
      <c r="L530" s="288"/>
    </row>
    <row r="531" spans="2:12" s="296" customFormat="1" ht="12.75">
      <c r="B531" s="287">
        <f t="shared" si="22"/>
        <v>502</v>
      </c>
      <c r="C531" s="277"/>
      <c r="D531" s="273" t="s">
        <v>589</v>
      </c>
      <c r="E531" s="326" t="s">
        <v>886</v>
      </c>
      <c r="F531" s="122">
        <v>0.49730000000000002</v>
      </c>
      <c r="G531" s="122"/>
      <c r="H531" s="122">
        <v>0.49730000000000002</v>
      </c>
      <c r="I531" s="120" t="s">
        <v>590</v>
      </c>
      <c r="J531" s="340" t="s">
        <v>57</v>
      </c>
      <c r="K531" s="289" t="s">
        <v>972</v>
      </c>
      <c r="L531" s="288"/>
    </row>
    <row r="532" spans="2:12" s="296" customFormat="1" ht="12.75">
      <c r="B532" s="287">
        <f t="shared" si="22"/>
        <v>503</v>
      </c>
      <c r="C532" s="277"/>
      <c r="D532" s="288" t="s">
        <v>582</v>
      </c>
      <c r="E532" s="326" t="s">
        <v>886</v>
      </c>
      <c r="F532" s="122">
        <v>1.0479000000000001</v>
      </c>
      <c r="G532" s="122"/>
      <c r="H532" s="122">
        <v>1.0479000000000001</v>
      </c>
      <c r="I532" s="120" t="s">
        <v>34</v>
      </c>
      <c r="J532" s="288" t="s">
        <v>57</v>
      </c>
      <c r="K532" s="289" t="s">
        <v>972</v>
      </c>
      <c r="L532" s="288"/>
    </row>
    <row r="533" spans="2:12" s="296" customFormat="1" ht="12.75">
      <c r="B533" s="287">
        <f t="shared" si="22"/>
        <v>504</v>
      </c>
      <c r="C533" s="277"/>
      <c r="D533" s="297" t="s">
        <v>593</v>
      </c>
      <c r="E533" s="326" t="s">
        <v>886</v>
      </c>
      <c r="F533" s="122">
        <v>2.9000000000000001E-2</v>
      </c>
      <c r="G533" s="122"/>
      <c r="H533" s="122">
        <v>2.9000000000000001E-2</v>
      </c>
      <c r="I533" s="120" t="s">
        <v>322</v>
      </c>
      <c r="J533" s="273" t="s">
        <v>93</v>
      </c>
      <c r="K533" s="289" t="s">
        <v>972</v>
      </c>
      <c r="L533" s="288"/>
    </row>
    <row r="534" spans="2:12" ht="12.75">
      <c r="B534" s="287">
        <f t="shared" si="22"/>
        <v>505</v>
      </c>
      <c r="C534" s="277"/>
      <c r="D534" s="117" t="s">
        <v>595</v>
      </c>
      <c r="E534" s="326" t="s">
        <v>886</v>
      </c>
      <c r="F534" s="306">
        <v>2.5</v>
      </c>
      <c r="G534" s="306"/>
      <c r="H534" s="122">
        <v>2.5</v>
      </c>
      <c r="I534" s="119" t="s">
        <v>23</v>
      </c>
      <c r="J534" s="301" t="s">
        <v>53</v>
      </c>
      <c r="K534" s="289" t="s">
        <v>972</v>
      </c>
      <c r="L534" s="273"/>
    </row>
    <row r="535" spans="2:12" ht="12.75">
      <c r="B535" s="287">
        <f t="shared" si="22"/>
        <v>506</v>
      </c>
      <c r="C535" s="277"/>
      <c r="D535" s="117" t="s">
        <v>596</v>
      </c>
      <c r="E535" s="326" t="s">
        <v>886</v>
      </c>
      <c r="F535" s="306">
        <v>0.3</v>
      </c>
      <c r="G535" s="306"/>
      <c r="H535" s="122">
        <v>0.3</v>
      </c>
      <c r="I535" s="119" t="s">
        <v>69</v>
      </c>
      <c r="J535" s="301" t="s">
        <v>19</v>
      </c>
      <c r="K535" s="289" t="s">
        <v>972</v>
      </c>
      <c r="L535" s="273"/>
    </row>
    <row r="536" spans="2:12" ht="38.25">
      <c r="B536" s="287">
        <f t="shared" si="22"/>
        <v>507</v>
      </c>
      <c r="C536" s="277"/>
      <c r="D536" s="117" t="s">
        <v>703</v>
      </c>
      <c r="E536" s="120" t="s">
        <v>908</v>
      </c>
      <c r="F536" s="141">
        <v>1.9597</v>
      </c>
      <c r="G536" s="306"/>
      <c r="H536" s="141">
        <v>1.9597</v>
      </c>
      <c r="I536" s="119" t="s">
        <v>23</v>
      </c>
      <c r="J536" s="301" t="s">
        <v>57</v>
      </c>
      <c r="K536" s="289" t="s">
        <v>972</v>
      </c>
      <c r="L536" s="273"/>
    </row>
    <row r="537" spans="2:12" s="286" customFormat="1" ht="12.75">
      <c r="B537" s="287">
        <f t="shared" ref="B537:B544" si="24">B536+1</f>
        <v>508</v>
      </c>
      <c r="C537" s="277"/>
      <c r="D537" s="353" t="s">
        <v>729</v>
      </c>
      <c r="E537" s="326" t="s">
        <v>886</v>
      </c>
      <c r="F537" s="355">
        <v>1.33511</v>
      </c>
      <c r="G537" s="122"/>
      <c r="H537" s="122">
        <f>F537</f>
        <v>1.33511</v>
      </c>
      <c r="I537" s="119" t="s">
        <v>23</v>
      </c>
      <c r="J537" s="288" t="s">
        <v>26</v>
      </c>
      <c r="K537" s="289" t="s">
        <v>972</v>
      </c>
      <c r="L537" s="273"/>
    </row>
    <row r="538" spans="2:12" s="286" customFormat="1" ht="12.75">
      <c r="B538" s="287">
        <f t="shared" si="24"/>
        <v>509</v>
      </c>
      <c r="C538" s="277"/>
      <c r="D538" s="353" t="s">
        <v>729</v>
      </c>
      <c r="E538" s="326" t="s">
        <v>886</v>
      </c>
      <c r="F538" s="355">
        <v>8.0119999999999997E-2</v>
      </c>
      <c r="G538" s="122"/>
      <c r="H538" s="122">
        <f t="shared" ref="H538:H543" si="25">F538</f>
        <v>8.0119999999999997E-2</v>
      </c>
      <c r="I538" s="119" t="s">
        <v>23</v>
      </c>
      <c r="J538" s="288" t="s">
        <v>26</v>
      </c>
      <c r="K538" s="289" t="s">
        <v>972</v>
      </c>
      <c r="L538" s="273"/>
    </row>
    <row r="539" spans="2:12" s="286" customFormat="1" ht="12.75">
      <c r="B539" s="287">
        <f t="shared" si="24"/>
        <v>510</v>
      </c>
      <c r="C539" s="277"/>
      <c r="D539" s="353" t="s">
        <v>729</v>
      </c>
      <c r="E539" s="326" t="s">
        <v>886</v>
      </c>
      <c r="F539" s="355">
        <v>0.50102999999999998</v>
      </c>
      <c r="G539" s="122"/>
      <c r="H539" s="122">
        <f t="shared" si="25"/>
        <v>0.50102999999999998</v>
      </c>
      <c r="I539" s="119" t="s">
        <v>23</v>
      </c>
      <c r="J539" s="288" t="s">
        <v>26</v>
      </c>
      <c r="K539" s="289" t="s">
        <v>972</v>
      </c>
      <c r="L539" s="273"/>
    </row>
    <row r="540" spans="2:12" s="286" customFormat="1" ht="12.75">
      <c r="B540" s="287">
        <f t="shared" si="24"/>
        <v>511</v>
      </c>
      <c r="C540" s="277"/>
      <c r="D540" s="353" t="s">
        <v>730</v>
      </c>
      <c r="E540" s="326" t="s">
        <v>886</v>
      </c>
      <c r="F540" s="355">
        <v>1.8863799999999999</v>
      </c>
      <c r="G540" s="122"/>
      <c r="H540" s="122">
        <f t="shared" si="25"/>
        <v>1.8863799999999999</v>
      </c>
      <c r="I540" s="119" t="s">
        <v>23</v>
      </c>
      <c r="J540" s="288" t="s">
        <v>57</v>
      </c>
      <c r="K540" s="289" t="s">
        <v>972</v>
      </c>
      <c r="L540" s="273"/>
    </row>
    <row r="541" spans="2:12" s="286" customFormat="1" ht="12.75">
      <c r="B541" s="287">
        <f t="shared" si="24"/>
        <v>512</v>
      </c>
      <c r="C541" s="277"/>
      <c r="D541" s="353" t="s">
        <v>731</v>
      </c>
      <c r="E541" s="326" t="s">
        <v>886</v>
      </c>
      <c r="F541" s="355">
        <v>3.68675</v>
      </c>
      <c r="G541" s="122"/>
      <c r="H541" s="122">
        <f t="shared" si="25"/>
        <v>3.68675</v>
      </c>
      <c r="I541" s="119" t="s">
        <v>23</v>
      </c>
      <c r="J541" s="288" t="s">
        <v>18</v>
      </c>
      <c r="K541" s="289" t="s">
        <v>972</v>
      </c>
      <c r="L541" s="273"/>
    </row>
    <row r="542" spans="2:12" s="286" customFormat="1" ht="12.75">
      <c r="B542" s="287">
        <f t="shared" si="24"/>
        <v>513</v>
      </c>
      <c r="C542" s="277"/>
      <c r="D542" s="353" t="s">
        <v>732</v>
      </c>
      <c r="E542" s="326" t="s">
        <v>886</v>
      </c>
      <c r="F542" s="355">
        <v>0.32496999999999998</v>
      </c>
      <c r="G542" s="122"/>
      <c r="H542" s="122">
        <f t="shared" si="25"/>
        <v>0.32496999999999998</v>
      </c>
      <c r="I542" s="119" t="s">
        <v>23</v>
      </c>
      <c r="J542" s="288" t="s">
        <v>19</v>
      </c>
      <c r="K542" s="289" t="s">
        <v>972</v>
      </c>
      <c r="L542" s="273"/>
    </row>
    <row r="543" spans="2:12" s="286" customFormat="1" ht="12.75">
      <c r="B543" s="287">
        <f t="shared" si="24"/>
        <v>514</v>
      </c>
      <c r="C543" s="277"/>
      <c r="D543" s="353" t="s">
        <v>733</v>
      </c>
      <c r="E543" s="326" t="s">
        <v>886</v>
      </c>
      <c r="F543" s="355">
        <v>0.98868</v>
      </c>
      <c r="G543" s="122"/>
      <c r="H543" s="122">
        <f t="shared" si="25"/>
        <v>0.98868</v>
      </c>
      <c r="I543" s="119" t="s">
        <v>23</v>
      </c>
      <c r="J543" s="288" t="s">
        <v>26</v>
      </c>
      <c r="K543" s="289" t="s">
        <v>972</v>
      </c>
      <c r="L543" s="273"/>
    </row>
    <row r="544" spans="2:12" s="286" customFormat="1" ht="12.75">
      <c r="B544" s="287">
        <f t="shared" si="24"/>
        <v>515</v>
      </c>
      <c r="C544" s="277"/>
      <c r="D544" s="273" t="s">
        <v>597</v>
      </c>
      <c r="E544" s="326" t="s">
        <v>886</v>
      </c>
      <c r="F544" s="122">
        <v>750</v>
      </c>
      <c r="G544" s="122"/>
      <c r="H544" s="122">
        <v>750</v>
      </c>
      <c r="I544" s="310" t="s">
        <v>23</v>
      </c>
      <c r="J544" s="297" t="s">
        <v>112</v>
      </c>
      <c r="K544" s="289" t="s">
        <v>972</v>
      </c>
      <c r="L544" s="273"/>
    </row>
    <row r="545" spans="1:12" s="296" customFormat="1" ht="15.75">
      <c r="B545" s="277" t="s">
        <v>599</v>
      </c>
      <c r="C545" s="277"/>
      <c r="D545" s="352" t="s">
        <v>600</v>
      </c>
      <c r="E545" s="281"/>
      <c r="F545" s="283"/>
      <c r="G545" s="283"/>
      <c r="H545" s="283"/>
      <c r="I545" s="281"/>
      <c r="J545" s="299"/>
      <c r="K545" s="289" t="s">
        <v>972</v>
      </c>
      <c r="L545" s="299"/>
    </row>
    <row r="546" spans="1:12" ht="12.75">
      <c r="B546" s="287">
        <f>B544+1</f>
        <v>516</v>
      </c>
      <c r="C546" s="277"/>
      <c r="D546" s="288" t="s">
        <v>704</v>
      </c>
      <c r="E546" s="120" t="s">
        <v>887</v>
      </c>
      <c r="F546" s="122">
        <v>0.54</v>
      </c>
      <c r="G546" s="122"/>
      <c r="H546" s="122">
        <v>0.54</v>
      </c>
      <c r="I546" s="120" t="s">
        <v>23</v>
      </c>
      <c r="J546" s="288" t="s">
        <v>26</v>
      </c>
      <c r="K546" s="289" t="s">
        <v>972</v>
      </c>
      <c r="L546" s="273"/>
    </row>
    <row r="547" spans="1:12" ht="25.5">
      <c r="B547" s="287">
        <f t="shared" ref="B547:B564" si="26">B546+1</f>
        <v>517</v>
      </c>
      <c r="C547" s="277"/>
      <c r="D547" s="267" t="s">
        <v>905</v>
      </c>
      <c r="E547" s="120" t="s">
        <v>887</v>
      </c>
      <c r="F547" s="122">
        <v>0.08</v>
      </c>
      <c r="G547" s="122"/>
      <c r="H547" s="122">
        <v>0.08</v>
      </c>
      <c r="I547" s="120" t="s">
        <v>69</v>
      </c>
      <c r="J547" s="288" t="s">
        <v>705</v>
      </c>
      <c r="K547" s="289" t="s">
        <v>972</v>
      </c>
      <c r="L547" s="273"/>
    </row>
    <row r="548" spans="1:12" ht="38.25">
      <c r="B548" s="287">
        <f t="shared" si="26"/>
        <v>518</v>
      </c>
      <c r="C548" s="277"/>
      <c r="D548" s="267" t="s">
        <v>906</v>
      </c>
      <c r="E548" s="120" t="s">
        <v>907</v>
      </c>
      <c r="F548" s="141">
        <v>1.34</v>
      </c>
      <c r="G548" s="122"/>
      <c r="H548" s="141">
        <v>1.34</v>
      </c>
      <c r="I548" s="120" t="s">
        <v>23</v>
      </c>
      <c r="J548" s="288" t="s">
        <v>705</v>
      </c>
      <c r="K548" s="289" t="s">
        <v>972</v>
      </c>
      <c r="L548" s="273"/>
    </row>
    <row r="549" spans="1:12" ht="12.75">
      <c r="B549" s="287">
        <f t="shared" si="26"/>
        <v>519</v>
      </c>
      <c r="C549" s="277"/>
      <c r="D549" s="267" t="s">
        <v>909</v>
      </c>
      <c r="E549" s="120" t="s">
        <v>887</v>
      </c>
      <c r="F549" s="141">
        <v>0.2</v>
      </c>
      <c r="G549" s="122"/>
      <c r="H549" s="141">
        <v>0.2</v>
      </c>
      <c r="I549" s="120" t="s">
        <v>885</v>
      </c>
      <c r="J549" s="288" t="s">
        <v>705</v>
      </c>
      <c r="K549" s="289" t="s">
        <v>972</v>
      </c>
      <c r="L549" s="273"/>
    </row>
    <row r="550" spans="1:12" ht="12.75">
      <c r="B550" s="287">
        <f t="shared" si="26"/>
        <v>520</v>
      </c>
      <c r="C550" s="277"/>
      <c r="D550" s="267" t="s">
        <v>910</v>
      </c>
      <c r="E550" s="120" t="s">
        <v>887</v>
      </c>
      <c r="F550" s="141">
        <v>0.34</v>
      </c>
      <c r="G550" s="122"/>
      <c r="H550" s="141">
        <v>0.34</v>
      </c>
      <c r="I550" s="120" t="s">
        <v>72</v>
      </c>
      <c r="J550" s="288" t="s">
        <v>705</v>
      </c>
      <c r="K550" s="289" t="s">
        <v>972</v>
      </c>
      <c r="L550" s="273"/>
    </row>
    <row r="551" spans="1:12" ht="25.5">
      <c r="B551" s="287">
        <f t="shared" si="26"/>
        <v>521</v>
      </c>
      <c r="C551" s="277"/>
      <c r="D551" s="117" t="s">
        <v>67</v>
      </c>
      <c r="E551" s="120" t="s">
        <v>887</v>
      </c>
      <c r="F551" s="306">
        <v>1.4</v>
      </c>
      <c r="G551" s="306"/>
      <c r="H551" s="122">
        <v>1.4</v>
      </c>
      <c r="I551" s="119" t="s">
        <v>23</v>
      </c>
      <c r="J551" s="301" t="s">
        <v>26</v>
      </c>
      <c r="K551" s="289" t="s">
        <v>972</v>
      </c>
      <c r="L551" s="273"/>
    </row>
    <row r="552" spans="1:12" s="296" customFormat="1" ht="25.5">
      <c r="A552" s="286"/>
      <c r="B552" s="287">
        <f t="shared" si="26"/>
        <v>522</v>
      </c>
      <c r="C552" s="277"/>
      <c r="D552" s="324" t="s">
        <v>601</v>
      </c>
      <c r="E552" s="120" t="s">
        <v>887</v>
      </c>
      <c r="F552" s="291">
        <v>37.549999999999997</v>
      </c>
      <c r="G552" s="122"/>
      <c r="H552" s="122">
        <v>37.549999999999997</v>
      </c>
      <c r="I552" s="120" t="s">
        <v>23</v>
      </c>
      <c r="J552" s="273" t="s">
        <v>26</v>
      </c>
      <c r="K552" s="289" t="s">
        <v>972</v>
      </c>
      <c r="L552" s="288"/>
    </row>
    <row r="553" spans="1:12" s="296" customFormat="1" ht="12.75">
      <c r="A553" s="286"/>
      <c r="B553" s="287">
        <f t="shared" si="26"/>
        <v>523</v>
      </c>
      <c r="C553" s="302"/>
      <c r="D553" s="117" t="s">
        <v>603</v>
      </c>
      <c r="E553" s="120" t="s">
        <v>887</v>
      </c>
      <c r="F553" s="306">
        <v>29</v>
      </c>
      <c r="G553" s="306"/>
      <c r="H553" s="122">
        <v>29</v>
      </c>
      <c r="I553" s="119" t="s">
        <v>23</v>
      </c>
      <c r="J553" s="301" t="s">
        <v>26</v>
      </c>
      <c r="K553" s="289" t="s">
        <v>972</v>
      </c>
      <c r="L553" s="288"/>
    </row>
    <row r="554" spans="1:12" s="296" customFormat="1" ht="25.5">
      <c r="A554" s="286"/>
      <c r="B554" s="287">
        <f t="shared" si="26"/>
        <v>524</v>
      </c>
      <c r="C554" s="302"/>
      <c r="D554" s="117" t="s">
        <v>604</v>
      </c>
      <c r="E554" s="120" t="s">
        <v>887</v>
      </c>
      <c r="F554" s="306">
        <v>3</v>
      </c>
      <c r="G554" s="306"/>
      <c r="H554" s="122">
        <v>3</v>
      </c>
      <c r="I554" s="119" t="s">
        <v>605</v>
      </c>
      <c r="J554" s="301" t="s">
        <v>26</v>
      </c>
      <c r="K554" s="289" t="s">
        <v>972</v>
      </c>
      <c r="L554" s="117"/>
    </row>
    <row r="555" spans="1:12" s="296" customFormat="1" ht="12.75">
      <c r="A555" s="286"/>
      <c r="B555" s="287">
        <f t="shared" si="26"/>
        <v>525</v>
      </c>
      <c r="C555" s="277"/>
      <c r="D555" s="117" t="s">
        <v>607</v>
      </c>
      <c r="E555" s="120" t="s">
        <v>887</v>
      </c>
      <c r="F555" s="306">
        <v>3</v>
      </c>
      <c r="G555" s="306"/>
      <c r="H555" s="122">
        <v>3</v>
      </c>
      <c r="I555" s="119" t="s">
        <v>608</v>
      </c>
      <c r="J555" s="301" t="s">
        <v>26</v>
      </c>
      <c r="K555" s="289" t="s">
        <v>972</v>
      </c>
      <c r="L555" s="117"/>
    </row>
    <row r="556" spans="1:12" s="296" customFormat="1" ht="12.75">
      <c r="A556" s="286"/>
      <c r="B556" s="287">
        <f t="shared" si="26"/>
        <v>526</v>
      </c>
      <c r="C556" s="302"/>
      <c r="D556" s="117" t="s">
        <v>610</v>
      </c>
      <c r="E556" s="120" t="s">
        <v>887</v>
      </c>
      <c r="F556" s="306">
        <v>5</v>
      </c>
      <c r="G556" s="306"/>
      <c r="H556" s="122">
        <v>5</v>
      </c>
      <c r="I556" s="119" t="s">
        <v>611</v>
      </c>
      <c r="J556" s="301" t="s">
        <v>26</v>
      </c>
      <c r="K556" s="289" t="s">
        <v>972</v>
      </c>
      <c r="L556" s="117"/>
    </row>
    <row r="557" spans="1:12" ht="12.75">
      <c r="B557" s="287">
        <f t="shared" si="26"/>
        <v>527</v>
      </c>
      <c r="C557" s="277"/>
      <c r="D557" s="353" t="s">
        <v>613</v>
      </c>
      <c r="E557" s="120" t="s">
        <v>887</v>
      </c>
      <c r="F557" s="122">
        <v>2</v>
      </c>
      <c r="G557" s="122"/>
      <c r="H557" s="122">
        <v>2</v>
      </c>
      <c r="I557" s="120" t="s">
        <v>23</v>
      </c>
      <c r="J557" s="288" t="s">
        <v>26</v>
      </c>
      <c r="K557" s="289" t="s">
        <v>972</v>
      </c>
      <c r="L557" s="273"/>
    </row>
    <row r="558" spans="1:12" ht="12.75">
      <c r="B558" s="287">
        <f t="shared" si="26"/>
        <v>528</v>
      </c>
      <c r="C558" s="277"/>
      <c r="D558" s="353" t="s">
        <v>614</v>
      </c>
      <c r="E558" s="120" t="s">
        <v>887</v>
      </c>
      <c r="F558" s="355">
        <v>0.38900000000000001</v>
      </c>
      <c r="G558" s="122"/>
      <c r="H558" s="122">
        <v>0.38900000000000001</v>
      </c>
      <c r="I558" s="120" t="s">
        <v>23</v>
      </c>
      <c r="J558" s="288" t="s">
        <v>26</v>
      </c>
      <c r="K558" s="289" t="s">
        <v>972</v>
      </c>
      <c r="L558" s="273"/>
    </row>
    <row r="559" spans="1:12" s="296" customFormat="1" ht="12.75">
      <c r="A559" s="286"/>
      <c r="B559" s="287">
        <f t="shared" si="26"/>
        <v>529</v>
      </c>
      <c r="C559" s="302"/>
      <c r="D559" s="117" t="s">
        <v>615</v>
      </c>
      <c r="E559" s="120" t="s">
        <v>887</v>
      </c>
      <c r="F559" s="306">
        <v>56</v>
      </c>
      <c r="G559" s="306"/>
      <c r="H559" s="122">
        <v>56</v>
      </c>
      <c r="I559" s="310" t="s">
        <v>23</v>
      </c>
      <c r="J559" s="301" t="s">
        <v>26</v>
      </c>
      <c r="K559" s="289" t="s">
        <v>972</v>
      </c>
      <c r="L559" s="117"/>
    </row>
    <row r="560" spans="1:12" s="296" customFormat="1" ht="12.75">
      <c r="A560" s="286"/>
      <c r="B560" s="287">
        <f t="shared" si="26"/>
        <v>530</v>
      </c>
      <c r="C560" s="302"/>
      <c r="D560" s="117" t="s">
        <v>616</v>
      </c>
      <c r="E560" s="120" t="s">
        <v>887</v>
      </c>
      <c r="F560" s="306">
        <v>28</v>
      </c>
      <c r="G560" s="306"/>
      <c r="H560" s="122">
        <v>28</v>
      </c>
      <c r="I560" s="310" t="s">
        <v>23</v>
      </c>
      <c r="J560" s="301" t="s">
        <v>26</v>
      </c>
      <c r="K560" s="289" t="s">
        <v>972</v>
      </c>
      <c r="L560" s="117"/>
    </row>
    <row r="561" spans="1:12" s="296" customFormat="1" ht="12.75">
      <c r="A561" s="286"/>
      <c r="B561" s="287">
        <f t="shared" si="26"/>
        <v>531</v>
      </c>
      <c r="C561" s="302"/>
      <c r="D561" s="117" t="s">
        <v>698</v>
      </c>
      <c r="E561" s="120" t="s">
        <v>887</v>
      </c>
      <c r="F561" s="306">
        <v>50</v>
      </c>
      <c r="G561" s="306"/>
      <c r="H561" s="122">
        <v>28</v>
      </c>
      <c r="I561" s="310" t="s">
        <v>23</v>
      </c>
      <c r="J561" s="301" t="s">
        <v>26</v>
      </c>
      <c r="K561" s="289" t="s">
        <v>972</v>
      </c>
      <c r="L561" s="117"/>
    </row>
    <row r="562" spans="1:12" s="296" customFormat="1" ht="12.75">
      <c r="A562" s="286"/>
      <c r="B562" s="287">
        <f t="shared" si="26"/>
        <v>532</v>
      </c>
      <c r="C562" s="302"/>
      <c r="D562" s="117" t="s">
        <v>617</v>
      </c>
      <c r="E562" s="120" t="s">
        <v>887</v>
      </c>
      <c r="F562" s="306">
        <v>6.56</v>
      </c>
      <c r="G562" s="306"/>
      <c r="H562" s="122">
        <v>6.56</v>
      </c>
      <c r="I562" s="310" t="s">
        <v>33</v>
      </c>
      <c r="J562" s="301" t="s">
        <v>26</v>
      </c>
      <c r="K562" s="289" t="s">
        <v>972</v>
      </c>
      <c r="L562" s="117"/>
    </row>
    <row r="563" spans="1:12" s="286" customFormat="1" ht="12.75">
      <c r="B563" s="287">
        <f t="shared" si="26"/>
        <v>533</v>
      </c>
      <c r="C563" s="277"/>
      <c r="D563" s="288" t="s">
        <v>618</v>
      </c>
      <c r="E563" s="120" t="s">
        <v>887</v>
      </c>
      <c r="F563" s="122">
        <v>60</v>
      </c>
      <c r="G563" s="122"/>
      <c r="H563" s="122">
        <v>60</v>
      </c>
      <c r="I563" s="310" t="s">
        <v>23</v>
      </c>
      <c r="J563" s="288" t="s">
        <v>76</v>
      </c>
      <c r="K563" s="289" t="s">
        <v>972</v>
      </c>
      <c r="L563" s="273"/>
    </row>
    <row r="564" spans="1:12" s="286" customFormat="1" ht="25.5">
      <c r="B564" s="287">
        <f t="shared" si="26"/>
        <v>534</v>
      </c>
      <c r="C564" s="277"/>
      <c r="D564" s="288" t="s">
        <v>619</v>
      </c>
      <c r="E564" s="120" t="s">
        <v>887</v>
      </c>
      <c r="F564" s="122">
        <v>40</v>
      </c>
      <c r="G564" s="122"/>
      <c r="H564" s="122">
        <v>40</v>
      </c>
      <c r="I564" s="310" t="s">
        <v>23</v>
      </c>
      <c r="J564" s="288" t="s">
        <v>53</v>
      </c>
      <c r="K564" s="289" t="s">
        <v>972</v>
      </c>
      <c r="L564" s="273"/>
    </row>
    <row r="565" spans="1:12" s="296" customFormat="1" ht="15.75">
      <c r="B565" s="330" t="s">
        <v>622</v>
      </c>
      <c r="C565" s="330"/>
      <c r="D565" s="352" t="s">
        <v>623</v>
      </c>
      <c r="E565" s="331"/>
      <c r="F565" s="344"/>
      <c r="G565" s="344"/>
      <c r="H565" s="283"/>
      <c r="I565" s="331"/>
      <c r="J565" s="345"/>
      <c r="K565" s="289" t="s">
        <v>972</v>
      </c>
      <c r="L565" s="346"/>
    </row>
    <row r="566" spans="1:12" ht="12.75">
      <c r="B566" s="289">
        <f>B564+1</f>
        <v>535</v>
      </c>
      <c r="C566" s="289"/>
      <c r="D566" s="288" t="s">
        <v>625</v>
      </c>
      <c r="E566" s="292" t="s">
        <v>69</v>
      </c>
      <c r="F566" s="293">
        <v>3.5</v>
      </c>
      <c r="G566" s="293"/>
      <c r="H566" s="122">
        <v>3.5</v>
      </c>
      <c r="I566" s="292" t="s">
        <v>23</v>
      </c>
      <c r="J566" s="288" t="s">
        <v>15</v>
      </c>
      <c r="K566" s="289" t="s">
        <v>972</v>
      </c>
      <c r="L566" s="288"/>
    </row>
    <row r="567" spans="1:12" ht="12.75">
      <c r="B567" s="287">
        <f t="shared" ref="B567:B577" si="27">B566+1</f>
        <v>536</v>
      </c>
      <c r="C567" s="289"/>
      <c r="D567" s="356" t="s">
        <v>626</v>
      </c>
      <c r="E567" s="292" t="s">
        <v>69</v>
      </c>
      <c r="F567" s="306">
        <v>0.9</v>
      </c>
      <c r="G567" s="283"/>
      <c r="H567" s="122">
        <v>0.9</v>
      </c>
      <c r="I567" s="120" t="s">
        <v>17</v>
      </c>
      <c r="J567" s="301" t="s">
        <v>36</v>
      </c>
      <c r="K567" s="289" t="s">
        <v>972</v>
      </c>
      <c r="L567" s="357"/>
    </row>
    <row r="568" spans="1:12" ht="12.75">
      <c r="B568" s="287">
        <f t="shared" si="27"/>
        <v>537</v>
      </c>
      <c r="C568" s="289"/>
      <c r="D568" s="356" t="s">
        <v>628</v>
      </c>
      <c r="E568" s="292" t="s">
        <v>69</v>
      </c>
      <c r="F568" s="306">
        <v>3</v>
      </c>
      <c r="G568" s="283"/>
      <c r="H568" s="122">
        <v>3</v>
      </c>
      <c r="I568" s="120" t="s">
        <v>17</v>
      </c>
      <c r="J568" s="301" t="s">
        <v>21</v>
      </c>
      <c r="K568" s="289" t="s">
        <v>972</v>
      </c>
      <c r="L568" s="357"/>
    </row>
    <row r="569" spans="1:12" ht="12.75">
      <c r="B569" s="287">
        <f t="shared" si="27"/>
        <v>538</v>
      </c>
      <c r="C569" s="289"/>
      <c r="D569" s="356" t="s">
        <v>630</v>
      </c>
      <c r="E569" s="292" t="s">
        <v>69</v>
      </c>
      <c r="F569" s="306">
        <v>1.9</v>
      </c>
      <c r="G569" s="283"/>
      <c r="H569" s="122">
        <v>1.9</v>
      </c>
      <c r="I569" s="120" t="s">
        <v>17</v>
      </c>
      <c r="J569" s="301" t="s">
        <v>93</v>
      </c>
      <c r="K569" s="289" t="s">
        <v>972</v>
      </c>
      <c r="L569" s="357"/>
    </row>
    <row r="570" spans="1:12" ht="12.75">
      <c r="B570" s="287">
        <f t="shared" si="27"/>
        <v>539</v>
      </c>
      <c r="C570" s="289"/>
      <c r="D570" s="356" t="s">
        <v>632</v>
      </c>
      <c r="E570" s="292" t="s">
        <v>69</v>
      </c>
      <c r="F570" s="306">
        <v>8.3000000000000007</v>
      </c>
      <c r="G570" s="283"/>
      <c r="H570" s="122">
        <v>8.3000000000000007</v>
      </c>
      <c r="I570" s="120" t="s">
        <v>17</v>
      </c>
      <c r="J570" s="301" t="s">
        <v>15</v>
      </c>
      <c r="K570" s="289" t="s">
        <v>972</v>
      </c>
      <c r="L570" s="357"/>
    </row>
    <row r="571" spans="1:12" ht="12.75">
      <c r="B571" s="287">
        <f t="shared" si="27"/>
        <v>540</v>
      </c>
      <c r="C571" s="289"/>
      <c r="D571" s="288" t="s">
        <v>634</v>
      </c>
      <c r="E571" s="292" t="s">
        <v>69</v>
      </c>
      <c r="F571" s="293">
        <v>1</v>
      </c>
      <c r="G571" s="293">
        <v>0.1</v>
      </c>
      <c r="H571" s="122">
        <v>0.9</v>
      </c>
      <c r="I571" s="292" t="s">
        <v>17</v>
      </c>
      <c r="J571" s="288" t="s">
        <v>15</v>
      </c>
      <c r="K571" s="289" t="s">
        <v>972</v>
      </c>
      <c r="L571" s="288"/>
    </row>
    <row r="572" spans="1:12" ht="12.75">
      <c r="B572" s="287">
        <f t="shared" si="27"/>
        <v>541</v>
      </c>
      <c r="C572" s="289"/>
      <c r="D572" s="288" t="s">
        <v>635</v>
      </c>
      <c r="E572" s="292" t="s">
        <v>69</v>
      </c>
      <c r="F572" s="293">
        <v>2.1</v>
      </c>
      <c r="G572" s="293">
        <v>0</v>
      </c>
      <c r="H572" s="122">
        <v>2.1</v>
      </c>
      <c r="I572" s="292" t="s">
        <v>17</v>
      </c>
      <c r="J572" s="288" t="s">
        <v>19</v>
      </c>
      <c r="K572" s="289" t="s">
        <v>972</v>
      </c>
      <c r="L572" s="288"/>
    </row>
    <row r="573" spans="1:12" ht="12.75">
      <c r="B573" s="287">
        <f t="shared" si="27"/>
        <v>542</v>
      </c>
      <c r="C573" s="289"/>
      <c r="D573" s="288" t="s">
        <v>636</v>
      </c>
      <c r="E573" s="292" t="s">
        <v>69</v>
      </c>
      <c r="F573" s="293">
        <v>6</v>
      </c>
      <c r="G573" s="293">
        <v>0</v>
      </c>
      <c r="H573" s="122">
        <v>6</v>
      </c>
      <c r="I573" s="292" t="s">
        <v>17</v>
      </c>
      <c r="J573" s="288" t="s">
        <v>41</v>
      </c>
      <c r="K573" s="289" t="s">
        <v>972</v>
      </c>
      <c r="L573" s="288"/>
    </row>
    <row r="574" spans="1:12" ht="12.75">
      <c r="B574" s="287">
        <f t="shared" si="27"/>
        <v>543</v>
      </c>
      <c r="C574" s="289"/>
      <c r="D574" s="288" t="s">
        <v>638</v>
      </c>
      <c r="E574" s="292" t="s">
        <v>69</v>
      </c>
      <c r="F574" s="122">
        <v>4.3499999999999997E-2</v>
      </c>
      <c r="G574" s="122"/>
      <c r="H574" s="122">
        <v>4.3499999999999997E-2</v>
      </c>
      <c r="I574" s="120" t="s">
        <v>639</v>
      </c>
      <c r="J574" s="288" t="s">
        <v>93</v>
      </c>
      <c r="K574" s="289" t="s">
        <v>972</v>
      </c>
      <c r="L574" s="340"/>
    </row>
    <row r="575" spans="1:12" ht="12.75">
      <c r="B575" s="287">
        <f t="shared" si="27"/>
        <v>544</v>
      </c>
      <c r="C575" s="289"/>
      <c r="D575" s="288" t="s">
        <v>641</v>
      </c>
      <c r="E575" s="292" t="s">
        <v>69</v>
      </c>
      <c r="F575" s="122">
        <v>5</v>
      </c>
      <c r="G575" s="122"/>
      <c r="H575" s="122">
        <v>5</v>
      </c>
      <c r="I575" s="326" t="s">
        <v>23</v>
      </c>
      <c r="J575" s="325" t="s">
        <v>93</v>
      </c>
      <c r="K575" s="289" t="s">
        <v>972</v>
      </c>
      <c r="L575" s="340"/>
    </row>
    <row r="576" spans="1:12" ht="12.75">
      <c r="B576" s="287">
        <f t="shared" si="27"/>
        <v>545</v>
      </c>
      <c r="C576" s="289"/>
      <c r="D576" s="288" t="s">
        <v>758</v>
      </c>
      <c r="E576" s="292" t="s">
        <v>69</v>
      </c>
      <c r="F576" s="122">
        <v>1.5</v>
      </c>
      <c r="G576" s="122"/>
      <c r="H576" s="122">
        <v>1.5</v>
      </c>
      <c r="I576" s="326" t="s">
        <v>23</v>
      </c>
      <c r="J576" s="325" t="s">
        <v>35</v>
      </c>
      <c r="K576" s="289" t="s">
        <v>972</v>
      </c>
      <c r="L576" s="340"/>
    </row>
    <row r="577" spans="2:12" ht="12.75">
      <c r="B577" s="287">
        <f t="shared" si="27"/>
        <v>546</v>
      </c>
      <c r="C577" s="289"/>
      <c r="D577" s="265" t="s">
        <v>871</v>
      </c>
      <c r="E577" s="292" t="s">
        <v>69</v>
      </c>
      <c r="F577" s="118">
        <v>0.09</v>
      </c>
      <c r="G577" s="122"/>
      <c r="H577" s="118">
        <v>0.09</v>
      </c>
      <c r="I577" s="326" t="s">
        <v>23</v>
      </c>
      <c r="J577" s="325" t="s">
        <v>26</v>
      </c>
      <c r="K577" s="289" t="s">
        <v>972</v>
      </c>
      <c r="L577" s="340"/>
    </row>
    <row r="578" spans="2:12" s="296" customFormat="1" ht="15.75">
      <c r="B578" s="277" t="s">
        <v>642</v>
      </c>
      <c r="C578" s="277"/>
      <c r="D578" s="352" t="s">
        <v>643</v>
      </c>
      <c r="E578" s="358"/>
      <c r="F578" s="283"/>
      <c r="G578" s="283"/>
      <c r="H578" s="283"/>
      <c r="I578" s="358"/>
      <c r="J578" s="358"/>
      <c r="K578" s="289" t="s">
        <v>972</v>
      </c>
      <c r="L578" s="359"/>
    </row>
    <row r="579" spans="2:12" ht="25.5">
      <c r="B579" s="302">
        <f>B577+1</f>
        <v>547</v>
      </c>
      <c r="C579" s="302"/>
      <c r="D579" s="117" t="s">
        <v>644</v>
      </c>
      <c r="E579" s="119" t="s">
        <v>888</v>
      </c>
      <c r="F579" s="306">
        <v>0.45</v>
      </c>
      <c r="G579" s="306"/>
      <c r="H579" s="122">
        <v>0.45</v>
      </c>
      <c r="I579" s="119" t="s">
        <v>17</v>
      </c>
      <c r="J579" s="301" t="s">
        <v>41</v>
      </c>
      <c r="K579" s="289" t="s">
        <v>972</v>
      </c>
      <c r="L579" s="117"/>
    </row>
    <row r="580" spans="2:12" s="296" customFormat="1" ht="15.75">
      <c r="B580" s="330" t="s">
        <v>646</v>
      </c>
      <c r="C580" s="330"/>
      <c r="D580" s="352" t="s">
        <v>647</v>
      </c>
      <c r="E580" s="331"/>
      <c r="F580" s="344"/>
      <c r="G580" s="344"/>
      <c r="H580" s="283"/>
      <c r="I580" s="331"/>
      <c r="J580" s="345"/>
      <c r="K580" s="289" t="s">
        <v>972</v>
      </c>
      <c r="L580" s="346"/>
    </row>
    <row r="581" spans="2:12" ht="25.5">
      <c r="B581" s="287">
        <f>B579+1</f>
        <v>548</v>
      </c>
      <c r="C581" s="277"/>
      <c r="D581" s="307" t="s">
        <v>648</v>
      </c>
      <c r="E581" s="319" t="s">
        <v>889</v>
      </c>
      <c r="F581" s="122">
        <v>400</v>
      </c>
      <c r="G581" s="122"/>
      <c r="H581" s="122">
        <v>400</v>
      </c>
      <c r="I581" s="310" t="s">
        <v>23</v>
      </c>
      <c r="J581" s="288" t="s">
        <v>649</v>
      </c>
      <c r="K581" s="289" t="s">
        <v>972</v>
      </c>
      <c r="L581" s="288"/>
    </row>
    <row r="582" spans="2:12" ht="25.5">
      <c r="B582" s="287">
        <f t="shared" ref="B582:C582" si="28">B581+1</f>
        <v>549</v>
      </c>
      <c r="C582" s="287">
        <f t="shared" si="28"/>
        <v>1</v>
      </c>
      <c r="D582" s="307" t="s">
        <v>650</v>
      </c>
      <c r="E582" s="319" t="s">
        <v>889</v>
      </c>
      <c r="F582" s="122">
        <v>20</v>
      </c>
      <c r="G582" s="122"/>
      <c r="H582" s="122">
        <v>20</v>
      </c>
      <c r="I582" s="310" t="s">
        <v>23</v>
      </c>
      <c r="J582" s="288" t="s">
        <v>36</v>
      </c>
      <c r="K582" s="289" t="s">
        <v>972</v>
      </c>
      <c r="L582" s="288"/>
    </row>
    <row r="583" spans="2:12" s="296" customFormat="1" ht="12.75">
      <c r="B583" s="277" t="s">
        <v>687</v>
      </c>
      <c r="C583" s="277"/>
      <c r="D583" s="360" t="s">
        <v>753</v>
      </c>
      <c r="E583" s="315"/>
      <c r="F583" s="283"/>
      <c r="G583" s="283"/>
      <c r="H583" s="283"/>
      <c r="I583" s="320"/>
      <c r="J583" s="299"/>
      <c r="K583" s="289" t="s">
        <v>972</v>
      </c>
      <c r="L583" s="299"/>
    </row>
    <row r="584" spans="2:12" ht="12.75">
      <c r="B584" s="287">
        <f>B582+1</f>
        <v>550</v>
      </c>
      <c r="C584" s="277"/>
      <c r="D584" s="307" t="s">
        <v>754</v>
      </c>
      <c r="E584" s="319" t="s">
        <v>890</v>
      </c>
      <c r="F584" s="308">
        <v>2</v>
      </c>
      <c r="G584" s="308"/>
      <c r="H584" s="122">
        <v>2</v>
      </c>
      <c r="I584" s="120" t="s">
        <v>23</v>
      </c>
      <c r="J584" s="311" t="s">
        <v>86</v>
      </c>
      <c r="K584" s="289" t="s">
        <v>972</v>
      </c>
      <c r="L584" s="309"/>
    </row>
    <row r="585" spans="2:12" s="296" customFormat="1" ht="12.75">
      <c r="B585" s="287">
        <f t="shared" ref="B585:B633" si="29">B584+1</f>
        <v>551</v>
      </c>
      <c r="C585" s="277"/>
      <c r="D585" s="307" t="s">
        <v>761</v>
      </c>
      <c r="E585" s="319" t="s">
        <v>890</v>
      </c>
      <c r="F585" s="308">
        <v>8</v>
      </c>
      <c r="G585" s="308"/>
      <c r="H585" s="308">
        <v>8</v>
      </c>
      <c r="I585" s="120" t="s">
        <v>23</v>
      </c>
      <c r="J585" s="311" t="s">
        <v>35</v>
      </c>
      <c r="K585" s="289" t="s">
        <v>972</v>
      </c>
      <c r="L585" s="309"/>
    </row>
    <row r="586" spans="2:12" ht="12.75">
      <c r="B586" s="287">
        <f t="shared" si="29"/>
        <v>552</v>
      </c>
      <c r="C586" s="277"/>
      <c r="D586" s="307" t="s">
        <v>762</v>
      </c>
      <c r="E586" s="319" t="s">
        <v>890</v>
      </c>
      <c r="F586" s="308">
        <v>7</v>
      </c>
      <c r="G586" s="308"/>
      <c r="H586" s="308">
        <v>7</v>
      </c>
      <c r="I586" s="120" t="s">
        <v>23</v>
      </c>
      <c r="J586" s="311" t="s">
        <v>35</v>
      </c>
      <c r="K586" s="289" t="s">
        <v>972</v>
      </c>
      <c r="L586" s="309"/>
    </row>
    <row r="587" spans="2:12" ht="12.75">
      <c r="B587" s="287">
        <f t="shared" si="29"/>
        <v>553</v>
      </c>
      <c r="C587" s="277"/>
      <c r="D587" s="265" t="s">
        <v>922</v>
      </c>
      <c r="E587" s="319" t="s">
        <v>890</v>
      </c>
      <c r="F587" s="118">
        <v>1</v>
      </c>
      <c r="G587" s="308"/>
      <c r="H587" s="118">
        <v>1</v>
      </c>
      <c r="I587" s="120" t="s">
        <v>23</v>
      </c>
      <c r="J587" s="311" t="s">
        <v>19</v>
      </c>
      <c r="K587" s="289" t="s">
        <v>972</v>
      </c>
      <c r="L587" s="309"/>
    </row>
    <row r="588" spans="2:12" s="296" customFormat="1" ht="25.5">
      <c r="B588" s="287">
        <f t="shared" si="29"/>
        <v>554</v>
      </c>
      <c r="C588" s="277"/>
      <c r="D588" s="309" t="s">
        <v>651</v>
      </c>
      <c r="E588" s="319" t="s">
        <v>890</v>
      </c>
      <c r="F588" s="300">
        <v>14</v>
      </c>
      <c r="G588" s="122"/>
      <c r="H588" s="122">
        <v>14</v>
      </c>
      <c r="I588" s="312" t="s">
        <v>23</v>
      </c>
      <c r="J588" s="313" t="s">
        <v>93</v>
      </c>
      <c r="K588" s="289" t="s">
        <v>972</v>
      </c>
      <c r="L588" s="309"/>
    </row>
    <row r="589" spans="2:12" s="296" customFormat="1" ht="12.75">
      <c r="B589" s="287">
        <f t="shared" si="29"/>
        <v>555</v>
      </c>
      <c r="C589" s="277"/>
      <c r="D589" s="265" t="s">
        <v>826</v>
      </c>
      <c r="E589" s="319" t="s">
        <v>890</v>
      </c>
      <c r="F589" s="300">
        <v>14.96</v>
      </c>
      <c r="G589" s="122"/>
      <c r="H589" s="300">
        <v>14.96</v>
      </c>
      <c r="I589" s="312" t="s">
        <v>23</v>
      </c>
      <c r="J589" s="288" t="s">
        <v>19</v>
      </c>
      <c r="K589" s="289" t="s">
        <v>972</v>
      </c>
      <c r="L589" s="309"/>
    </row>
    <row r="590" spans="2:12" s="296" customFormat="1" ht="12.75">
      <c r="B590" s="287">
        <f t="shared" si="29"/>
        <v>556</v>
      </c>
      <c r="C590" s="277"/>
      <c r="D590" s="265" t="s">
        <v>827</v>
      </c>
      <c r="E590" s="319" t="s">
        <v>890</v>
      </c>
      <c r="F590" s="300">
        <v>15.6</v>
      </c>
      <c r="G590" s="122"/>
      <c r="H590" s="300">
        <v>15.6</v>
      </c>
      <c r="I590" s="312" t="s">
        <v>23</v>
      </c>
      <c r="J590" s="288" t="s">
        <v>19</v>
      </c>
      <c r="K590" s="289" t="s">
        <v>972</v>
      </c>
      <c r="L590" s="309"/>
    </row>
    <row r="591" spans="2:12" s="296" customFormat="1" ht="12.75">
      <c r="B591" s="287">
        <f t="shared" si="29"/>
        <v>557</v>
      </c>
      <c r="C591" s="277"/>
      <c r="D591" s="265" t="s">
        <v>830</v>
      </c>
      <c r="E591" s="319" t="s">
        <v>890</v>
      </c>
      <c r="F591" s="300">
        <v>20.9</v>
      </c>
      <c r="G591" s="122"/>
      <c r="H591" s="300">
        <v>20.9</v>
      </c>
      <c r="I591" s="312"/>
      <c r="J591" s="288" t="s">
        <v>19</v>
      </c>
      <c r="K591" s="289" t="s">
        <v>972</v>
      </c>
      <c r="L591" s="309"/>
    </row>
    <row r="592" spans="2:12" s="296" customFormat="1" ht="12.75">
      <c r="B592" s="287">
        <f t="shared" si="29"/>
        <v>558</v>
      </c>
      <c r="C592" s="277"/>
      <c r="D592" s="265" t="s">
        <v>831</v>
      </c>
      <c r="E592" s="319" t="s">
        <v>890</v>
      </c>
      <c r="F592" s="300">
        <v>21.9</v>
      </c>
      <c r="G592" s="122"/>
      <c r="H592" s="300">
        <v>21.9</v>
      </c>
      <c r="I592" s="312"/>
      <c r="J592" s="288" t="s">
        <v>19</v>
      </c>
      <c r="K592" s="289" t="s">
        <v>972</v>
      </c>
      <c r="L592" s="309"/>
    </row>
    <row r="593" spans="1:12" s="296" customFormat="1" ht="12.75">
      <c r="B593" s="287">
        <f t="shared" si="29"/>
        <v>559</v>
      </c>
      <c r="C593" s="277"/>
      <c r="D593" s="288" t="s">
        <v>652</v>
      </c>
      <c r="E593" s="319" t="s">
        <v>890</v>
      </c>
      <c r="F593" s="122">
        <v>30</v>
      </c>
      <c r="G593" s="122"/>
      <c r="H593" s="122">
        <v>30</v>
      </c>
      <c r="I593" s="310" t="s">
        <v>23</v>
      </c>
      <c r="J593" s="288" t="s">
        <v>19</v>
      </c>
      <c r="K593" s="289" t="s">
        <v>972</v>
      </c>
      <c r="L593" s="288"/>
    </row>
    <row r="594" spans="1:12" s="296" customFormat="1" ht="25.5">
      <c r="B594" s="287">
        <f t="shared" si="29"/>
        <v>560</v>
      </c>
      <c r="C594" s="277"/>
      <c r="D594" s="297" t="s">
        <v>653</v>
      </c>
      <c r="E594" s="319" t="s">
        <v>890</v>
      </c>
      <c r="F594" s="122">
        <v>10</v>
      </c>
      <c r="G594" s="122"/>
      <c r="H594" s="122">
        <v>10</v>
      </c>
      <c r="I594" s="310" t="s">
        <v>23</v>
      </c>
      <c r="J594" s="288" t="s">
        <v>19</v>
      </c>
      <c r="K594" s="289" t="s">
        <v>972</v>
      </c>
      <c r="L594" s="288"/>
    </row>
    <row r="595" spans="1:12" s="296" customFormat="1" ht="12.75">
      <c r="B595" s="287">
        <f t="shared" si="29"/>
        <v>561</v>
      </c>
      <c r="C595" s="277"/>
      <c r="D595" s="288" t="s">
        <v>654</v>
      </c>
      <c r="E595" s="319" t="s">
        <v>890</v>
      </c>
      <c r="F595" s="122">
        <v>15</v>
      </c>
      <c r="G595" s="122"/>
      <c r="H595" s="122">
        <v>15</v>
      </c>
      <c r="I595" s="310" t="s">
        <v>23</v>
      </c>
      <c r="J595" s="288" t="s">
        <v>36</v>
      </c>
      <c r="K595" s="289" t="s">
        <v>972</v>
      </c>
      <c r="L595" s="273"/>
    </row>
    <row r="596" spans="1:12" s="296" customFormat="1" ht="12.75">
      <c r="B596" s="287">
        <f t="shared" si="29"/>
        <v>562</v>
      </c>
      <c r="C596" s="277"/>
      <c r="D596" s="288" t="s">
        <v>655</v>
      </c>
      <c r="E596" s="319" t="s">
        <v>890</v>
      </c>
      <c r="F596" s="122">
        <v>9.5</v>
      </c>
      <c r="G596" s="122"/>
      <c r="H596" s="122">
        <v>9.5</v>
      </c>
      <c r="I596" s="310" t="s">
        <v>23</v>
      </c>
      <c r="J596" s="288" t="s">
        <v>41</v>
      </c>
      <c r="K596" s="289" t="s">
        <v>972</v>
      </c>
      <c r="L596" s="273"/>
    </row>
    <row r="597" spans="1:12" ht="12.75">
      <c r="A597" s="294" t="s">
        <v>29</v>
      </c>
      <c r="B597" s="287">
        <f t="shared" si="29"/>
        <v>563</v>
      </c>
      <c r="C597" s="277"/>
      <c r="D597" s="288" t="s">
        <v>656</v>
      </c>
      <c r="E597" s="319" t="s">
        <v>890</v>
      </c>
      <c r="F597" s="122">
        <v>30</v>
      </c>
      <c r="G597" s="122"/>
      <c r="H597" s="122">
        <v>30</v>
      </c>
      <c r="I597" s="120" t="s">
        <v>17</v>
      </c>
      <c r="J597" s="288" t="s">
        <v>41</v>
      </c>
      <c r="K597" s="289" t="s">
        <v>972</v>
      </c>
      <c r="L597" s="288"/>
    </row>
    <row r="598" spans="1:12" ht="12.75">
      <c r="B598" s="287">
        <f t="shared" si="29"/>
        <v>564</v>
      </c>
      <c r="C598" s="277"/>
      <c r="D598" s="288" t="s">
        <v>657</v>
      </c>
      <c r="E598" s="319" t="s">
        <v>890</v>
      </c>
      <c r="F598" s="122">
        <v>14.72</v>
      </c>
      <c r="G598" s="122"/>
      <c r="H598" s="122">
        <v>14.72</v>
      </c>
      <c r="I598" s="310" t="s">
        <v>23</v>
      </c>
      <c r="J598" s="288" t="s">
        <v>41</v>
      </c>
      <c r="K598" s="289" t="s">
        <v>972</v>
      </c>
      <c r="L598" s="288"/>
    </row>
    <row r="599" spans="1:12" ht="12.75">
      <c r="B599" s="287">
        <f t="shared" si="29"/>
        <v>565</v>
      </c>
      <c r="C599" s="277"/>
      <c r="D599" s="288" t="s">
        <v>832</v>
      </c>
      <c r="E599" s="319" t="s">
        <v>890</v>
      </c>
      <c r="F599" s="122">
        <v>1</v>
      </c>
      <c r="G599" s="122"/>
      <c r="H599" s="122">
        <v>1</v>
      </c>
      <c r="I599" s="310"/>
      <c r="J599" s="288" t="s">
        <v>15</v>
      </c>
      <c r="K599" s="289" t="s">
        <v>972</v>
      </c>
      <c r="L599" s="288"/>
    </row>
    <row r="600" spans="1:12" ht="12.75">
      <c r="B600" s="287">
        <f t="shared" si="29"/>
        <v>566</v>
      </c>
      <c r="C600" s="277"/>
      <c r="D600" s="288" t="s">
        <v>832</v>
      </c>
      <c r="E600" s="319" t="s">
        <v>890</v>
      </c>
      <c r="F600" s="122">
        <v>7.24</v>
      </c>
      <c r="G600" s="122"/>
      <c r="H600" s="122">
        <v>7.24</v>
      </c>
      <c r="I600" s="310"/>
      <c r="J600" s="288" t="s">
        <v>15</v>
      </c>
      <c r="K600" s="289" t="s">
        <v>972</v>
      </c>
      <c r="L600" s="288"/>
    </row>
    <row r="601" spans="1:12" ht="12.75">
      <c r="B601" s="287">
        <f t="shared" si="29"/>
        <v>567</v>
      </c>
      <c r="C601" s="277"/>
      <c r="D601" s="288" t="s">
        <v>658</v>
      </c>
      <c r="E601" s="319" t="s">
        <v>890</v>
      </c>
      <c r="F601" s="122">
        <v>3</v>
      </c>
      <c r="G601" s="122"/>
      <c r="H601" s="122">
        <v>3</v>
      </c>
      <c r="I601" s="120" t="s">
        <v>23</v>
      </c>
      <c r="J601" s="288" t="s">
        <v>15</v>
      </c>
      <c r="K601" s="289" t="s">
        <v>972</v>
      </c>
      <c r="L601" s="288"/>
    </row>
    <row r="602" spans="1:12" ht="12.75">
      <c r="B602" s="287">
        <f t="shared" si="29"/>
        <v>568</v>
      </c>
      <c r="C602" s="277"/>
      <c r="D602" s="288" t="s">
        <v>658</v>
      </c>
      <c r="E602" s="319" t="s">
        <v>890</v>
      </c>
      <c r="F602" s="122">
        <v>9.8000000000000007</v>
      </c>
      <c r="G602" s="122"/>
      <c r="H602" s="122">
        <v>9.8000000000000007</v>
      </c>
      <c r="I602" s="120" t="s">
        <v>23</v>
      </c>
      <c r="J602" s="288" t="s">
        <v>15</v>
      </c>
      <c r="K602" s="289" t="s">
        <v>972</v>
      </c>
      <c r="L602" s="288"/>
    </row>
    <row r="603" spans="1:12" ht="12.75">
      <c r="B603" s="287">
        <f t="shared" si="29"/>
        <v>569</v>
      </c>
      <c r="C603" s="277"/>
      <c r="D603" s="288" t="s">
        <v>659</v>
      </c>
      <c r="E603" s="319" t="s">
        <v>890</v>
      </c>
      <c r="F603" s="122">
        <v>21.3</v>
      </c>
      <c r="G603" s="122"/>
      <c r="H603" s="122">
        <v>21.3</v>
      </c>
      <c r="I603" s="120" t="s">
        <v>17</v>
      </c>
      <c r="J603" s="288" t="s">
        <v>21</v>
      </c>
      <c r="K603" s="289" t="s">
        <v>972</v>
      </c>
      <c r="L603" s="288"/>
    </row>
    <row r="604" spans="1:12" ht="25.5">
      <c r="B604" s="287">
        <f t="shared" si="29"/>
        <v>570</v>
      </c>
      <c r="C604" s="277"/>
      <c r="D604" s="288" t="s">
        <v>660</v>
      </c>
      <c r="E604" s="319" t="s">
        <v>890</v>
      </c>
      <c r="F604" s="122">
        <v>7.415</v>
      </c>
      <c r="G604" s="122"/>
      <c r="H604" s="122">
        <v>7.415</v>
      </c>
      <c r="I604" s="120" t="s">
        <v>23</v>
      </c>
      <c r="J604" s="288" t="s">
        <v>86</v>
      </c>
      <c r="K604" s="289" t="s">
        <v>972</v>
      </c>
      <c r="L604" s="288"/>
    </row>
    <row r="605" spans="1:12" ht="12.75">
      <c r="B605" s="287">
        <f t="shared" si="29"/>
        <v>571</v>
      </c>
      <c r="C605" s="277"/>
      <c r="D605" s="288" t="s">
        <v>661</v>
      </c>
      <c r="E605" s="319" t="s">
        <v>890</v>
      </c>
      <c r="F605" s="122">
        <v>14</v>
      </c>
      <c r="G605" s="122"/>
      <c r="H605" s="122">
        <v>14</v>
      </c>
      <c r="I605" s="120" t="s">
        <v>23</v>
      </c>
      <c r="J605" s="288" t="s">
        <v>21</v>
      </c>
      <c r="K605" s="289" t="s">
        <v>972</v>
      </c>
      <c r="L605" s="288"/>
    </row>
    <row r="606" spans="1:12" ht="25.5">
      <c r="B606" s="287">
        <f t="shared" si="29"/>
        <v>572</v>
      </c>
      <c r="C606" s="277"/>
      <c r="D606" s="288" t="s">
        <v>662</v>
      </c>
      <c r="E606" s="319" t="s">
        <v>890</v>
      </c>
      <c r="F606" s="122">
        <v>0.8</v>
      </c>
      <c r="G606" s="122"/>
      <c r="H606" s="122">
        <v>0.8</v>
      </c>
      <c r="I606" s="120" t="s">
        <v>23</v>
      </c>
      <c r="J606" s="288" t="s">
        <v>86</v>
      </c>
      <c r="K606" s="289" t="s">
        <v>972</v>
      </c>
      <c r="L606" s="309"/>
    </row>
    <row r="607" spans="1:12" ht="12.75">
      <c r="B607" s="287">
        <f t="shared" si="29"/>
        <v>573</v>
      </c>
      <c r="C607" s="277"/>
      <c r="D607" s="307" t="s">
        <v>663</v>
      </c>
      <c r="E607" s="319" t="s">
        <v>890</v>
      </c>
      <c r="F607" s="308">
        <v>12.5</v>
      </c>
      <c r="G607" s="308"/>
      <c r="H607" s="122">
        <v>12.5</v>
      </c>
      <c r="I607" s="310" t="s">
        <v>23</v>
      </c>
      <c r="J607" s="311" t="s">
        <v>41</v>
      </c>
      <c r="K607" s="289" t="s">
        <v>972</v>
      </c>
      <c r="L607" s="309"/>
    </row>
    <row r="608" spans="1:12" ht="12.75">
      <c r="B608" s="287">
        <f t="shared" si="29"/>
        <v>574</v>
      </c>
      <c r="C608" s="277"/>
      <c r="D608" s="307" t="s">
        <v>664</v>
      </c>
      <c r="E608" s="319" t="s">
        <v>890</v>
      </c>
      <c r="F608" s="308">
        <v>0.745</v>
      </c>
      <c r="G608" s="308"/>
      <c r="H608" s="122">
        <v>0.745</v>
      </c>
      <c r="I608" s="310" t="s">
        <v>23</v>
      </c>
      <c r="J608" s="311" t="s">
        <v>86</v>
      </c>
      <c r="K608" s="289" t="s">
        <v>972</v>
      </c>
      <c r="L608" s="309"/>
    </row>
    <row r="609" spans="2:12" ht="12.75">
      <c r="B609" s="287">
        <f t="shared" si="29"/>
        <v>575</v>
      </c>
      <c r="C609" s="277"/>
      <c r="D609" s="307" t="s">
        <v>665</v>
      </c>
      <c r="E609" s="319" t="s">
        <v>890</v>
      </c>
      <c r="F609" s="308">
        <v>17</v>
      </c>
      <c r="G609" s="308"/>
      <c r="H609" s="122">
        <v>17</v>
      </c>
      <c r="I609" s="312" t="s">
        <v>23</v>
      </c>
      <c r="J609" s="311" t="s">
        <v>19</v>
      </c>
      <c r="K609" s="289" t="s">
        <v>972</v>
      </c>
      <c r="L609" s="309"/>
    </row>
    <row r="610" spans="2:12" ht="12.75">
      <c r="B610" s="287">
        <f t="shared" si="29"/>
        <v>576</v>
      </c>
      <c r="C610" s="277"/>
      <c r="D610" s="309" t="s">
        <v>666</v>
      </c>
      <c r="E610" s="319" t="s">
        <v>890</v>
      </c>
      <c r="F610" s="300">
        <v>20</v>
      </c>
      <c r="G610" s="122"/>
      <c r="H610" s="122">
        <v>20</v>
      </c>
      <c r="I610" s="312" t="s">
        <v>23</v>
      </c>
      <c r="J610" s="313" t="s">
        <v>19</v>
      </c>
      <c r="K610" s="289" t="s">
        <v>972</v>
      </c>
      <c r="L610" s="309"/>
    </row>
    <row r="611" spans="2:12" ht="12.75">
      <c r="B611" s="287">
        <f t="shared" si="29"/>
        <v>577</v>
      </c>
      <c r="C611" s="277"/>
      <c r="D611" s="309" t="s">
        <v>828</v>
      </c>
      <c r="E611" s="319" t="s">
        <v>890</v>
      </c>
      <c r="F611" s="300">
        <v>25.28</v>
      </c>
      <c r="G611" s="122"/>
      <c r="H611" s="300">
        <v>25.28</v>
      </c>
      <c r="I611" s="312" t="s">
        <v>17</v>
      </c>
      <c r="J611" s="313" t="s">
        <v>93</v>
      </c>
      <c r="K611" s="289" t="s">
        <v>972</v>
      </c>
      <c r="L611" s="309"/>
    </row>
    <row r="612" spans="2:12" ht="12.75">
      <c r="B612" s="287">
        <f t="shared" si="29"/>
        <v>578</v>
      </c>
      <c r="C612" s="277"/>
      <c r="D612" s="309" t="s">
        <v>829</v>
      </c>
      <c r="E612" s="319" t="s">
        <v>890</v>
      </c>
      <c r="F612" s="300">
        <v>16</v>
      </c>
      <c r="G612" s="122"/>
      <c r="H612" s="300">
        <v>16</v>
      </c>
      <c r="I612" s="312" t="s">
        <v>17</v>
      </c>
      <c r="J612" s="313" t="s">
        <v>93</v>
      </c>
      <c r="K612" s="289" t="s">
        <v>972</v>
      </c>
      <c r="L612" s="309"/>
    </row>
    <row r="613" spans="2:12" ht="12.75">
      <c r="B613" s="287">
        <f t="shared" si="29"/>
        <v>579</v>
      </c>
      <c r="C613" s="277"/>
      <c r="D613" s="265" t="s">
        <v>833</v>
      </c>
      <c r="E613" s="319" t="s">
        <v>890</v>
      </c>
      <c r="F613" s="118">
        <v>20.66</v>
      </c>
      <c r="G613" s="122"/>
      <c r="H613" s="118">
        <v>20.66</v>
      </c>
      <c r="I613" s="312" t="s">
        <v>17</v>
      </c>
      <c r="J613" s="313" t="s">
        <v>93</v>
      </c>
      <c r="K613" s="289" t="s">
        <v>972</v>
      </c>
      <c r="L613" s="309"/>
    </row>
    <row r="614" spans="2:12" ht="12.75">
      <c r="B614" s="287">
        <f t="shared" si="29"/>
        <v>580</v>
      </c>
      <c r="C614" s="277"/>
      <c r="D614" s="309" t="s">
        <v>667</v>
      </c>
      <c r="E614" s="319" t="s">
        <v>890</v>
      </c>
      <c r="F614" s="300">
        <v>11</v>
      </c>
      <c r="G614" s="122"/>
      <c r="H614" s="122">
        <v>11</v>
      </c>
      <c r="I614" s="312" t="s">
        <v>23</v>
      </c>
      <c r="J614" s="313" t="s">
        <v>93</v>
      </c>
      <c r="K614" s="289" t="s">
        <v>972</v>
      </c>
      <c r="L614" s="309"/>
    </row>
    <row r="615" spans="2:12" ht="12.75">
      <c r="B615" s="287">
        <f t="shared" si="29"/>
        <v>581</v>
      </c>
      <c r="C615" s="277"/>
      <c r="D615" s="309" t="s">
        <v>668</v>
      </c>
      <c r="E615" s="319" t="s">
        <v>890</v>
      </c>
      <c r="F615" s="300">
        <v>14</v>
      </c>
      <c r="G615" s="122"/>
      <c r="H615" s="122">
        <v>14</v>
      </c>
      <c r="I615" s="312" t="s">
        <v>23</v>
      </c>
      <c r="J615" s="313" t="s">
        <v>19</v>
      </c>
      <c r="K615" s="289" t="s">
        <v>972</v>
      </c>
      <c r="L615" s="309"/>
    </row>
    <row r="616" spans="2:12" ht="12.75">
      <c r="B616" s="287">
        <f t="shared" si="29"/>
        <v>582</v>
      </c>
      <c r="C616" s="277"/>
      <c r="D616" s="288" t="s">
        <v>669</v>
      </c>
      <c r="E616" s="319" t="s">
        <v>890</v>
      </c>
      <c r="F616" s="122">
        <v>10</v>
      </c>
      <c r="G616" s="122"/>
      <c r="H616" s="122">
        <v>10</v>
      </c>
      <c r="I616" s="120" t="s">
        <v>23</v>
      </c>
      <c r="J616" s="288" t="s">
        <v>21</v>
      </c>
      <c r="K616" s="289" t="s">
        <v>972</v>
      </c>
      <c r="L616" s="288"/>
    </row>
    <row r="617" spans="2:12" ht="12.75">
      <c r="B617" s="287">
        <f t="shared" si="29"/>
        <v>583</v>
      </c>
      <c r="C617" s="277"/>
      <c r="D617" s="288" t="s">
        <v>670</v>
      </c>
      <c r="E617" s="319" t="s">
        <v>890</v>
      </c>
      <c r="F617" s="122">
        <v>10</v>
      </c>
      <c r="G617" s="122"/>
      <c r="H617" s="122">
        <v>10</v>
      </c>
      <c r="I617" s="120" t="s">
        <v>23</v>
      </c>
      <c r="J617" s="288" t="s">
        <v>21</v>
      </c>
      <c r="K617" s="289" t="s">
        <v>972</v>
      </c>
      <c r="L617" s="288"/>
    </row>
    <row r="618" spans="2:12" ht="12.75">
      <c r="B618" s="287">
        <f t="shared" si="29"/>
        <v>584</v>
      </c>
      <c r="C618" s="277"/>
      <c r="D618" s="288" t="s">
        <v>671</v>
      </c>
      <c r="E618" s="319" t="s">
        <v>890</v>
      </c>
      <c r="F618" s="122">
        <v>14</v>
      </c>
      <c r="G618" s="122"/>
      <c r="H618" s="122">
        <v>14</v>
      </c>
      <c r="I618" s="120" t="s">
        <v>23</v>
      </c>
      <c r="J618" s="288" t="s">
        <v>93</v>
      </c>
      <c r="K618" s="289" t="s">
        <v>972</v>
      </c>
      <c r="L618" s="288"/>
    </row>
    <row r="619" spans="2:12" ht="12.75">
      <c r="B619" s="287">
        <f t="shared" si="29"/>
        <v>585</v>
      </c>
      <c r="C619" s="277"/>
      <c r="D619" s="307" t="s">
        <v>672</v>
      </c>
      <c r="E619" s="319" t="s">
        <v>890</v>
      </c>
      <c r="F619" s="308">
        <v>10</v>
      </c>
      <c r="G619" s="308"/>
      <c r="H619" s="122">
        <v>10</v>
      </c>
      <c r="I619" s="312" t="s">
        <v>23</v>
      </c>
      <c r="J619" s="311" t="s">
        <v>15</v>
      </c>
      <c r="K619" s="289" t="s">
        <v>972</v>
      </c>
      <c r="L619" s="309"/>
    </row>
    <row r="620" spans="2:12" s="296" customFormat="1" ht="12.75">
      <c r="B620" s="287">
        <f t="shared" si="29"/>
        <v>586</v>
      </c>
      <c r="C620" s="277"/>
      <c r="D620" s="307" t="s">
        <v>673</v>
      </c>
      <c r="E620" s="319" t="s">
        <v>890</v>
      </c>
      <c r="F620" s="308">
        <v>10</v>
      </c>
      <c r="G620" s="308"/>
      <c r="H620" s="122">
        <v>10</v>
      </c>
      <c r="I620" s="312" t="s">
        <v>23</v>
      </c>
      <c r="J620" s="311" t="s">
        <v>19</v>
      </c>
      <c r="K620" s="289" t="s">
        <v>972</v>
      </c>
      <c r="L620" s="309"/>
    </row>
    <row r="621" spans="2:12" s="296" customFormat="1" ht="12.75">
      <c r="B621" s="287">
        <f t="shared" si="29"/>
        <v>587</v>
      </c>
      <c r="C621" s="277"/>
      <c r="D621" s="307" t="s">
        <v>674</v>
      </c>
      <c r="E621" s="319" t="s">
        <v>890</v>
      </c>
      <c r="F621" s="308"/>
      <c r="G621" s="308"/>
      <c r="H621" s="122">
        <v>0</v>
      </c>
      <c r="I621" s="312" t="s">
        <v>23</v>
      </c>
      <c r="J621" s="311"/>
      <c r="K621" s="289" t="s">
        <v>972</v>
      </c>
      <c r="L621" s="309"/>
    </row>
    <row r="622" spans="2:12" s="296" customFormat="1" ht="12.75">
      <c r="B622" s="287">
        <f t="shared" si="29"/>
        <v>588</v>
      </c>
      <c r="C622" s="277"/>
      <c r="D622" s="307" t="s">
        <v>675</v>
      </c>
      <c r="E622" s="319" t="s">
        <v>890</v>
      </c>
      <c r="F622" s="308">
        <v>14</v>
      </c>
      <c r="G622" s="308"/>
      <c r="H622" s="122">
        <v>14</v>
      </c>
      <c r="I622" s="312" t="s">
        <v>23</v>
      </c>
      <c r="J622" s="311" t="s">
        <v>93</v>
      </c>
      <c r="K622" s="289" t="s">
        <v>972</v>
      </c>
      <c r="L622" s="309"/>
    </row>
    <row r="623" spans="2:12" s="296" customFormat="1" ht="12.75">
      <c r="B623" s="287">
        <f t="shared" si="29"/>
        <v>589</v>
      </c>
      <c r="C623" s="277"/>
      <c r="D623" s="288" t="s">
        <v>676</v>
      </c>
      <c r="E623" s="319" t="s">
        <v>890</v>
      </c>
      <c r="F623" s="122">
        <v>12</v>
      </c>
      <c r="G623" s="122"/>
      <c r="H623" s="122">
        <v>12</v>
      </c>
      <c r="I623" s="120" t="s">
        <v>17</v>
      </c>
      <c r="J623" s="288" t="s">
        <v>19</v>
      </c>
      <c r="K623" s="289" t="s">
        <v>972</v>
      </c>
      <c r="L623" s="288"/>
    </row>
    <row r="624" spans="2:12" s="296" customFormat="1" ht="12.75">
      <c r="B624" s="287">
        <f t="shared" si="29"/>
        <v>590</v>
      </c>
      <c r="C624" s="277"/>
      <c r="D624" s="288" t="s">
        <v>677</v>
      </c>
      <c r="E624" s="319" t="s">
        <v>890</v>
      </c>
      <c r="F624" s="122">
        <v>13.5</v>
      </c>
      <c r="G624" s="122"/>
      <c r="H624" s="122">
        <v>13.5</v>
      </c>
      <c r="I624" s="120" t="s">
        <v>23</v>
      </c>
      <c r="J624" s="288" t="s">
        <v>19</v>
      </c>
      <c r="K624" s="289" t="s">
        <v>972</v>
      </c>
      <c r="L624" s="288"/>
    </row>
    <row r="625" spans="2:12" s="296" customFormat="1" ht="12.75">
      <c r="B625" s="287">
        <f t="shared" si="29"/>
        <v>591</v>
      </c>
      <c r="C625" s="277"/>
      <c r="D625" s="288" t="s">
        <v>678</v>
      </c>
      <c r="E625" s="319" t="s">
        <v>890</v>
      </c>
      <c r="F625" s="122">
        <v>11.36</v>
      </c>
      <c r="G625" s="122"/>
      <c r="H625" s="122">
        <v>11.36</v>
      </c>
      <c r="I625" s="120" t="s">
        <v>23</v>
      </c>
      <c r="J625" s="288" t="s">
        <v>19</v>
      </c>
      <c r="K625" s="289" t="s">
        <v>972</v>
      </c>
      <c r="L625" s="288"/>
    </row>
    <row r="626" spans="2:12" s="296" customFormat="1" ht="12.75">
      <c r="B626" s="287">
        <f t="shared" si="29"/>
        <v>592</v>
      </c>
      <c r="C626" s="277"/>
      <c r="D626" s="307" t="s">
        <v>679</v>
      </c>
      <c r="E626" s="319" t="s">
        <v>890</v>
      </c>
      <c r="F626" s="308">
        <v>2.42</v>
      </c>
      <c r="G626" s="308"/>
      <c r="H626" s="122">
        <v>2.42</v>
      </c>
      <c r="I626" s="120" t="s">
        <v>23</v>
      </c>
      <c r="J626" s="311" t="s">
        <v>36</v>
      </c>
      <c r="K626" s="289" t="s">
        <v>972</v>
      </c>
      <c r="L626" s="309"/>
    </row>
    <row r="627" spans="2:12" s="296" customFormat="1" ht="12.75">
      <c r="B627" s="287">
        <f t="shared" si="29"/>
        <v>593</v>
      </c>
      <c r="C627" s="277"/>
      <c r="D627" s="307" t="s">
        <v>680</v>
      </c>
      <c r="E627" s="319" t="s">
        <v>890</v>
      </c>
      <c r="F627" s="308">
        <v>10</v>
      </c>
      <c r="G627" s="308"/>
      <c r="H627" s="122">
        <v>10</v>
      </c>
      <c r="I627" s="120" t="s">
        <v>17</v>
      </c>
      <c r="J627" s="311" t="s">
        <v>19</v>
      </c>
      <c r="K627" s="289" t="s">
        <v>972</v>
      </c>
      <c r="L627" s="309"/>
    </row>
    <row r="628" spans="2:12" s="296" customFormat="1" ht="12.75">
      <c r="B628" s="287">
        <f t="shared" si="29"/>
        <v>594</v>
      </c>
      <c r="C628" s="277"/>
      <c r="D628" s="307" t="s">
        <v>681</v>
      </c>
      <c r="E628" s="319" t="s">
        <v>890</v>
      </c>
      <c r="F628" s="308">
        <v>10</v>
      </c>
      <c r="G628" s="308"/>
      <c r="H628" s="122">
        <v>10</v>
      </c>
      <c r="I628" s="120" t="s">
        <v>17</v>
      </c>
      <c r="J628" s="311" t="s">
        <v>19</v>
      </c>
      <c r="K628" s="289" t="s">
        <v>972</v>
      </c>
      <c r="L628" s="309"/>
    </row>
    <row r="629" spans="2:12" ht="12.75">
      <c r="B629" s="287">
        <f t="shared" si="29"/>
        <v>595</v>
      </c>
      <c r="C629" s="277"/>
      <c r="D629" s="307" t="s">
        <v>682</v>
      </c>
      <c r="E629" s="319" t="s">
        <v>890</v>
      </c>
      <c r="F629" s="308">
        <v>15.5</v>
      </c>
      <c r="G629" s="308"/>
      <c r="H629" s="122">
        <v>15.5</v>
      </c>
      <c r="I629" s="120" t="s">
        <v>17</v>
      </c>
      <c r="J629" s="311" t="s">
        <v>93</v>
      </c>
      <c r="K629" s="289" t="s">
        <v>972</v>
      </c>
      <c r="L629" s="309"/>
    </row>
    <row r="630" spans="2:12" ht="12.75">
      <c r="B630" s="287">
        <f t="shared" si="29"/>
        <v>596</v>
      </c>
      <c r="C630" s="277"/>
      <c r="D630" s="307" t="s">
        <v>683</v>
      </c>
      <c r="E630" s="319" t="s">
        <v>890</v>
      </c>
      <c r="F630" s="308">
        <v>12.9</v>
      </c>
      <c r="G630" s="308"/>
      <c r="H630" s="122">
        <v>12.9</v>
      </c>
      <c r="I630" s="120" t="s">
        <v>23</v>
      </c>
      <c r="J630" s="311" t="s">
        <v>41</v>
      </c>
      <c r="K630" s="289" t="s">
        <v>972</v>
      </c>
      <c r="L630" s="309"/>
    </row>
    <row r="631" spans="2:12" ht="12.75">
      <c r="B631" s="287">
        <f t="shared" si="29"/>
        <v>597</v>
      </c>
      <c r="C631" s="277"/>
      <c r="D631" s="307" t="s">
        <v>684</v>
      </c>
      <c r="E631" s="319" t="s">
        <v>890</v>
      </c>
      <c r="F631" s="308">
        <v>8.5012500000000006</v>
      </c>
      <c r="G631" s="308"/>
      <c r="H631" s="122">
        <v>8.5012500000000006</v>
      </c>
      <c r="I631" s="120" t="s">
        <v>23</v>
      </c>
      <c r="J631" s="311" t="s">
        <v>86</v>
      </c>
      <c r="K631" s="289" t="s">
        <v>972</v>
      </c>
      <c r="L631" s="309"/>
    </row>
    <row r="632" spans="2:12" ht="12.75">
      <c r="B632" s="287">
        <f t="shared" si="29"/>
        <v>598</v>
      </c>
      <c r="C632" s="277"/>
      <c r="D632" s="307" t="s">
        <v>685</v>
      </c>
      <c r="E632" s="319" t="s">
        <v>890</v>
      </c>
      <c r="F632" s="308">
        <v>15</v>
      </c>
      <c r="G632" s="308"/>
      <c r="H632" s="122">
        <v>15</v>
      </c>
      <c r="I632" s="120" t="s">
        <v>23</v>
      </c>
      <c r="J632" s="311" t="s">
        <v>86</v>
      </c>
      <c r="K632" s="289" t="s">
        <v>972</v>
      </c>
      <c r="L632" s="309"/>
    </row>
    <row r="633" spans="2:12" s="296" customFormat="1" ht="12.75">
      <c r="B633" s="287">
        <f t="shared" si="29"/>
        <v>599</v>
      </c>
      <c r="C633" s="277"/>
      <c r="D633" s="307" t="s">
        <v>686</v>
      </c>
      <c r="E633" s="319" t="s">
        <v>890</v>
      </c>
      <c r="F633" s="308">
        <v>11.303739999999999</v>
      </c>
      <c r="G633" s="308"/>
      <c r="H633" s="122">
        <v>11.303739999999999</v>
      </c>
      <c r="I633" s="120" t="s">
        <v>23</v>
      </c>
      <c r="J633" s="311" t="s">
        <v>19</v>
      </c>
      <c r="K633" s="289" t="s">
        <v>972</v>
      </c>
      <c r="L633" s="309"/>
    </row>
    <row r="634" spans="2:12" s="296" customFormat="1" ht="12.75">
      <c r="B634" s="277" t="s">
        <v>687</v>
      </c>
      <c r="C634" s="277"/>
      <c r="D634" s="360" t="s">
        <v>688</v>
      </c>
      <c r="E634" s="315"/>
      <c r="F634" s="283"/>
      <c r="G634" s="283"/>
      <c r="H634" s="283"/>
      <c r="I634" s="320"/>
      <c r="J634" s="299"/>
      <c r="K634" s="289" t="s">
        <v>972</v>
      </c>
      <c r="L634" s="299"/>
    </row>
    <row r="635" spans="2:12" ht="153">
      <c r="B635" s="277">
        <f>B633+1</f>
        <v>600</v>
      </c>
      <c r="C635" s="277"/>
      <c r="D635" s="273" t="s">
        <v>689</v>
      </c>
      <c r="E635" s="310" t="s">
        <v>23</v>
      </c>
      <c r="F635" s="122">
        <v>846.37310000000002</v>
      </c>
      <c r="G635" s="122"/>
      <c r="H635" s="122">
        <v>846.37310000000002</v>
      </c>
      <c r="I635" s="310" t="s">
        <v>284</v>
      </c>
      <c r="J635" s="297" t="s">
        <v>690</v>
      </c>
      <c r="K635" s="289" t="s">
        <v>972</v>
      </c>
      <c r="L635" s="273"/>
    </row>
    <row r="636" spans="2:12" ht="25.5">
      <c r="B636" s="287">
        <f t="shared" ref="B636:B637" si="30">B635+1</f>
        <v>601</v>
      </c>
      <c r="C636" s="277"/>
      <c r="D636" s="273" t="s">
        <v>691</v>
      </c>
      <c r="E636" s="310" t="s">
        <v>23</v>
      </c>
      <c r="F636" s="122">
        <v>512.94000000000005</v>
      </c>
      <c r="G636" s="122"/>
      <c r="H636" s="122">
        <v>512.94000000000005</v>
      </c>
      <c r="I636" s="310" t="s">
        <v>692</v>
      </c>
      <c r="J636" s="297" t="s">
        <v>112</v>
      </c>
      <c r="K636" s="289" t="s">
        <v>972</v>
      </c>
      <c r="L636" s="273"/>
    </row>
    <row r="637" spans="2:12" ht="25.5">
      <c r="B637" s="287">
        <f t="shared" si="30"/>
        <v>602</v>
      </c>
      <c r="C637" s="277"/>
      <c r="D637" s="273" t="s">
        <v>693</v>
      </c>
      <c r="E637" s="310" t="s">
        <v>23</v>
      </c>
      <c r="F637" s="122">
        <v>3029.16</v>
      </c>
      <c r="G637" s="122"/>
      <c r="H637" s="122">
        <v>3029.16</v>
      </c>
      <c r="I637" s="310" t="s">
        <v>692</v>
      </c>
      <c r="J637" s="297" t="s">
        <v>112</v>
      </c>
      <c r="K637" s="289" t="s">
        <v>972</v>
      </c>
      <c r="L637" s="273"/>
    </row>
    <row r="638" spans="2:12" s="296" customFormat="1" ht="25.5">
      <c r="B638" s="277" t="s">
        <v>694</v>
      </c>
      <c r="C638" s="277"/>
      <c r="D638" s="360" t="s">
        <v>695</v>
      </c>
      <c r="E638" s="320"/>
      <c r="F638" s="283"/>
      <c r="G638" s="283"/>
      <c r="H638" s="283"/>
      <c r="I638" s="320"/>
      <c r="J638" s="361"/>
      <c r="K638" s="289" t="s">
        <v>972</v>
      </c>
      <c r="L638" s="284"/>
    </row>
    <row r="639" spans="2:12" ht="38.25">
      <c r="B639" s="277">
        <f>B637+1</f>
        <v>603</v>
      </c>
      <c r="C639" s="277"/>
      <c r="D639" s="307" t="s">
        <v>696</v>
      </c>
      <c r="E639" s="310" t="s">
        <v>891</v>
      </c>
      <c r="F639" s="122">
        <v>417</v>
      </c>
      <c r="G639" s="122"/>
      <c r="H639" s="122">
        <v>417</v>
      </c>
      <c r="I639" s="310" t="s">
        <v>692</v>
      </c>
      <c r="J639" s="297" t="s">
        <v>21</v>
      </c>
      <c r="K639" s="289" t="s">
        <v>972</v>
      </c>
      <c r="L639" s="273"/>
    </row>
    <row r="640" spans="2:12" s="314" customFormat="1">
      <c r="B640" s="362"/>
      <c r="C640" s="362"/>
      <c r="D640" s="294"/>
      <c r="E640" s="363"/>
      <c r="F640" s="364"/>
      <c r="G640" s="365"/>
      <c r="H640" s="365"/>
      <c r="I640" s="363"/>
      <c r="J640" s="366"/>
      <c r="K640" s="367"/>
      <c r="L640" s="368"/>
    </row>
  </sheetData>
  <autoFilter ref="B5:L639"/>
  <mergeCells count="10">
    <mergeCell ref="L3:L4"/>
    <mergeCell ref="B1:K1"/>
    <mergeCell ref="B2:K2"/>
    <mergeCell ref="B3:B4"/>
    <mergeCell ref="D3:D4"/>
    <mergeCell ref="E3:E4"/>
    <mergeCell ref="F3:G3"/>
    <mergeCell ref="H3:I3"/>
    <mergeCell ref="J3:J4"/>
    <mergeCell ref="K3:K4"/>
  </mergeCells>
  <printOptions horizontalCentered="1"/>
  <pageMargins left="0.31496062992125984" right="0.31496062992125984" top="0.51181102362204722" bottom="0.31496062992125984" header="0.31496062992125984" footer="0.31496062992125984"/>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CI631"/>
  <sheetViews>
    <sheetView tabSelected="1" view="pageBreakPreview" topLeftCell="B416" zoomScaleNormal="100" zoomScaleSheetLayoutView="100" workbookViewId="0">
      <selection activeCell="L427" sqref="L427"/>
    </sheetView>
  </sheetViews>
  <sheetFormatPr defaultColWidth="9" defaultRowHeight="12"/>
  <cols>
    <col min="1" max="1" width="1.75" style="294" hidden="1" customWidth="1"/>
    <col min="2" max="2" width="4.5" style="367" customWidth="1"/>
    <col min="3" max="3" width="4.5" style="367" hidden="1" customWidth="1"/>
    <col min="4" max="4" width="42" style="368" customWidth="1"/>
    <col min="5" max="5" width="7.25" style="363" customWidth="1"/>
    <col min="6" max="7" width="8.5" style="369" customWidth="1"/>
    <col min="8" max="8" width="8.75" style="369" customWidth="1"/>
    <col min="9" max="9" width="9.5" style="363" customWidth="1"/>
    <col min="10" max="10" width="12" style="366" customWidth="1"/>
    <col min="11" max="11" width="10.125" style="367" customWidth="1"/>
    <col min="12" max="12" width="17" style="368" customWidth="1"/>
    <col min="13" max="16384" width="9" style="294"/>
  </cols>
  <sheetData>
    <row r="1" spans="2:12" s="275" customFormat="1" ht="16.5">
      <c r="B1" s="689" t="s">
        <v>0</v>
      </c>
      <c r="C1" s="689"/>
      <c r="D1" s="689"/>
      <c r="E1" s="689"/>
      <c r="F1" s="689"/>
      <c r="G1" s="689"/>
      <c r="H1" s="689"/>
      <c r="I1" s="689"/>
      <c r="J1" s="689"/>
      <c r="K1" s="689"/>
      <c r="L1" s="274"/>
    </row>
    <row r="2" spans="2:12" s="275" customFormat="1" ht="16.5">
      <c r="B2" s="690" t="s">
        <v>697</v>
      </c>
      <c r="C2" s="690"/>
      <c r="D2" s="690"/>
      <c r="E2" s="690"/>
      <c r="F2" s="690"/>
      <c r="G2" s="690"/>
      <c r="H2" s="690"/>
      <c r="I2" s="690"/>
      <c r="J2" s="690"/>
      <c r="K2" s="690"/>
      <c r="L2" s="276"/>
    </row>
    <row r="3" spans="2:12" s="280" customFormat="1" ht="12.75">
      <c r="B3" s="691" t="s">
        <v>1</v>
      </c>
      <c r="C3" s="277"/>
      <c r="D3" s="688" t="s">
        <v>2</v>
      </c>
      <c r="E3" s="692" t="s">
        <v>969</v>
      </c>
      <c r="F3" s="693" t="s">
        <v>3</v>
      </c>
      <c r="G3" s="693"/>
      <c r="H3" s="688" t="s">
        <v>4</v>
      </c>
      <c r="I3" s="688"/>
      <c r="J3" s="694" t="s">
        <v>5</v>
      </c>
      <c r="K3" s="691" t="s">
        <v>968</v>
      </c>
      <c r="L3" s="688" t="s">
        <v>6</v>
      </c>
    </row>
    <row r="4" spans="2:12" s="280" customFormat="1" ht="25.5">
      <c r="B4" s="691"/>
      <c r="C4" s="277"/>
      <c r="D4" s="688"/>
      <c r="E4" s="692"/>
      <c r="F4" s="279" t="s">
        <v>7</v>
      </c>
      <c r="G4" s="279" t="s">
        <v>8</v>
      </c>
      <c r="H4" s="279" t="s">
        <v>9</v>
      </c>
      <c r="I4" s="281" t="s">
        <v>10</v>
      </c>
      <c r="J4" s="695"/>
      <c r="K4" s="691"/>
      <c r="L4" s="688"/>
    </row>
    <row r="5" spans="2:12" s="280" customFormat="1" ht="12.75">
      <c r="B5" s="277"/>
      <c r="C5" s="277"/>
      <c r="D5" s="278"/>
      <c r="E5" s="281"/>
      <c r="F5" s="279"/>
      <c r="G5" s="279"/>
      <c r="H5" s="279"/>
      <c r="I5" s="281"/>
      <c r="J5" s="261"/>
      <c r="K5" s="277"/>
      <c r="L5" s="278"/>
    </row>
    <row r="6" spans="2:12" s="286" customFormat="1" ht="15.75">
      <c r="B6" s="277" t="s">
        <v>11</v>
      </c>
      <c r="C6" s="277"/>
      <c r="D6" s="282" t="s">
        <v>12</v>
      </c>
      <c r="E6" s="281"/>
      <c r="F6" s="283"/>
      <c r="G6" s="283"/>
      <c r="H6" s="283"/>
      <c r="I6" s="281"/>
      <c r="J6" s="284"/>
      <c r="K6" s="277"/>
      <c r="L6" s="285"/>
    </row>
    <row r="7" spans="2:12" s="290" customFormat="1" ht="25.5">
      <c r="B7" s="287">
        <v>1</v>
      </c>
      <c r="C7" s="287"/>
      <c r="D7" s="288" t="s">
        <v>13</v>
      </c>
      <c r="E7" s="120" t="s">
        <v>33</v>
      </c>
      <c r="F7" s="122">
        <v>1.43</v>
      </c>
      <c r="G7" s="122"/>
      <c r="H7" s="122">
        <v>1.43</v>
      </c>
      <c r="I7" s="120" t="s">
        <v>14</v>
      </c>
      <c r="J7" s="288" t="s">
        <v>15</v>
      </c>
      <c r="K7" s="289" t="s">
        <v>972</v>
      </c>
      <c r="L7" s="288"/>
    </row>
    <row r="8" spans="2:12" s="290" customFormat="1" ht="12.75">
      <c r="B8" s="287">
        <f>B7+1</f>
        <v>2</v>
      </c>
      <c r="C8" s="287"/>
      <c r="D8" s="262" t="s">
        <v>781</v>
      </c>
      <c r="E8" s="120" t="s">
        <v>33</v>
      </c>
      <c r="F8" s="263">
        <v>0.2</v>
      </c>
      <c r="G8" s="122"/>
      <c r="H8" s="263">
        <v>0.2</v>
      </c>
      <c r="I8" s="120" t="s">
        <v>14</v>
      </c>
      <c r="J8" s="288" t="s">
        <v>15</v>
      </c>
      <c r="K8" s="289" t="s">
        <v>972</v>
      </c>
      <c r="L8" s="288"/>
    </row>
    <row r="9" spans="2:12" s="290" customFormat="1" ht="25.5">
      <c r="B9" s="287">
        <f t="shared" ref="B9:B20" si="0">B8+1</f>
        <v>3</v>
      </c>
      <c r="C9" s="287"/>
      <c r="D9" s="262" t="s">
        <v>777</v>
      </c>
      <c r="E9" s="120" t="s">
        <v>33</v>
      </c>
      <c r="F9" s="291" t="s">
        <v>1163</v>
      </c>
      <c r="G9" s="291"/>
      <c r="H9" s="291">
        <v>10</v>
      </c>
      <c r="I9" s="292" t="s">
        <v>17</v>
      </c>
      <c r="J9" s="288" t="s">
        <v>18</v>
      </c>
      <c r="K9" s="289" t="s">
        <v>972</v>
      </c>
      <c r="L9" s="288"/>
    </row>
    <row r="10" spans="2:12" s="290" customFormat="1" ht="12.75">
      <c r="B10" s="287">
        <f t="shared" si="0"/>
        <v>4</v>
      </c>
      <c r="C10" s="287"/>
      <c r="D10" s="262" t="s">
        <v>780</v>
      </c>
      <c r="E10" s="120" t="s">
        <v>33</v>
      </c>
      <c r="F10" s="291">
        <v>4.9607999999999999</v>
      </c>
      <c r="G10" s="291"/>
      <c r="H10" s="122">
        <v>4.9607999999999999</v>
      </c>
      <c r="I10" s="292" t="s">
        <v>23</v>
      </c>
      <c r="J10" s="288" t="s">
        <v>19</v>
      </c>
      <c r="K10" s="289" t="s">
        <v>972</v>
      </c>
      <c r="L10" s="1"/>
    </row>
    <row r="11" spans="2:12" ht="12.75">
      <c r="B11" s="287">
        <f t="shared" si="0"/>
        <v>5</v>
      </c>
      <c r="C11" s="287"/>
      <c r="D11" s="288" t="s">
        <v>20</v>
      </c>
      <c r="E11" s="120" t="s">
        <v>33</v>
      </c>
      <c r="F11" s="293">
        <v>35</v>
      </c>
      <c r="G11" s="293"/>
      <c r="H11" s="122">
        <v>35</v>
      </c>
      <c r="I11" s="292" t="s">
        <v>17</v>
      </c>
      <c r="J11" s="288" t="s">
        <v>21</v>
      </c>
      <c r="K11" s="289" t="s">
        <v>972</v>
      </c>
      <c r="L11" s="288"/>
    </row>
    <row r="12" spans="2:12" ht="25.5">
      <c r="B12" s="287">
        <f t="shared" si="0"/>
        <v>6</v>
      </c>
      <c r="C12" s="287"/>
      <c r="D12" s="262" t="s">
        <v>782</v>
      </c>
      <c r="E12" s="120" t="s">
        <v>33</v>
      </c>
      <c r="F12" s="293">
        <v>50</v>
      </c>
      <c r="G12" s="293"/>
      <c r="H12" s="122">
        <v>50</v>
      </c>
      <c r="I12" s="292" t="s">
        <v>23</v>
      </c>
      <c r="J12" s="288" t="s">
        <v>24</v>
      </c>
      <c r="K12" s="289" t="s">
        <v>972</v>
      </c>
      <c r="L12" s="288"/>
    </row>
    <row r="13" spans="2:12" ht="12.75">
      <c r="B13" s="287">
        <f t="shared" si="0"/>
        <v>7</v>
      </c>
      <c r="C13" s="287"/>
      <c r="D13" s="288" t="s">
        <v>25</v>
      </c>
      <c r="E13" s="120" t="s">
        <v>33</v>
      </c>
      <c r="F13" s="293">
        <v>50</v>
      </c>
      <c r="G13" s="293"/>
      <c r="H13" s="122">
        <v>50</v>
      </c>
      <c r="I13" s="292" t="s">
        <v>23</v>
      </c>
      <c r="J13" s="288" t="s">
        <v>24</v>
      </c>
      <c r="K13" s="289" t="s">
        <v>972</v>
      </c>
      <c r="L13" s="288"/>
    </row>
    <row r="14" spans="2:12" ht="12.75">
      <c r="B14" s="287">
        <f t="shared" si="0"/>
        <v>8</v>
      </c>
      <c r="C14" s="287"/>
      <c r="D14" s="262" t="s">
        <v>778</v>
      </c>
      <c r="E14" s="120" t="s">
        <v>33</v>
      </c>
      <c r="F14" s="293">
        <v>1.4E-2</v>
      </c>
      <c r="G14" s="293"/>
      <c r="H14" s="122">
        <v>1.4E-2</v>
      </c>
      <c r="I14" s="292" t="s">
        <v>23</v>
      </c>
      <c r="J14" s="288" t="s">
        <v>26</v>
      </c>
      <c r="K14" s="289" t="s">
        <v>972</v>
      </c>
      <c r="L14" s="288"/>
    </row>
    <row r="15" spans="2:12" ht="12.75">
      <c r="B15" s="287">
        <f t="shared" si="0"/>
        <v>9</v>
      </c>
      <c r="C15" s="287"/>
      <c r="D15" s="262" t="s">
        <v>779</v>
      </c>
      <c r="E15" s="120" t="s">
        <v>33</v>
      </c>
      <c r="F15" s="293">
        <v>1.7999999999999999E-2</v>
      </c>
      <c r="G15" s="293"/>
      <c r="H15" s="122">
        <v>1.7999999999999999E-2</v>
      </c>
      <c r="I15" s="292" t="s">
        <v>23</v>
      </c>
      <c r="J15" s="288" t="s">
        <v>26</v>
      </c>
      <c r="K15" s="289" t="s">
        <v>972</v>
      </c>
      <c r="L15" s="288"/>
    </row>
    <row r="16" spans="2:12" ht="12.75">
      <c r="B16" s="287">
        <f t="shared" si="0"/>
        <v>10</v>
      </c>
      <c r="C16" s="287"/>
      <c r="D16" s="288" t="s">
        <v>27</v>
      </c>
      <c r="E16" s="120" t="s">
        <v>33</v>
      </c>
      <c r="F16" s="293">
        <v>3.83</v>
      </c>
      <c r="G16" s="293"/>
      <c r="H16" s="122">
        <v>3.83</v>
      </c>
      <c r="I16" s="292" t="s">
        <v>23</v>
      </c>
      <c r="J16" s="288" t="s">
        <v>19</v>
      </c>
      <c r="K16" s="289" t="s">
        <v>972</v>
      </c>
      <c r="L16" s="288"/>
    </row>
    <row r="17" spans="1:12" ht="25.5">
      <c r="B17" s="287">
        <f t="shared" si="0"/>
        <v>11</v>
      </c>
      <c r="C17" s="287"/>
      <c r="D17" s="262" t="s">
        <v>772</v>
      </c>
      <c r="E17" s="120" t="s">
        <v>33</v>
      </c>
      <c r="F17" s="293">
        <v>2</v>
      </c>
      <c r="G17" s="293"/>
      <c r="H17" s="122">
        <v>2</v>
      </c>
      <c r="I17" s="292" t="s">
        <v>17</v>
      </c>
      <c r="J17" s="288" t="s">
        <v>19</v>
      </c>
      <c r="K17" s="289" t="s">
        <v>972</v>
      </c>
      <c r="L17" s="288"/>
    </row>
    <row r="18" spans="1:12" ht="12.75">
      <c r="B18" s="287">
        <f t="shared" si="0"/>
        <v>12</v>
      </c>
      <c r="C18" s="287"/>
      <c r="D18" s="295" t="s">
        <v>28</v>
      </c>
      <c r="E18" s="120" t="s">
        <v>33</v>
      </c>
      <c r="F18" s="293">
        <v>2</v>
      </c>
      <c r="G18" s="293"/>
      <c r="H18" s="122">
        <v>2</v>
      </c>
      <c r="I18" s="292" t="s">
        <v>17</v>
      </c>
      <c r="J18" s="288" t="s">
        <v>19</v>
      </c>
      <c r="K18" s="289" t="s">
        <v>972</v>
      </c>
      <c r="L18" s="288"/>
    </row>
    <row r="19" spans="1:12" ht="25.5">
      <c r="B19" s="287">
        <f t="shared" si="0"/>
        <v>13</v>
      </c>
      <c r="C19" s="287"/>
      <c r="D19" s="262" t="s">
        <v>773</v>
      </c>
      <c r="E19" s="120" t="s">
        <v>33</v>
      </c>
      <c r="F19" s="293">
        <v>0.96</v>
      </c>
      <c r="G19" s="293"/>
      <c r="H19" s="293">
        <v>0.96</v>
      </c>
      <c r="I19" s="292" t="s">
        <v>17</v>
      </c>
      <c r="J19" s="264" t="s">
        <v>774</v>
      </c>
      <c r="K19" s="289" t="s">
        <v>972</v>
      </c>
      <c r="L19" s="288"/>
    </row>
    <row r="20" spans="1:12" ht="12.75">
      <c r="B20" s="287">
        <f t="shared" si="0"/>
        <v>14</v>
      </c>
      <c r="C20" s="287"/>
      <c r="D20" s="262" t="s">
        <v>775</v>
      </c>
      <c r="E20" s="120" t="s">
        <v>33</v>
      </c>
      <c r="F20" s="263">
        <v>4.9800000000000004</v>
      </c>
      <c r="G20" s="293"/>
      <c r="H20" s="263">
        <v>4.9800000000000004</v>
      </c>
      <c r="I20" s="292" t="s">
        <v>23</v>
      </c>
      <c r="J20" s="264" t="s">
        <v>776</v>
      </c>
      <c r="K20" s="289" t="s">
        <v>972</v>
      </c>
      <c r="L20" s="288"/>
    </row>
    <row r="21" spans="1:12" s="296" customFormat="1" ht="15.75">
      <c r="A21" s="296" t="s">
        <v>29</v>
      </c>
      <c r="B21" s="277" t="s">
        <v>30</v>
      </c>
      <c r="C21" s="277"/>
      <c r="D21" s="282" t="s">
        <v>31</v>
      </c>
      <c r="E21" s="281"/>
      <c r="F21" s="283"/>
      <c r="G21" s="283"/>
      <c r="H21" s="283"/>
      <c r="I21" s="281"/>
      <c r="J21" s="284"/>
      <c r="K21" s="289" t="s">
        <v>972</v>
      </c>
      <c r="L21" s="284"/>
    </row>
    <row r="22" spans="1:12" s="290" customFormat="1" ht="12.75">
      <c r="B22" s="287">
        <f>B20+1</f>
        <v>15</v>
      </c>
      <c r="C22" s="287"/>
      <c r="D22" s="297" t="s">
        <v>32</v>
      </c>
      <c r="E22" s="292" t="s">
        <v>611</v>
      </c>
      <c r="F22" s="122">
        <v>3.5607000000000002</v>
      </c>
      <c r="G22" s="122"/>
      <c r="H22" s="122">
        <v>3.5607000000000002</v>
      </c>
      <c r="I22" s="120" t="s">
        <v>33</v>
      </c>
      <c r="J22" s="288" t="s">
        <v>26</v>
      </c>
      <c r="K22" s="289" t="s">
        <v>972</v>
      </c>
      <c r="L22" s="273"/>
    </row>
    <row r="23" spans="1:12" s="290" customFormat="1" ht="12.75">
      <c r="B23" s="287">
        <f t="shared" ref="B23:B37" si="1">B22+1</f>
        <v>16</v>
      </c>
      <c r="C23" s="287"/>
      <c r="D23" s="265" t="s">
        <v>783</v>
      </c>
      <c r="E23" s="292" t="s">
        <v>611</v>
      </c>
      <c r="F23" s="122">
        <v>0.14000000000000001</v>
      </c>
      <c r="G23" s="122"/>
      <c r="H23" s="122">
        <v>0.14000000000000001</v>
      </c>
      <c r="I23" s="120" t="s">
        <v>748</v>
      </c>
      <c r="J23" s="266" t="s">
        <v>18</v>
      </c>
      <c r="K23" s="289" t="s">
        <v>972</v>
      </c>
      <c r="L23" s="273"/>
    </row>
    <row r="24" spans="1:12" s="290" customFormat="1" ht="12.75">
      <c r="B24" s="287">
        <f t="shared" si="1"/>
        <v>17</v>
      </c>
      <c r="C24" s="287"/>
      <c r="D24" s="265" t="s">
        <v>784</v>
      </c>
      <c r="E24" s="292" t="s">
        <v>611</v>
      </c>
      <c r="F24" s="122">
        <v>0.14000000000000001</v>
      </c>
      <c r="G24" s="122"/>
      <c r="H24" s="122">
        <v>0.14000000000000001</v>
      </c>
      <c r="I24" s="120" t="s">
        <v>23</v>
      </c>
      <c r="J24" s="266" t="s">
        <v>57</v>
      </c>
      <c r="K24" s="289" t="s">
        <v>972</v>
      </c>
      <c r="L24" s="273"/>
    </row>
    <row r="25" spans="1:12" s="290" customFormat="1" ht="12.75">
      <c r="B25" s="287">
        <f t="shared" si="1"/>
        <v>18</v>
      </c>
      <c r="C25" s="287"/>
      <c r="D25" s="117" t="s">
        <v>785</v>
      </c>
      <c r="E25" s="292" t="s">
        <v>611</v>
      </c>
      <c r="F25" s="122">
        <v>0.2</v>
      </c>
      <c r="G25" s="122"/>
      <c r="H25" s="122">
        <v>0.2</v>
      </c>
      <c r="I25" s="119" t="s">
        <v>72</v>
      </c>
      <c r="J25" s="119" t="s">
        <v>35</v>
      </c>
      <c r="K25" s="289" t="s">
        <v>972</v>
      </c>
      <c r="L25" s="273"/>
    </row>
    <row r="26" spans="1:12" s="290" customFormat="1" ht="12.75">
      <c r="B26" s="287">
        <f t="shared" si="1"/>
        <v>19</v>
      </c>
      <c r="C26" s="287"/>
      <c r="D26" s="117" t="s">
        <v>786</v>
      </c>
      <c r="E26" s="292" t="s">
        <v>611</v>
      </c>
      <c r="F26" s="122">
        <v>0.2</v>
      </c>
      <c r="G26" s="122"/>
      <c r="H26" s="122">
        <v>0.2</v>
      </c>
      <c r="I26" s="119" t="s">
        <v>23</v>
      </c>
      <c r="J26" s="119" t="s">
        <v>86</v>
      </c>
      <c r="K26" s="289" t="s">
        <v>972</v>
      </c>
      <c r="L26" s="273"/>
    </row>
    <row r="27" spans="1:12" s="290" customFormat="1" ht="12.75">
      <c r="B27" s="287">
        <f t="shared" si="1"/>
        <v>20</v>
      </c>
      <c r="C27" s="287"/>
      <c r="D27" s="117" t="s">
        <v>787</v>
      </c>
      <c r="E27" s="292" t="s">
        <v>611</v>
      </c>
      <c r="F27" s="122">
        <v>0.15</v>
      </c>
      <c r="G27" s="122"/>
      <c r="H27" s="122">
        <v>0.15</v>
      </c>
      <c r="I27" s="119" t="s">
        <v>23</v>
      </c>
      <c r="J27" s="119" t="s">
        <v>801</v>
      </c>
      <c r="K27" s="289" t="s">
        <v>972</v>
      </c>
      <c r="L27" s="273"/>
    </row>
    <row r="28" spans="1:12" s="290" customFormat="1" ht="12.75">
      <c r="B28" s="287">
        <f t="shared" si="1"/>
        <v>21</v>
      </c>
      <c r="C28" s="287"/>
      <c r="D28" s="117" t="s">
        <v>788</v>
      </c>
      <c r="E28" s="292" t="s">
        <v>611</v>
      </c>
      <c r="F28" s="122">
        <v>0.25</v>
      </c>
      <c r="G28" s="122"/>
      <c r="H28" s="122">
        <v>0.25</v>
      </c>
      <c r="I28" s="119" t="s">
        <v>72</v>
      </c>
      <c r="J28" s="119" t="s">
        <v>802</v>
      </c>
      <c r="K28" s="289" t="s">
        <v>972</v>
      </c>
      <c r="L28" s="273"/>
    </row>
    <row r="29" spans="1:12" s="290" customFormat="1" ht="25.5">
      <c r="B29" s="287">
        <f t="shared" si="1"/>
        <v>22</v>
      </c>
      <c r="C29" s="287"/>
      <c r="D29" s="265" t="s">
        <v>789</v>
      </c>
      <c r="E29" s="292" t="s">
        <v>611</v>
      </c>
      <c r="F29" s="122">
        <v>0.23</v>
      </c>
      <c r="G29" s="122"/>
      <c r="H29" s="122">
        <v>0.23</v>
      </c>
      <c r="I29" s="120" t="s">
        <v>799</v>
      </c>
      <c r="J29" s="266" t="s">
        <v>803</v>
      </c>
      <c r="K29" s="289" t="s">
        <v>972</v>
      </c>
      <c r="L29" s="273"/>
    </row>
    <row r="30" spans="1:12" s="290" customFormat="1" ht="12.75">
      <c r="B30" s="287">
        <f t="shared" si="1"/>
        <v>23</v>
      </c>
      <c r="C30" s="287"/>
      <c r="D30" s="117" t="s">
        <v>790</v>
      </c>
      <c r="E30" s="292" t="s">
        <v>611</v>
      </c>
      <c r="F30" s="122">
        <v>0.18</v>
      </c>
      <c r="G30" s="122"/>
      <c r="H30" s="122">
        <v>0.18</v>
      </c>
      <c r="I30" s="119" t="s">
        <v>34</v>
      </c>
      <c r="J30" s="119" t="s">
        <v>804</v>
      </c>
      <c r="K30" s="289" t="s">
        <v>972</v>
      </c>
      <c r="L30" s="273"/>
    </row>
    <row r="31" spans="1:12" s="290" customFormat="1" ht="12.75">
      <c r="B31" s="287">
        <f t="shared" si="1"/>
        <v>24</v>
      </c>
      <c r="C31" s="287"/>
      <c r="D31" s="117" t="s">
        <v>791</v>
      </c>
      <c r="E31" s="292" t="s">
        <v>611</v>
      </c>
      <c r="F31" s="122">
        <v>0.27</v>
      </c>
      <c r="G31" s="122"/>
      <c r="H31" s="122">
        <v>0.27</v>
      </c>
      <c r="I31" s="119" t="s">
        <v>72</v>
      </c>
      <c r="J31" s="119" t="s">
        <v>805</v>
      </c>
      <c r="K31" s="289" t="s">
        <v>972</v>
      </c>
      <c r="L31" s="273"/>
    </row>
    <row r="32" spans="1:12" s="290" customFormat="1" ht="12.75">
      <c r="B32" s="287">
        <f t="shared" si="1"/>
        <v>25</v>
      </c>
      <c r="C32" s="287"/>
      <c r="D32" s="117" t="s">
        <v>792</v>
      </c>
      <c r="E32" s="292" t="s">
        <v>611</v>
      </c>
      <c r="F32" s="122">
        <v>0.56000000000000005</v>
      </c>
      <c r="G32" s="122"/>
      <c r="H32" s="122">
        <v>0.56000000000000005</v>
      </c>
      <c r="I32" s="119" t="s">
        <v>69</v>
      </c>
      <c r="J32" s="119" t="s">
        <v>806</v>
      </c>
      <c r="K32" s="289" t="s">
        <v>972</v>
      </c>
      <c r="L32" s="273"/>
    </row>
    <row r="33" spans="2:12" s="290" customFormat="1" ht="12.75">
      <c r="B33" s="287">
        <f t="shared" si="1"/>
        <v>26</v>
      </c>
      <c r="C33" s="287"/>
      <c r="D33" s="117" t="s">
        <v>793</v>
      </c>
      <c r="E33" s="292" t="s">
        <v>611</v>
      </c>
      <c r="F33" s="122">
        <v>0.24</v>
      </c>
      <c r="G33" s="122"/>
      <c r="H33" s="122">
        <v>0.24</v>
      </c>
      <c r="I33" s="119" t="s">
        <v>69</v>
      </c>
      <c r="J33" s="119" t="s">
        <v>807</v>
      </c>
      <c r="K33" s="289" t="s">
        <v>972</v>
      </c>
      <c r="L33" s="273"/>
    </row>
    <row r="34" spans="2:12" s="290" customFormat="1" ht="12.75">
      <c r="B34" s="287">
        <f t="shared" si="1"/>
        <v>27</v>
      </c>
      <c r="C34" s="287"/>
      <c r="D34" s="117" t="s">
        <v>794</v>
      </c>
      <c r="E34" s="292" t="s">
        <v>611</v>
      </c>
      <c r="F34" s="122">
        <v>0.13</v>
      </c>
      <c r="G34" s="122"/>
      <c r="H34" s="122">
        <v>0.13</v>
      </c>
      <c r="I34" s="119" t="s">
        <v>23</v>
      </c>
      <c r="J34" s="119" t="s">
        <v>808</v>
      </c>
      <c r="K34" s="289" t="s">
        <v>972</v>
      </c>
      <c r="L34" s="273"/>
    </row>
    <row r="35" spans="2:12" s="290" customFormat="1" ht="12.75">
      <c r="B35" s="287">
        <f t="shared" si="1"/>
        <v>28</v>
      </c>
      <c r="C35" s="287"/>
      <c r="D35" s="117" t="s">
        <v>795</v>
      </c>
      <c r="E35" s="292" t="s">
        <v>611</v>
      </c>
      <c r="F35" s="122">
        <v>0.36</v>
      </c>
      <c r="G35" s="122"/>
      <c r="H35" s="122">
        <v>0.36</v>
      </c>
      <c r="I35" s="119" t="s">
        <v>23</v>
      </c>
      <c r="J35" s="119" t="s">
        <v>809</v>
      </c>
      <c r="K35" s="289" t="s">
        <v>972</v>
      </c>
      <c r="L35" s="273"/>
    </row>
    <row r="36" spans="2:12" s="290" customFormat="1" ht="12.75">
      <c r="B36" s="287">
        <f t="shared" si="1"/>
        <v>29</v>
      </c>
      <c r="C36" s="287"/>
      <c r="D36" s="117" t="s">
        <v>796</v>
      </c>
      <c r="E36" s="292" t="s">
        <v>611</v>
      </c>
      <c r="F36" s="122">
        <v>0.35</v>
      </c>
      <c r="G36" s="122"/>
      <c r="H36" s="122">
        <v>0.35</v>
      </c>
      <c r="I36" s="119" t="s">
        <v>798</v>
      </c>
      <c r="J36" s="119" t="s">
        <v>810</v>
      </c>
      <c r="K36" s="289" t="s">
        <v>972</v>
      </c>
      <c r="L36" s="273"/>
    </row>
    <row r="37" spans="2:12" s="290" customFormat="1" ht="12.75">
      <c r="B37" s="287">
        <f t="shared" si="1"/>
        <v>30</v>
      </c>
      <c r="C37" s="287"/>
      <c r="D37" s="117" t="s">
        <v>797</v>
      </c>
      <c r="E37" s="292" t="s">
        <v>611</v>
      </c>
      <c r="F37" s="122">
        <v>0.1</v>
      </c>
      <c r="G37" s="122"/>
      <c r="H37" s="122">
        <v>0.1</v>
      </c>
      <c r="I37" s="119" t="s">
        <v>34</v>
      </c>
      <c r="J37" s="119" t="s">
        <v>811</v>
      </c>
      <c r="K37" s="289" t="s">
        <v>972</v>
      </c>
      <c r="L37" s="273"/>
    </row>
    <row r="38" spans="2:12" s="286" customFormat="1" ht="15.75">
      <c r="B38" s="277" t="s">
        <v>37</v>
      </c>
      <c r="C38" s="277"/>
      <c r="D38" s="282" t="s">
        <v>38</v>
      </c>
      <c r="E38" s="298"/>
      <c r="F38" s="283"/>
      <c r="G38" s="283"/>
      <c r="H38" s="283"/>
      <c r="I38" s="281"/>
      <c r="J38" s="299"/>
      <c r="K38" s="289" t="s">
        <v>972</v>
      </c>
      <c r="L38" s="284"/>
    </row>
    <row r="39" spans="2:12" s="290" customFormat="1" ht="12.75">
      <c r="B39" s="287">
        <f>B37+1</f>
        <v>31</v>
      </c>
      <c r="C39" s="287" t="s">
        <v>39</v>
      </c>
      <c r="D39" s="123" t="s">
        <v>43</v>
      </c>
      <c r="E39" s="271" t="s">
        <v>876</v>
      </c>
      <c r="F39" s="300">
        <v>425</v>
      </c>
      <c r="G39" s="122"/>
      <c r="H39" s="122">
        <v>425</v>
      </c>
      <c r="I39" s="271" t="s">
        <v>17</v>
      </c>
      <c r="J39" s="301" t="s">
        <v>41</v>
      </c>
      <c r="K39" s="289" t="s">
        <v>972</v>
      </c>
      <c r="L39" s="303"/>
    </row>
    <row r="40" spans="2:12" s="290" customFormat="1" ht="25.5">
      <c r="B40" s="287">
        <f t="shared" ref="B40" si="2">B39+1</f>
        <v>32</v>
      </c>
      <c r="C40" s="287" t="s">
        <v>39</v>
      </c>
      <c r="D40" s="117" t="s">
        <v>44</v>
      </c>
      <c r="E40" s="271" t="s">
        <v>876</v>
      </c>
      <c r="F40" s="300">
        <v>348.32</v>
      </c>
      <c r="G40" s="122"/>
      <c r="H40" s="122">
        <v>348.32</v>
      </c>
      <c r="I40" s="271" t="s">
        <v>17</v>
      </c>
      <c r="J40" s="301" t="s">
        <v>45</v>
      </c>
      <c r="K40" s="289" t="s">
        <v>972</v>
      </c>
      <c r="L40" s="303"/>
    </row>
    <row r="41" spans="2:12" s="286" customFormat="1" ht="15.75">
      <c r="B41" s="277" t="s">
        <v>37</v>
      </c>
      <c r="C41" s="277"/>
      <c r="D41" s="282" t="s">
        <v>1169</v>
      </c>
      <c r="E41" s="298"/>
      <c r="F41" s="283"/>
      <c r="G41" s="283"/>
      <c r="H41" s="283"/>
      <c r="I41" s="281"/>
      <c r="J41" s="299"/>
      <c r="K41" s="289" t="s">
        <v>972</v>
      </c>
      <c r="L41" s="284"/>
    </row>
    <row r="42" spans="2:12" s="19" customFormat="1" ht="15.75">
      <c r="B42" s="287">
        <f>B40+1</f>
        <v>33</v>
      </c>
      <c r="C42" s="12"/>
      <c r="D42" s="383" t="s">
        <v>52</v>
      </c>
      <c r="E42" s="21" t="s">
        <v>875</v>
      </c>
      <c r="F42" s="14">
        <v>70</v>
      </c>
      <c r="G42" s="14"/>
      <c r="H42" s="14">
        <v>70</v>
      </c>
      <c r="I42" s="15" t="s">
        <v>23</v>
      </c>
      <c r="J42" s="13" t="s">
        <v>53</v>
      </c>
      <c r="K42" s="17" t="s">
        <v>972</v>
      </c>
      <c r="L42" s="29"/>
    </row>
    <row r="43" spans="2:12" s="19" customFormat="1" ht="12.75">
      <c r="B43" s="287">
        <f t="shared" ref="B43:B44" si="3">B42+1</f>
        <v>34</v>
      </c>
      <c r="C43" s="12"/>
      <c r="D43" s="31" t="s">
        <v>54</v>
      </c>
      <c r="E43" s="21" t="s">
        <v>875</v>
      </c>
      <c r="F43" s="32">
        <v>70</v>
      </c>
      <c r="G43" s="14"/>
      <c r="H43" s="14">
        <v>70</v>
      </c>
      <c r="I43" s="15" t="s">
        <v>23</v>
      </c>
      <c r="J43" s="34" t="s">
        <v>19</v>
      </c>
      <c r="K43" s="17" t="s">
        <v>972</v>
      </c>
      <c r="L43" s="36"/>
    </row>
    <row r="44" spans="2:12" s="19" customFormat="1" ht="12.75">
      <c r="B44" s="287">
        <f t="shared" si="3"/>
        <v>35</v>
      </c>
      <c r="C44" s="12"/>
      <c r="D44" s="38" t="s">
        <v>55</v>
      </c>
      <c r="E44" s="21" t="s">
        <v>875</v>
      </c>
      <c r="F44" s="32">
        <v>70</v>
      </c>
      <c r="G44" s="14"/>
      <c r="H44" s="14">
        <v>70</v>
      </c>
      <c r="I44" s="15" t="s">
        <v>23</v>
      </c>
      <c r="J44" s="34" t="s">
        <v>41</v>
      </c>
      <c r="K44" s="17" t="s">
        <v>972</v>
      </c>
      <c r="L44" s="36"/>
    </row>
    <row r="45" spans="2:12" s="296" customFormat="1" ht="15.75">
      <c r="B45" s="304" t="s">
        <v>51</v>
      </c>
      <c r="C45" s="304"/>
      <c r="D45" s="282" t="s">
        <v>60</v>
      </c>
      <c r="E45" s="298"/>
      <c r="F45" s="305"/>
      <c r="G45" s="305"/>
      <c r="H45" s="283"/>
      <c r="I45" s="298"/>
      <c r="J45" s="299"/>
      <c r="K45" s="289" t="s">
        <v>972</v>
      </c>
      <c r="L45" s="299"/>
    </row>
    <row r="46" spans="2:12" ht="25.5">
      <c r="B46" s="287">
        <f>B44+1</f>
        <v>36</v>
      </c>
      <c r="C46" s="277"/>
      <c r="D46" s="288" t="s">
        <v>61</v>
      </c>
      <c r="E46" s="120" t="s">
        <v>66</v>
      </c>
      <c r="F46" s="122">
        <v>0.54</v>
      </c>
      <c r="G46" s="122"/>
      <c r="H46" s="122">
        <v>0.54</v>
      </c>
      <c r="I46" s="120" t="s">
        <v>23</v>
      </c>
      <c r="J46" s="288" t="s">
        <v>26</v>
      </c>
      <c r="K46" s="289" t="s">
        <v>972</v>
      </c>
      <c r="L46" s="273"/>
    </row>
    <row r="47" spans="2:12" ht="25.5">
      <c r="B47" s="287">
        <f t="shared" ref="B47:B83" si="4">B46+1</f>
        <v>37</v>
      </c>
      <c r="C47" s="277"/>
      <c r="D47" s="288" t="s">
        <v>63</v>
      </c>
      <c r="E47" s="120" t="s">
        <v>66</v>
      </c>
      <c r="F47" s="122">
        <v>0.2</v>
      </c>
      <c r="G47" s="122"/>
      <c r="H47" s="122">
        <v>0.2</v>
      </c>
      <c r="I47" s="120" t="s">
        <v>23</v>
      </c>
      <c r="J47" s="288" t="s">
        <v>26</v>
      </c>
      <c r="K47" s="289" t="s">
        <v>972</v>
      </c>
      <c r="L47" s="273"/>
    </row>
    <row r="48" spans="2:12" ht="25.5">
      <c r="B48" s="287">
        <f t="shared" si="4"/>
        <v>38</v>
      </c>
      <c r="C48" s="277"/>
      <c r="D48" s="288" t="s">
        <v>64</v>
      </c>
      <c r="E48" s="120" t="s">
        <v>66</v>
      </c>
      <c r="F48" s="122">
        <v>0.09</v>
      </c>
      <c r="G48" s="122"/>
      <c r="H48" s="122">
        <v>0.09</v>
      </c>
      <c r="I48" s="120" t="s">
        <v>23</v>
      </c>
      <c r="J48" s="288" t="s">
        <v>26</v>
      </c>
      <c r="K48" s="289" t="s">
        <v>972</v>
      </c>
      <c r="L48" s="273"/>
    </row>
    <row r="49" spans="2:12" ht="12.75">
      <c r="B49" s="287">
        <f t="shared" si="4"/>
        <v>39</v>
      </c>
      <c r="C49" s="277"/>
      <c r="D49" s="288" t="s">
        <v>65</v>
      </c>
      <c r="E49" s="120" t="s">
        <v>66</v>
      </c>
      <c r="F49" s="122">
        <v>0.76</v>
      </c>
      <c r="G49" s="122"/>
      <c r="H49" s="122">
        <v>0.76</v>
      </c>
      <c r="I49" s="120" t="s">
        <v>66</v>
      </c>
      <c r="J49" s="288" t="s">
        <v>26</v>
      </c>
      <c r="K49" s="289" t="s">
        <v>972</v>
      </c>
      <c r="L49" s="273"/>
    </row>
    <row r="50" spans="2:12" ht="25.5">
      <c r="B50" s="287">
        <f t="shared" si="4"/>
        <v>40</v>
      </c>
      <c r="C50" s="277"/>
      <c r="D50" s="117" t="s">
        <v>67</v>
      </c>
      <c r="E50" s="120" t="s">
        <v>66</v>
      </c>
      <c r="F50" s="306">
        <v>1</v>
      </c>
      <c r="G50" s="306"/>
      <c r="H50" s="122">
        <v>1</v>
      </c>
      <c r="I50" s="119" t="s">
        <v>23</v>
      </c>
      <c r="J50" s="301" t="s">
        <v>26</v>
      </c>
      <c r="K50" s="289" t="s">
        <v>972</v>
      </c>
      <c r="L50" s="273"/>
    </row>
    <row r="51" spans="2:12" ht="25.5">
      <c r="B51" s="287">
        <f t="shared" si="4"/>
        <v>41</v>
      </c>
      <c r="C51" s="277"/>
      <c r="D51" s="117" t="s">
        <v>68</v>
      </c>
      <c r="E51" s="120" t="s">
        <v>66</v>
      </c>
      <c r="F51" s="306">
        <v>0.08</v>
      </c>
      <c r="G51" s="306"/>
      <c r="H51" s="122">
        <v>0.08</v>
      </c>
      <c r="I51" s="119" t="s">
        <v>69</v>
      </c>
      <c r="J51" s="301" t="s">
        <v>26</v>
      </c>
      <c r="K51" s="289" t="s">
        <v>972</v>
      </c>
      <c r="L51" s="273"/>
    </row>
    <row r="52" spans="2:12" ht="12.75">
      <c r="B52" s="287">
        <f t="shared" si="4"/>
        <v>42</v>
      </c>
      <c r="C52" s="289"/>
      <c r="D52" s="307" t="s">
        <v>74</v>
      </c>
      <c r="E52" s="120" t="s">
        <v>66</v>
      </c>
      <c r="F52" s="308">
        <v>1</v>
      </c>
      <c r="G52" s="308"/>
      <c r="H52" s="122">
        <v>1</v>
      </c>
      <c r="I52" s="119" t="s">
        <v>23</v>
      </c>
      <c r="J52" s="301" t="s">
        <v>26</v>
      </c>
      <c r="K52" s="289" t="s">
        <v>972</v>
      </c>
      <c r="L52" s="309"/>
    </row>
    <row r="53" spans="2:12" ht="25.5">
      <c r="B53" s="287">
        <f t="shared" si="4"/>
        <v>43</v>
      </c>
      <c r="C53" s="302"/>
      <c r="D53" s="288" t="s">
        <v>75</v>
      </c>
      <c r="E53" s="120" t="s">
        <v>66</v>
      </c>
      <c r="F53" s="122">
        <v>0.34048</v>
      </c>
      <c r="G53" s="122"/>
      <c r="H53" s="122">
        <v>0.34048</v>
      </c>
      <c r="I53" s="310"/>
      <c r="J53" s="288" t="s">
        <v>76</v>
      </c>
      <c r="K53" s="289" t="s">
        <v>972</v>
      </c>
      <c r="L53" s="288"/>
    </row>
    <row r="54" spans="2:12" ht="12.75">
      <c r="B54" s="287">
        <f t="shared" si="4"/>
        <v>44</v>
      </c>
      <c r="C54" s="289"/>
      <c r="D54" s="268" t="s">
        <v>77</v>
      </c>
      <c r="E54" s="120" t="s">
        <v>66</v>
      </c>
      <c r="F54" s="122">
        <v>0.11</v>
      </c>
      <c r="G54" s="122"/>
      <c r="H54" s="122">
        <v>0.11</v>
      </c>
      <c r="I54" s="310" t="s">
        <v>23</v>
      </c>
      <c r="J54" s="273" t="s">
        <v>78</v>
      </c>
      <c r="K54" s="289" t="s">
        <v>972</v>
      </c>
      <c r="L54" s="273"/>
    </row>
    <row r="55" spans="2:12" ht="12.75">
      <c r="B55" s="287">
        <f t="shared" si="4"/>
        <v>45</v>
      </c>
      <c r="C55" s="302"/>
      <c r="D55" s="273" t="s">
        <v>79</v>
      </c>
      <c r="E55" s="120" t="s">
        <v>66</v>
      </c>
      <c r="F55" s="122">
        <v>36</v>
      </c>
      <c r="G55" s="122"/>
      <c r="H55" s="122">
        <v>36</v>
      </c>
      <c r="I55" s="292" t="s">
        <v>80</v>
      </c>
      <c r="J55" s="288" t="s">
        <v>57</v>
      </c>
      <c r="K55" s="289" t="s">
        <v>972</v>
      </c>
      <c r="L55" s="288"/>
    </row>
    <row r="56" spans="2:12" ht="25.5">
      <c r="B56" s="287">
        <f t="shared" si="4"/>
        <v>46</v>
      </c>
      <c r="C56" s="302"/>
      <c r="D56" s="265" t="s">
        <v>844</v>
      </c>
      <c r="E56" s="120" t="s">
        <v>66</v>
      </c>
      <c r="F56" s="122">
        <v>0.06</v>
      </c>
      <c r="G56" s="122"/>
      <c r="H56" s="122">
        <v>0.06</v>
      </c>
      <c r="I56" s="120" t="s">
        <v>23</v>
      </c>
      <c r="J56" s="288" t="s">
        <v>57</v>
      </c>
      <c r="K56" s="289" t="s">
        <v>972</v>
      </c>
      <c r="L56" s="288"/>
    </row>
    <row r="57" spans="2:12" ht="12.75">
      <c r="B57" s="287">
        <f t="shared" si="4"/>
        <v>47</v>
      </c>
      <c r="C57" s="289"/>
      <c r="D57" s="288" t="s">
        <v>81</v>
      </c>
      <c r="E57" s="120" t="s">
        <v>66</v>
      </c>
      <c r="F57" s="122">
        <v>1.8</v>
      </c>
      <c r="G57" s="122"/>
      <c r="H57" s="122">
        <v>1.8</v>
      </c>
      <c r="I57" s="120" t="s">
        <v>23</v>
      </c>
      <c r="J57" s="288" t="s">
        <v>78</v>
      </c>
      <c r="K57" s="289" t="s">
        <v>972</v>
      </c>
      <c r="L57" s="288"/>
    </row>
    <row r="58" spans="2:12" ht="12.75">
      <c r="B58" s="287">
        <f t="shared" si="4"/>
        <v>48</v>
      </c>
      <c r="C58" s="302"/>
      <c r="D58" s="288" t="s">
        <v>82</v>
      </c>
      <c r="E58" s="120" t="s">
        <v>66</v>
      </c>
      <c r="F58" s="122">
        <v>9.0160000000000004E-2</v>
      </c>
      <c r="G58" s="122"/>
      <c r="H58" s="122">
        <v>9.0160000000000004E-2</v>
      </c>
      <c r="I58" s="310" t="s">
        <v>23</v>
      </c>
      <c r="J58" s="288" t="s">
        <v>26</v>
      </c>
      <c r="K58" s="289" t="s">
        <v>972</v>
      </c>
      <c r="L58" s="288"/>
    </row>
    <row r="59" spans="2:12" ht="12.75">
      <c r="B59" s="287">
        <f t="shared" si="4"/>
        <v>49</v>
      </c>
      <c r="C59" s="289"/>
      <c r="D59" s="288" t="s">
        <v>83</v>
      </c>
      <c r="E59" s="120" t="s">
        <v>66</v>
      </c>
      <c r="F59" s="122">
        <v>8.8730000000000003E-2</v>
      </c>
      <c r="G59" s="122"/>
      <c r="H59" s="122">
        <v>8.8730000000000003E-2</v>
      </c>
      <c r="I59" s="120" t="s">
        <v>23</v>
      </c>
      <c r="J59" s="288" t="s">
        <v>21</v>
      </c>
      <c r="K59" s="289" t="s">
        <v>972</v>
      </c>
      <c r="L59" s="288"/>
    </row>
    <row r="60" spans="2:12" ht="12.75">
      <c r="B60" s="287">
        <f t="shared" si="4"/>
        <v>50</v>
      </c>
      <c r="C60" s="302"/>
      <c r="D60" s="288" t="s">
        <v>84</v>
      </c>
      <c r="E60" s="120" t="s">
        <v>66</v>
      </c>
      <c r="F60" s="122">
        <v>0.12</v>
      </c>
      <c r="G60" s="283"/>
      <c r="H60" s="122">
        <v>0.12</v>
      </c>
      <c r="I60" s="310" t="s">
        <v>23</v>
      </c>
      <c r="J60" s="288" t="s">
        <v>15</v>
      </c>
      <c r="K60" s="289" t="s">
        <v>972</v>
      </c>
      <c r="L60" s="288"/>
    </row>
    <row r="61" spans="2:12" ht="25.5">
      <c r="B61" s="287">
        <f t="shared" si="4"/>
        <v>51</v>
      </c>
      <c r="C61" s="289"/>
      <c r="D61" s="307" t="s">
        <v>85</v>
      </c>
      <c r="E61" s="120" t="s">
        <v>66</v>
      </c>
      <c r="F61" s="308">
        <v>0.52500000000000002</v>
      </c>
      <c r="G61" s="308"/>
      <c r="H61" s="122">
        <v>0.52500000000000002</v>
      </c>
      <c r="I61" s="310" t="s">
        <v>23</v>
      </c>
      <c r="J61" s="311" t="s">
        <v>86</v>
      </c>
      <c r="K61" s="289" t="s">
        <v>972</v>
      </c>
      <c r="L61" s="309"/>
    </row>
    <row r="62" spans="2:12" ht="25.5">
      <c r="B62" s="287">
        <f t="shared" si="4"/>
        <v>52</v>
      </c>
      <c r="C62" s="302"/>
      <c r="D62" s="307" t="s">
        <v>87</v>
      </c>
      <c r="E62" s="120" t="s">
        <v>66</v>
      </c>
      <c r="F62" s="308">
        <v>5.1999999999999998E-2</v>
      </c>
      <c r="G62" s="308"/>
      <c r="H62" s="122">
        <v>5.1999999999999998E-2</v>
      </c>
      <c r="I62" s="310" t="s">
        <v>23</v>
      </c>
      <c r="J62" s="311" t="s">
        <v>86</v>
      </c>
      <c r="K62" s="289" t="s">
        <v>972</v>
      </c>
      <c r="L62" s="309"/>
    </row>
    <row r="63" spans="2:12" ht="12.75">
      <c r="B63" s="287">
        <f t="shared" si="4"/>
        <v>53</v>
      </c>
      <c r="C63" s="302"/>
      <c r="D63" s="307" t="s">
        <v>846</v>
      </c>
      <c r="E63" s="120" t="s">
        <v>66</v>
      </c>
      <c r="F63" s="118">
        <v>0.08</v>
      </c>
      <c r="G63" s="308"/>
      <c r="H63" s="118">
        <v>0.08</v>
      </c>
      <c r="I63" s="310" t="s">
        <v>23</v>
      </c>
      <c r="J63" s="288" t="s">
        <v>24</v>
      </c>
      <c r="K63" s="289" t="s">
        <v>972</v>
      </c>
      <c r="L63" s="309"/>
    </row>
    <row r="64" spans="2:12" ht="12.75">
      <c r="B64" s="287">
        <f t="shared" si="4"/>
        <v>54</v>
      </c>
      <c r="C64" s="289"/>
      <c r="D64" s="307" t="s">
        <v>90</v>
      </c>
      <c r="E64" s="120" t="s">
        <v>66</v>
      </c>
      <c r="F64" s="308">
        <v>0.11</v>
      </c>
      <c r="G64" s="308"/>
      <c r="H64" s="122">
        <v>0.11</v>
      </c>
      <c r="I64" s="310" t="s">
        <v>23</v>
      </c>
      <c r="J64" s="311" t="s">
        <v>24</v>
      </c>
      <c r="K64" s="289" t="s">
        <v>972</v>
      </c>
      <c r="L64" s="309"/>
    </row>
    <row r="65" spans="1:12" ht="12.75">
      <c r="B65" s="287">
        <f t="shared" si="4"/>
        <v>55</v>
      </c>
      <c r="C65" s="302"/>
      <c r="D65" s="307" t="s">
        <v>91</v>
      </c>
      <c r="E65" s="120" t="s">
        <v>66</v>
      </c>
      <c r="F65" s="308">
        <v>0.1</v>
      </c>
      <c r="G65" s="308"/>
      <c r="H65" s="122">
        <v>0.1</v>
      </c>
      <c r="I65" s="310" t="s">
        <v>23</v>
      </c>
      <c r="J65" s="311" t="s">
        <v>15</v>
      </c>
      <c r="K65" s="289" t="s">
        <v>972</v>
      </c>
      <c r="L65" s="309"/>
    </row>
    <row r="66" spans="1:12" ht="12.75">
      <c r="B66" s="287">
        <f t="shared" si="4"/>
        <v>56</v>
      </c>
      <c r="C66" s="289"/>
      <c r="D66" s="307" t="s">
        <v>92</v>
      </c>
      <c r="E66" s="120" t="s">
        <v>66</v>
      </c>
      <c r="F66" s="308">
        <v>7.0000000000000007E-2</v>
      </c>
      <c r="G66" s="308"/>
      <c r="H66" s="122">
        <v>7.0000000000000007E-2</v>
      </c>
      <c r="I66" s="312" t="s">
        <v>23</v>
      </c>
      <c r="J66" s="311" t="s">
        <v>93</v>
      </c>
      <c r="K66" s="289" t="s">
        <v>972</v>
      </c>
      <c r="L66" s="309"/>
    </row>
    <row r="67" spans="1:12" ht="12.75">
      <c r="B67" s="287">
        <f t="shared" si="4"/>
        <v>57</v>
      </c>
      <c r="C67" s="302"/>
      <c r="D67" s="309" t="s">
        <v>94</v>
      </c>
      <c r="E67" s="120" t="s">
        <v>66</v>
      </c>
      <c r="F67" s="300">
        <v>0.1038</v>
      </c>
      <c r="G67" s="122"/>
      <c r="H67" s="122">
        <v>0.1038</v>
      </c>
      <c r="I67" s="312" t="s">
        <v>23</v>
      </c>
      <c r="J67" s="313" t="s">
        <v>53</v>
      </c>
      <c r="K67" s="289" t="s">
        <v>972</v>
      </c>
      <c r="L67" s="309"/>
    </row>
    <row r="68" spans="1:12" ht="25.5">
      <c r="A68" s="296"/>
      <c r="B68" s="287">
        <f t="shared" si="4"/>
        <v>58</v>
      </c>
      <c r="C68" s="289"/>
      <c r="D68" s="309" t="s">
        <v>95</v>
      </c>
      <c r="E68" s="120" t="s">
        <v>66</v>
      </c>
      <c r="F68" s="300">
        <v>6.0499999999999998E-2</v>
      </c>
      <c r="G68" s="122"/>
      <c r="H68" s="122">
        <v>6.0499999999999998E-2</v>
      </c>
      <c r="I68" s="312" t="s">
        <v>23</v>
      </c>
      <c r="J68" s="313" t="s">
        <v>53</v>
      </c>
      <c r="K68" s="289" t="s">
        <v>972</v>
      </c>
      <c r="L68" s="309"/>
    </row>
    <row r="69" spans="1:12" ht="25.5">
      <c r="B69" s="287">
        <f t="shared" si="4"/>
        <v>59</v>
      </c>
      <c r="C69" s="289"/>
      <c r="D69" s="288" t="s">
        <v>98</v>
      </c>
      <c r="E69" s="120" t="s">
        <v>66</v>
      </c>
      <c r="F69" s="122">
        <v>7.2999999999999995E-2</v>
      </c>
      <c r="G69" s="122"/>
      <c r="H69" s="122">
        <v>7.2999999999999995E-2</v>
      </c>
      <c r="I69" s="120" t="s">
        <v>23</v>
      </c>
      <c r="J69" s="288" t="s">
        <v>19</v>
      </c>
      <c r="K69" s="289" t="s">
        <v>972</v>
      </c>
      <c r="L69" s="288"/>
    </row>
    <row r="70" spans="1:12" ht="25.5">
      <c r="B70" s="287">
        <f t="shared" si="4"/>
        <v>60</v>
      </c>
      <c r="C70" s="302"/>
      <c r="D70" s="288" t="s">
        <v>99</v>
      </c>
      <c r="E70" s="120" t="s">
        <v>66</v>
      </c>
      <c r="F70" s="122">
        <v>0.09</v>
      </c>
      <c r="G70" s="122"/>
      <c r="H70" s="122">
        <v>0.09</v>
      </c>
      <c r="I70" s="120" t="s">
        <v>23</v>
      </c>
      <c r="J70" s="288" t="s">
        <v>36</v>
      </c>
      <c r="K70" s="289" t="s">
        <v>972</v>
      </c>
      <c r="L70" s="288"/>
    </row>
    <row r="71" spans="1:12" ht="12.75">
      <c r="B71" s="287">
        <f t="shared" si="4"/>
        <v>61</v>
      </c>
      <c r="C71" s="302"/>
      <c r="D71" s="288" t="s">
        <v>845</v>
      </c>
      <c r="E71" s="120" t="s">
        <v>66</v>
      </c>
      <c r="F71" s="122">
        <v>0.06</v>
      </c>
      <c r="G71" s="122"/>
      <c r="H71" s="122">
        <v>0.06</v>
      </c>
      <c r="I71" s="120" t="s">
        <v>23</v>
      </c>
      <c r="J71" s="288" t="s">
        <v>18</v>
      </c>
      <c r="K71" s="289" t="s">
        <v>972</v>
      </c>
      <c r="L71" s="288"/>
    </row>
    <row r="72" spans="1:12" ht="12.75">
      <c r="B72" s="287">
        <f t="shared" si="4"/>
        <v>62</v>
      </c>
      <c r="C72" s="289"/>
      <c r="D72" s="288" t="s">
        <v>100</v>
      </c>
      <c r="E72" s="120" t="s">
        <v>66</v>
      </c>
      <c r="F72" s="122">
        <v>0.2</v>
      </c>
      <c r="G72" s="122"/>
      <c r="H72" s="122">
        <v>0.2</v>
      </c>
      <c r="I72" s="120" t="s">
        <v>23</v>
      </c>
      <c r="J72" s="288" t="s">
        <v>18</v>
      </c>
      <c r="K72" s="289" t="s">
        <v>972</v>
      </c>
      <c r="L72" s="288"/>
    </row>
    <row r="73" spans="1:12" ht="25.5">
      <c r="B73" s="287">
        <f t="shared" si="4"/>
        <v>63</v>
      </c>
      <c r="C73" s="302"/>
      <c r="D73" s="288" t="s">
        <v>101</v>
      </c>
      <c r="E73" s="120" t="s">
        <v>66</v>
      </c>
      <c r="F73" s="122">
        <v>9.1800000000000007E-2</v>
      </c>
      <c r="G73" s="122"/>
      <c r="H73" s="122">
        <v>9.1800000000000007E-2</v>
      </c>
      <c r="I73" s="120" t="s">
        <v>23</v>
      </c>
      <c r="J73" s="288" t="s">
        <v>78</v>
      </c>
      <c r="K73" s="289" t="s">
        <v>972</v>
      </c>
      <c r="L73" s="288"/>
    </row>
    <row r="74" spans="1:12" ht="25.5">
      <c r="B74" s="287">
        <f t="shared" si="4"/>
        <v>64</v>
      </c>
      <c r="C74" s="302"/>
      <c r="D74" s="309" t="s">
        <v>95</v>
      </c>
      <c r="E74" s="120" t="s">
        <v>66</v>
      </c>
      <c r="F74" s="300">
        <v>6.2399999999999997E-2</v>
      </c>
      <c r="G74" s="122"/>
      <c r="H74" s="122">
        <v>6.2399999999999997E-2</v>
      </c>
      <c r="I74" s="312" t="s">
        <v>23</v>
      </c>
      <c r="J74" s="313" t="s">
        <v>78</v>
      </c>
      <c r="K74" s="289" t="s">
        <v>972</v>
      </c>
      <c r="L74" s="309"/>
    </row>
    <row r="75" spans="1:12" ht="12.75">
      <c r="B75" s="287">
        <f t="shared" si="4"/>
        <v>65</v>
      </c>
      <c r="C75" s="289"/>
      <c r="D75" s="288" t="s">
        <v>102</v>
      </c>
      <c r="E75" s="120" t="s">
        <v>66</v>
      </c>
      <c r="F75" s="122">
        <v>0.06</v>
      </c>
      <c r="G75" s="122"/>
      <c r="H75" s="122">
        <v>0.06</v>
      </c>
      <c r="I75" s="120" t="s">
        <v>23</v>
      </c>
      <c r="J75" s="288" t="s">
        <v>93</v>
      </c>
      <c r="K75" s="289" t="s">
        <v>972</v>
      </c>
      <c r="L75" s="288"/>
    </row>
    <row r="76" spans="1:12" ht="12.75">
      <c r="B76" s="287">
        <f t="shared" si="4"/>
        <v>66</v>
      </c>
      <c r="C76" s="289"/>
      <c r="D76" s="288" t="s">
        <v>751</v>
      </c>
      <c r="E76" s="120" t="s">
        <v>66</v>
      </c>
      <c r="F76" s="122">
        <v>0.75</v>
      </c>
      <c r="G76" s="122"/>
      <c r="H76" s="122">
        <v>0.75</v>
      </c>
      <c r="I76" s="120" t="s">
        <v>72</v>
      </c>
      <c r="J76" s="288" t="s">
        <v>104</v>
      </c>
      <c r="K76" s="289" t="s">
        <v>972</v>
      </c>
      <c r="L76" s="288"/>
    </row>
    <row r="77" spans="1:12" ht="12.75">
      <c r="B77" s="287">
        <f t="shared" si="4"/>
        <v>67</v>
      </c>
      <c r="C77" s="289"/>
      <c r="D77" s="288" t="s">
        <v>105</v>
      </c>
      <c r="E77" s="120" t="s">
        <v>66</v>
      </c>
      <c r="F77" s="122">
        <v>0.06</v>
      </c>
      <c r="G77" s="122"/>
      <c r="H77" s="122">
        <v>0.06</v>
      </c>
      <c r="I77" s="120" t="s">
        <v>23</v>
      </c>
      <c r="J77" s="288" t="s">
        <v>26</v>
      </c>
      <c r="K77" s="289" t="s">
        <v>972</v>
      </c>
      <c r="L77" s="288"/>
    </row>
    <row r="78" spans="1:12" ht="12.75">
      <c r="B78" s="287">
        <f t="shared" si="4"/>
        <v>68</v>
      </c>
      <c r="C78" s="302"/>
      <c r="D78" s="307" t="s">
        <v>106</v>
      </c>
      <c r="E78" s="120" t="s">
        <v>66</v>
      </c>
      <c r="F78" s="308">
        <v>3.4700000000000002E-2</v>
      </c>
      <c r="G78" s="308"/>
      <c r="H78" s="122">
        <v>3.4700000000000002E-2</v>
      </c>
      <c r="I78" s="120" t="s">
        <v>23</v>
      </c>
      <c r="J78" s="311" t="s">
        <v>93</v>
      </c>
      <c r="K78" s="289" t="s">
        <v>972</v>
      </c>
      <c r="L78" s="309"/>
    </row>
    <row r="79" spans="1:12" ht="12.75">
      <c r="B79" s="287">
        <f t="shared" si="4"/>
        <v>69</v>
      </c>
      <c r="C79" s="289"/>
      <c r="D79" s="307" t="s">
        <v>108</v>
      </c>
      <c r="E79" s="120" t="s">
        <v>66</v>
      </c>
      <c r="F79" s="308">
        <v>0.05</v>
      </c>
      <c r="G79" s="308"/>
      <c r="H79" s="122">
        <v>0.05</v>
      </c>
      <c r="I79" s="120" t="s">
        <v>23</v>
      </c>
      <c r="J79" s="311" t="s">
        <v>93</v>
      </c>
      <c r="K79" s="289" t="s">
        <v>972</v>
      </c>
      <c r="L79" s="309"/>
    </row>
    <row r="80" spans="1:12" ht="12.75">
      <c r="B80" s="287">
        <f t="shared" si="4"/>
        <v>70</v>
      </c>
      <c r="C80" s="302"/>
      <c r="D80" s="307" t="s">
        <v>843</v>
      </c>
      <c r="E80" s="120" t="s">
        <v>66</v>
      </c>
      <c r="F80" s="308">
        <v>1.51</v>
      </c>
      <c r="G80" s="308"/>
      <c r="H80" s="308">
        <v>1.51</v>
      </c>
      <c r="I80" s="120" t="s">
        <v>23</v>
      </c>
      <c r="J80" s="311" t="s">
        <v>78</v>
      </c>
      <c r="K80" s="289" t="s">
        <v>972</v>
      </c>
      <c r="L80" s="309"/>
    </row>
    <row r="81" spans="2:12" ht="12.75">
      <c r="B81" s="287">
        <f t="shared" si="4"/>
        <v>71</v>
      </c>
      <c r="C81" s="289"/>
      <c r="D81" s="307" t="s">
        <v>109</v>
      </c>
      <c r="E81" s="120" t="s">
        <v>66</v>
      </c>
      <c r="F81" s="308">
        <v>4.3779999999999999E-2</v>
      </c>
      <c r="G81" s="308"/>
      <c r="H81" s="122">
        <v>4.3779999999999999E-2</v>
      </c>
      <c r="I81" s="120" t="s">
        <v>23</v>
      </c>
      <c r="J81" s="311" t="s">
        <v>21</v>
      </c>
      <c r="K81" s="289" t="s">
        <v>972</v>
      </c>
      <c r="L81" s="309"/>
    </row>
    <row r="82" spans="2:12" ht="12.75">
      <c r="B82" s="287">
        <f t="shared" si="4"/>
        <v>72</v>
      </c>
      <c r="C82" s="302"/>
      <c r="D82" s="307" t="s">
        <v>110</v>
      </c>
      <c r="E82" s="120" t="s">
        <v>66</v>
      </c>
      <c r="F82" s="308">
        <v>0.09</v>
      </c>
      <c r="G82" s="308"/>
      <c r="H82" s="122">
        <v>0.09</v>
      </c>
      <c r="I82" s="120" t="s">
        <v>23</v>
      </c>
      <c r="J82" s="311" t="s">
        <v>78</v>
      </c>
      <c r="K82" s="289" t="s">
        <v>972</v>
      </c>
      <c r="L82" s="309"/>
    </row>
    <row r="83" spans="2:12" s="314" customFormat="1" ht="12.75">
      <c r="B83" s="287">
        <f t="shared" si="4"/>
        <v>73</v>
      </c>
      <c r="C83" s="277"/>
      <c r="D83" s="273" t="s">
        <v>111</v>
      </c>
      <c r="E83" s="120" t="s">
        <v>66</v>
      </c>
      <c r="F83" s="122">
        <v>480</v>
      </c>
      <c r="G83" s="122"/>
      <c r="H83" s="122">
        <v>480</v>
      </c>
      <c r="I83" s="310" t="s">
        <v>23</v>
      </c>
      <c r="J83" s="297" t="s">
        <v>112</v>
      </c>
      <c r="K83" s="289" t="s">
        <v>972</v>
      </c>
      <c r="L83" s="273"/>
    </row>
    <row r="84" spans="2:12" s="296" customFormat="1" ht="15.75">
      <c r="B84" s="277" t="s">
        <v>59</v>
      </c>
      <c r="C84" s="277"/>
      <c r="D84" s="282" t="s">
        <v>114</v>
      </c>
      <c r="E84" s="315"/>
      <c r="F84" s="316"/>
      <c r="G84" s="316"/>
      <c r="H84" s="283"/>
      <c r="I84" s="281"/>
      <c r="J84" s="317"/>
      <c r="K84" s="289" t="s">
        <v>972</v>
      </c>
      <c r="L84" s="318"/>
    </row>
    <row r="85" spans="2:12" ht="12.75">
      <c r="B85" s="287">
        <f>B83+1</f>
        <v>74</v>
      </c>
      <c r="C85" s="287"/>
      <c r="D85" s="288" t="s">
        <v>115</v>
      </c>
      <c r="E85" s="292" t="s">
        <v>14</v>
      </c>
      <c r="F85" s="293">
        <v>1</v>
      </c>
      <c r="G85" s="293"/>
      <c r="H85" s="122">
        <v>1</v>
      </c>
      <c r="I85" s="292" t="s">
        <v>23</v>
      </c>
      <c r="J85" s="288" t="s">
        <v>19</v>
      </c>
      <c r="K85" s="289" t="s">
        <v>972</v>
      </c>
      <c r="L85" s="288"/>
    </row>
    <row r="86" spans="2:12" ht="12.75">
      <c r="B86" s="287">
        <f t="shared" ref="B86:B109" si="5">B85+1</f>
        <v>75</v>
      </c>
      <c r="C86" s="287"/>
      <c r="D86" s="288" t="s">
        <v>117</v>
      </c>
      <c r="E86" s="292" t="s">
        <v>14</v>
      </c>
      <c r="F86" s="122">
        <v>2.2000000000000002</v>
      </c>
      <c r="G86" s="122"/>
      <c r="H86" s="122">
        <v>2.2000000000000002</v>
      </c>
      <c r="I86" s="310" t="s">
        <v>23</v>
      </c>
      <c r="J86" s="288" t="s">
        <v>78</v>
      </c>
      <c r="K86" s="289" t="s">
        <v>972</v>
      </c>
      <c r="L86" s="288"/>
    </row>
    <row r="87" spans="2:12" ht="12.75">
      <c r="B87" s="287">
        <f t="shared" si="5"/>
        <v>76</v>
      </c>
      <c r="C87" s="287"/>
      <c r="D87" s="288" t="s">
        <v>835</v>
      </c>
      <c r="E87" s="292" t="s">
        <v>14</v>
      </c>
      <c r="F87" s="122">
        <v>3.75</v>
      </c>
      <c r="G87" s="122"/>
      <c r="H87" s="122">
        <v>3.75</v>
      </c>
      <c r="I87" s="310" t="s">
        <v>23</v>
      </c>
      <c r="J87" s="288" t="s">
        <v>78</v>
      </c>
      <c r="K87" s="289" t="s">
        <v>972</v>
      </c>
      <c r="L87" s="288"/>
    </row>
    <row r="88" spans="2:12" ht="12.75">
      <c r="B88" s="287">
        <f t="shared" si="5"/>
        <v>77</v>
      </c>
      <c r="C88" s="287"/>
      <c r="D88" s="288" t="s">
        <v>836</v>
      </c>
      <c r="E88" s="292" t="s">
        <v>14</v>
      </c>
      <c r="F88" s="122">
        <v>0.85</v>
      </c>
      <c r="G88" s="122"/>
      <c r="H88" s="122">
        <v>0.85</v>
      </c>
      <c r="I88" s="310" t="s">
        <v>23</v>
      </c>
      <c r="J88" s="288" t="s">
        <v>78</v>
      </c>
      <c r="K88" s="289" t="s">
        <v>972</v>
      </c>
      <c r="L88" s="288"/>
    </row>
    <row r="89" spans="2:12" ht="12.75">
      <c r="B89" s="287">
        <f t="shared" si="5"/>
        <v>78</v>
      </c>
      <c r="C89" s="287"/>
      <c r="D89" s="288" t="s">
        <v>1024</v>
      </c>
      <c r="E89" s="292" t="s">
        <v>14</v>
      </c>
      <c r="F89" s="122">
        <v>5.34</v>
      </c>
      <c r="G89" s="122"/>
      <c r="H89" s="122">
        <v>5.34</v>
      </c>
      <c r="I89" s="310" t="s">
        <v>23</v>
      </c>
      <c r="J89" s="288" t="s">
        <v>78</v>
      </c>
      <c r="K89" s="289" t="s">
        <v>972</v>
      </c>
      <c r="L89" s="288"/>
    </row>
    <row r="90" spans="2:12" ht="12.75">
      <c r="B90" s="287">
        <f t="shared" si="5"/>
        <v>79</v>
      </c>
      <c r="C90" s="287"/>
      <c r="D90" s="288" t="s">
        <v>1023</v>
      </c>
      <c r="E90" s="292" t="s">
        <v>14</v>
      </c>
      <c r="F90" s="122">
        <v>5.22</v>
      </c>
      <c r="G90" s="122"/>
      <c r="H90" s="122">
        <v>5.22</v>
      </c>
      <c r="I90" s="310" t="s">
        <v>23</v>
      </c>
      <c r="J90" s="288" t="s">
        <v>78</v>
      </c>
      <c r="K90" s="289" t="s">
        <v>972</v>
      </c>
      <c r="L90" s="288"/>
    </row>
    <row r="91" spans="2:12" ht="12.75">
      <c r="B91" s="287">
        <f t="shared" si="5"/>
        <v>80</v>
      </c>
      <c r="C91" s="287"/>
      <c r="D91" s="288" t="s">
        <v>747</v>
      </c>
      <c r="E91" s="292" t="s">
        <v>14</v>
      </c>
      <c r="F91" s="291">
        <v>1.0634999999999999</v>
      </c>
      <c r="G91" s="122"/>
      <c r="H91" s="122">
        <v>1.0634999999999999</v>
      </c>
      <c r="I91" s="310" t="s">
        <v>23</v>
      </c>
      <c r="J91" s="288" t="s">
        <v>78</v>
      </c>
      <c r="K91" s="289" t="s">
        <v>972</v>
      </c>
      <c r="L91" s="288"/>
    </row>
    <row r="92" spans="2:12" ht="12.75">
      <c r="B92" s="287">
        <f t="shared" si="5"/>
        <v>81</v>
      </c>
      <c r="C92" s="287"/>
      <c r="D92" s="268" t="s">
        <v>119</v>
      </c>
      <c r="E92" s="292" t="s">
        <v>14</v>
      </c>
      <c r="F92" s="122">
        <v>0.1</v>
      </c>
      <c r="G92" s="122"/>
      <c r="H92" s="122">
        <v>0.1</v>
      </c>
      <c r="I92" s="310" t="s">
        <v>23</v>
      </c>
      <c r="J92" s="273" t="s">
        <v>93</v>
      </c>
      <c r="K92" s="289" t="s">
        <v>972</v>
      </c>
      <c r="L92" s="273"/>
    </row>
    <row r="93" spans="2:12" ht="12.75">
      <c r="B93" s="287">
        <f t="shared" si="5"/>
        <v>82</v>
      </c>
      <c r="C93" s="287"/>
      <c r="D93" s="268" t="s">
        <v>839</v>
      </c>
      <c r="E93" s="292" t="s">
        <v>14</v>
      </c>
      <c r="F93" s="122">
        <v>1.62</v>
      </c>
      <c r="G93" s="122"/>
      <c r="H93" s="122">
        <v>1.62</v>
      </c>
      <c r="I93" s="310" t="s">
        <v>23</v>
      </c>
      <c r="J93" s="273" t="s">
        <v>93</v>
      </c>
      <c r="K93" s="289" t="s">
        <v>972</v>
      </c>
      <c r="L93" s="273"/>
    </row>
    <row r="94" spans="2:12" ht="12.75">
      <c r="B94" s="287">
        <f t="shared" si="5"/>
        <v>83</v>
      </c>
      <c r="C94" s="287"/>
      <c r="D94" s="265" t="s">
        <v>838</v>
      </c>
      <c r="E94" s="292" t="s">
        <v>14</v>
      </c>
      <c r="F94" s="122">
        <v>14.6</v>
      </c>
      <c r="G94" s="122"/>
      <c r="H94" s="122">
        <v>14.6</v>
      </c>
      <c r="I94" s="310" t="s">
        <v>17</v>
      </c>
      <c r="J94" s="273" t="s">
        <v>93</v>
      </c>
      <c r="K94" s="289" t="s">
        <v>972</v>
      </c>
      <c r="L94" s="273"/>
    </row>
    <row r="95" spans="2:12" ht="12.75">
      <c r="B95" s="287">
        <f t="shared" si="5"/>
        <v>84</v>
      </c>
      <c r="C95" s="287"/>
      <c r="D95" s="265" t="s">
        <v>840</v>
      </c>
      <c r="E95" s="292" t="s">
        <v>14</v>
      </c>
      <c r="F95" s="122">
        <v>9.6</v>
      </c>
      <c r="G95" s="122"/>
      <c r="H95" s="122">
        <v>9.6</v>
      </c>
      <c r="I95" s="310" t="s">
        <v>17</v>
      </c>
      <c r="J95" s="288" t="s">
        <v>36</v>
      </c>
      <c r="K95" s="289" t="s">
        <v>972</v>
      </c>
      <c r="L95" s="273"/>
    </row>
    <row r="96" spans="2:12" ht="12.75">
      <c r="B96" s="287">
        <f t="shared" si="5"/>
        <v>85</v>
      </c>
      <c r="C96" s="287"/>
      <c r="D96" s="288" t="s">
        <v>1009</v>
      </c>
      <c r="E96" s="293">
        <v>1.6715</v>
      </c>
      <c r="F96" s="293">
        <v>1.6715</v>
      </c>
      <c r="G96" s="122"/>
      <c r="H96" s="293">
        <v>1.6715</v>
      </c>
      <c r="I96" s="120" t="s">
        <v>23</v>
      </c>
      <c r="J96" s="288" t="s">
        <v>36</v>
      </c>
      <c r="K96" s="289" t="s">
        <v>972</v>
      </c>
      <c r="L96" s="273"/>
    </row>
    <row r="97" spans="2:12" ht="25.5">
      <c r="B97" s="287">
        <f t="shared" si="5"/>
        <v>86</v>
      </c>
      <c r="C97" s="287"/>
      <c r="D97" s="265" t="s">
        <v>841</v>
      </c>
      <c r="E97" s="292" t="s">
        <v>14</v>
      </c>
      <c r="F97" s="118">
        <v>5.35</v>
      </c>
      <c r="G97" s="122"/>
      <c r="H97" s="118">
        <v>5.35</v>
      </c>
      <c r="I97" s="310" t="s">
        <v>17</v>
      </c>
      <c r="J97" s="288" t="s">
        <v>36</v>
      </c>
      <c r="K97" s="289" t="s">
        <v>972</v>
      </c>
      <c r="L97" s="273"/>
    </row>
    <row r="98" spans="2:12" ht="12.75">
      <c r="B98" s="287">
        <f t="shared" si="5"/>
        <v>87</v>
      </c>
      <c r="C98" s="287"/>
      <c r="D98" s="288" t="s">
        <v>120</v>
      </c>
      <c r="E98" s="292" t="s">
        <v>14</v>
      </c>
      <c r="F98" s="122">
        <v>0.5</v>
      </c>
      <c r="G98" s="122"/>
      <c r="H98" s="122">
        <v>0.5</v>
      </c>
      <c r="I98" s="120" t="s">
        <v>23</v>
      </c>
      <c r="J98" s="288" t="s">
        <v>36</v>
      </c>
      <c r="K98" s="289" t="s">
        <v>972</v>
      </c>
      <c r="L98" s="288"/>
    </row>
    <row r="99" spans="2:12" ht="12.75">
      <c r="B99" s="287">
        <f t="shared" si="5"/>
        <v>88</v>
      </c>
      <c r="C99" s="287"/>
      <c r="D99" s="288" t="s">
        <v>121</v>
      </c>
      <c r="E99" s="292" t="s">
        <v>14</v>
      </c>
      <c r="F99" s="122">
        <v>0.5</v>
      </c>
      <c r="G99" s="122"/>
      <c r="H99" s="122">
        <v>0.5</v>
      </c>
      <c r="I99" s="120" t="s">
        <v>23</v>
      </c>
      <c r="J99" s="288" t="s">
        <v>36</v>
      </c>
      <c r="K99" s="289" t="s">
        <v>972</v>
      </c>
      <c r="L99" s="288"/>
    </row>
    <row r="100" spans="2:12" ht="12.75">
      <c r="B100" s="287">
        <f t="shared" si="5"/>
        <v>89</v>
      </c>
      <c r="C100" s="287"/>
      <c r="D100" s="288" t="s">
        <v>746</v>
      </c>
      <c r="E100" s="292" t="s">
        <v>14</v>
      </c>
      <c r="F100" s="122">
        <v>1.6733</v>
      </c>
      <c r="G100" s="122"/>
      <c r="H100" s="122">
        <v>1.6733</v>
      </c>
      <c r="I100" s="120" t="s">
        <v>23</v>
      </c>
      <c r="J100" s="288" t="s">
        <v>36</v>
      </c>
      <c r="K100" s="289" t="s">
        <v>972</v>
      </c>
      <c r="L100" s="288"/>
    </row>
    <row r="101" spans="2:12" ht="25.5">
      <c r="B101" s="287">
        <f t="shared" si="5"/>
        <v>90</v>
      </c>
      <c r="C101" s="287"/>
      <c r="D101" s="265" t="s">
        <v>842</v>
      </c>
      <c r="E101" s="292" t="s">
        <v>14</v>
      </c>
      <c r="F101" s="118">
        <v>2</v>
      </c>
      <c r="G101" s="122"/>
      <c r="H101" s="118">
        <v>2</v>
      </c>
      <c r="I101" s="120" t="s">
        <v>23</v>
      </c>
      <c r="J101" s="288" t="s">
        <v>36</v>
      </c>
      <c r="K101" s="289" t="s">
        <v>972</v>
      </c>
      <c r="L101" s="288"/>
    </row>
    <row r="102" spans="2:12" ht="12.75">
      <c r="B102" s="287"/>
      <c r="C102" s="287"/>
      <c r="D102" s="288" t="s">
        <v>1025</v>
      </c>
      <c r="E102" s="292" t="s">
        <v>14</v>
      </c>
      <c r="F102" s="118">
        <v>2</v>
      </c>
      <c r="G102" s="122"/>
      <c r="H102" s="118">
        <v>2</v>
      </c>
      <c r="I102" s="120" t="s">
        <v>23</v>
      </c>
      <c r="J102" s="288" t="s">
        <v>21</v>
      </c>
      <c r="K102" s="289" t="s">
        <v>972</v>
      </c>
      <c r="L102" s="288"/>
    </row>
    <row r="103" spans="2:12" ht="76.5">
      <c r="B103" s="665">
        <f>B101+1</f>
        <v>91</v>
      </c>
      <c r="C103" s="665"/>
      <c r="D103" s="671" t="s">
        <v>122</v>
      </c>
      <c r="E103" s="674" t="s">
        <v>14</v>
      </c>
      <c r="F103" s="670">
        <v>8</v>
      </c>
      <c r="G103" s="670"/>
      <c r="H103" s="670">
        <v>8</v>
      </c>
      <c r="I103" s="668" t="s">
        <v>23</v>
      </c>
      <c r="J103" s="671" t="s">
        <v>21</v>
      </c>
      <c r="K103" s="672" t="s">
        <v>972</v>
      </c>
      <c r="L103" s="671" t="s">
        <v>1254</v>
      </c>
    </row>
    <row r="104" spans="2:12" ht="12.75">
      <c r="B104" s="287">
        <f t="shared" si="5"/>
        <v>92</v>
      </c>
      <c r="C104" s="287"/>
      <c r="D104" s="307" t="s">
        <v>123</v>
      </c>
      <c r="E104" s="292" t="s">
        <v>14</v>
      </c>
      <c r="F104" s="308">
        <v>1.06</v>
      </c>
      <c r="G104" s="308"/>
      <c r="H104" s="122">
        <v>1.06</v>
      </c>
      <c r="I104" s="310" t="s">
        <v>23</v>
      </c>
      <c r="J104" s="311" t="s">
        <v>78</v>
      </c>
      <c r="K104" s="289" t="s">
        <v>972</v>
      </c>
      <c r="L104" s="309"/>
    </row>
    <row r="105" spans="2:12" ht="12.75">
      <c r="B105" s="287">
        <f t="shared" si="5"/>
        <v>93</v>
      </c>
      <c r="C105" s="287"/>
      <c r="D105" s="307" t="s">
        <v>124</v>
      </c>
      <c r="E105" s="292" t="s">
        <v>14</v>
      </c>
      <c r="F105" s="308">
        <v>2.0390000000000001</v>
      </c>
      <c r="G105" s="308"/>
      <c r="H105" s="122">
        <v>2.0390000000000001</v>
      </c>
      <c r="I105" s="312" t="s">
        <v>23</v>
      </c>
      <c r="J105" s="311" t="s">
        <v>78</v>
      </c>
      <c r="K105" s="289" t="s">
        <v>972</v>
      </c>
      <c r="L105" s="309"/>
    </row>
    <row r="106" spans="2:12" ht="12.75">
      <c r="B106" s="287">
        <f t="shared" si="5"/>
        <v>94</v>
      </c>
      <c r="C106" s="287"/>
      <c r="D106" s="307" t="s">
        <v>125</v>
      </c>
      <c r="E106" s="292" t="s">
        <v>14</v>
      </c>
      <c r="F106" s="308">
        <v>0.5</v>
      </c>
      <c r="G106" s="308"/>
      <c r="H106" s="122">
        <v>0.5</v>
      </c>
      <c r="I106" s="312" t="s">
        <v>23</v>
      </c>
      <c r="J106" s="311"/>
      <c r="K106" s="289" t="s">
        <v>972</v>
      </c>
      <c r="L106" s="309"/>
    </row>
    <row r="107" spans="2:12" ht="12.75">
      <c r="B107" s="287">
        <f t="shared" si="5"/>
        <v>95</v>
      </c>
      <c r="C107" s="287"/>
      <c r="D107" s="307" t="s">
        <v>760</v>
      </c>
      <c r="E107" s="292" t="s">
        <v>14</v>
      </c>
      <c r="F107" s="308">
        <v>14</v>
      </c>
      <c r="G107" s="308"/>
      <c r="H107" s="308">
        <v>14</v>
      </c>
      <c r="I107" s="312" t="s">
        <v>23</v>
      </c>
      <c r="J107" s="311" t="s">
        <v>35</v>
      </c>
      <c r="K107" s="289" t="s">
        <v>972</v>
      </c>
      <c r="L107" s="309"/>
    </row>
    <row r="108" spans="2:12" ht="12.75">
      <c r="B108" s="287">
        <f t="shared" si="5"/>
        <v>96</v>
      </c>
      <c r="C108" s="287"/>
      <c r="D108" s="307" t="s">
        <v>837</v>
      </c>
      <c r="E108" s="292" t="s">
        <v>14</v>
      </c>
      <c r="F108" s="308">
        <v>1</v>
      </c>
      <c r="G108" s="308"/>
      <c r="H108" s="308">
        <v>1</v>
      </c>
      <c r="I108" s="312" t="s">
        <v>23</v>
      </c>
      <c r="J108" s="311" t="s">
        <v>35</v>
      </c>
      <c r="K108" s="289" t="s">
        <v>972</v>
      </c>
      <c r="L108" s="309"/>
    </row>
    <row r="109" spans="2:12" s="314" customFormat="1" ht="12.75">
      <c r="B109" s="287">
        <f t="shared" si="5"/>
        <v>97</v>
      </c>
      <c r="C109" s="277"/>
      <c r="D109" s="273" t="s">
        <v>127</v>
      </c>
      <c r="E109" s="292" t="s">
        <v>14</v>
      </c>
      <c r="F109" s="122">
        <v>640</v>
      </c>
      <c r="G109" s="122"/>
      <c r="H109" s="122">
        <v>640</v>
      </c>
      <c r="I109" s="310" t="s">
        <v>23</v>
      </c>
      <c r="J109" s="297" t="s">
        <v>112</v>
      </c>
      <c r="K109" s="289" t="s">
        <v>972</v>
      </c>
      <c r="L109" s="273"/>
    </row>
    <row r="110" spans="2:12" s="296" customFormat="1" ht="31.5">
      <c r="B110" s="277" t="s">
        <v>113</v>
      </c>
      <c r="C110" s="277"/>
      <c r="D110" s="282" t="s">
        <v>129</v>
      </c>
      <c r="E110" s="281"/>
      <c r="F110" s="283"/>
      <c r="G110" s="283"/>
      <c r="H110" s="283"/>
      <c r="I110" s="281"/>
      <c r="J110" s="299"/>
      <c r="K110" s="289" t="s">
        <v>972</v>
      </c>
      <c r="L110" s="299"/>
    </row>
    <row r="111" spans="2:12" s="296" customFormat="1" ht="12.75">
      <c r="B111" s="277">
        <f>B109+1</f>
        <v>98</v>
      </c>
      <c r="C111" s="277"/>
      <c r="D111" s="267" t="s">
        <v>911</v>
      </c>
      <c r="E111" s="120" t="s">
        <v>851</v>
      </c>
      <c r="F111" s="141">
        <v>10</v>
      </c>
      <c r="G111" s="283"/>
      <c r="H111" s="141">
        <v>10</v>
      </c>
      <c r="I111" s="120" t="s">
        <v>23</v>
      </c>
      <c r="J111" s="264" t="s">
        <v>18</v>
      </c>
      <c r="K111" s="289" t="s">
        <v>972</v>
      </c>
      <c r="L111" s="299"/>
    </row>
    <row r="112" spans="2:12" s="296" customFormat="1" ht="12.75">
      <c r="B112" s="287">
        <f t="shared" ref="B112:B119" si="6">B111+1</f>
        <v>99</v>
      </c>
      <c r="C112" s="277"/>
      <c r="D112" s="268" t="s">
        <v>912</v>
      </c>
      <c r="E112" s="120" t="s">
        <v>851</v>
      </c>
      <c r="F112" s="122">
        <v>25.72</v>
      </c>
      <c r="G112" s="283"/>
      <c r="H112" s="122">
        <v>25.72</v>
      </c>
      <c r="I112" s="269" t="s">
        <v>23</v>
      </c>
      <c r="J112" s="1" t="s">
        <v>93</v>
      </c>
      <c r="K112" s="289" t="s">
        <v>972</v>
      </c>
      <c r="L112" s="299"/>
    </row>
    <row r="113" spans="1:12" s="296" customFormat="1" ht="12.75">
      <c r="B113" s="287">
        <f t="shared" si="6"/>
        <v>100</v>
      </c>
      <c r="C113" s="277"/>
      <c r="D113" s="268" t="s">
        <v>913</v>
      </c>
      <c r="E113" s="120" t="s">
        <v>851</v>
      </c>
      <c r="F113" s="122">
        <v>18.100000000000001</v>
      </c>
      <c r="G113" s="283"/>
      <c r="H113" s="122">
        <v>18.100000000000001</v>
      </c>
      <c r="I113" s="269" t="s">
        <v>23</v>
      </c>
      <c r="J113" s="1" t="s">
        <v>18</v>
      </c>
      <c r="K113" s="289" t="s">
        <v>972</v>
      </c>
      <c r="L113" s="299"/>
    </row>
    <row r="114" spans="1:12" s="296" customFormat="1" ht="12.75">
      <c r="B114" s="287">
        <f t="shared" si="6"/>
        <v>101</v>
      </c>
      <c r="C114" s="277"/>
      <c r="D114" s="268" t="s">
        <v>914</v>
      </c>
      <c r="E114" s="120" t="s">
        <v>851</v>
      </c>
      <c r="F114" s="122">
        <v>18.72</v>
      </c>
      <c r="G114" s="283"/>
      <c r="H114" s="122">
        <v>18.72</v>
      </c>
      <c r="I114" s="269" t="s">
        <v>916</v>
      </c>
      <c r="J114" s="1" t="s">
        <v>21</v>
      </c>
      <c r="K114" s="289" t="s">
        <v>972</v>
      </c>
      <c r="L114" s="299"/>
    </row>
    <row r="115" spans="1:12" s="296" customFormat="1" ht="12.75">
      <c r="B115" s="287">
        <f t="shared" si="6"/>
        <v>102</v>
      </c>
      <c r="C115" s="277"/>
      <c r="D115" s="268" t="s">
        <v>915</v>
      </c>
      <c r="E115" s="120" t="s">
        <v>851</v>
      </c>
      <c r="F115" s="122">
        <v>36.5</v>
      </c>
      <c r="G115" s="283"/>
      <c r="H115" s="122">
        <v>36.5</v>
      </c>
      <c r="I115" s="269" t="s">
        <v>23</v>
      </c>
      <c r="J115" s="1" t="s">
        <v>21</v>
      </c>
      <c r="K115" s="289" t="s">
        <v>972</v>
      </c>
      <c r="L115" s="299"/>
    </row>
    <row r="116" spans="1:12" ht="12.75">
      <c r="A116" s="296"/>
      <c r="B116" s="287">
        <f t="shared" si="6"/>
        <v>103</v>
      </c>
      <c r="C116" s="287"/>
      <c r="D116" s="307" t="s">
        <v>130</v>
      </c>
      <c r="E116" s="319" t="s">
        <v>851</v>
      </c>
      <c r="F116" s="308">
        <v>19.75</v>
      </c>
      <c r="G116" s="308"/>
      <c r="H116" s="122">
        <v>19.75</v>
      </c>
      <c r="I116" s="120" t="s">
        <v>23</v>
      </c>
      <c r="J116" s="311" t="s">
        <v>18</v>
      </c>
      <c r="K116" s="289" t="s">
        <v>972</v>
      </c>
      <c r="L116" s="309"/>
    </row>
    <row r="117" spans="1:12" ht="12.75">
      <c r="A117" s="296"/>
      <c r="B117" s="287">
        <f t="shared" si="6"/>
        <v>104</v>
      </c>
      <c r="C117" s="289"/>
      <c r="D117" s="288" t="s">
        <v>131</v>
      </c>
      <c r="E117" s="319" t="s">
        <v>851</v>
      </c>
      <c r="F117" s="293">
        <v>10</v>
      </c>
      <c r="G117" s="293"/>
      <c r="H117" s="122">
        <v>10</v>
      </c>
      <c r="I117" s="292" t="s">
        <v>23</v>
      </c>
      <c r="J117" s="288" t="s">
        <v>36</v>
      </c>
      <c r="K117" s="289" t="s">
        <v>972</v>
      </c>
      <c r="L117" s="288"/>
    </row>
    <row r="118" spans="1:12" ht="25.5">
      <c r="A118" s="296"/>
      <c r="B118" s="287">
        <f t="shared" si="6"/>
        <v>105</v>
      </c>
      <c r="C118" s="289"/>
      <c r="D118" s="288" t="s">
        <v>132</v>
      </c>
      <c r="E118" s="319" t="s">
        <v>851</v>
      </c>
      <c r="F118" s="293">
        <v>1</v>
      </c>
      <c r="G118" s="293"/>
      <c r="H118" s="122">
        <v>1</v>
      </c>
      <c r="I118" s="292" t="s">
        <v>23</v>
      </c>
      <c r="J118" s="288" t="s">
        <v>15</v>
      </c>
      <c r="K118" s="289" t="s">
        <v>972</v>
      </c>
      <c r="L118" s="288"/>
    </row>
    <row r="119" spans="1:12" ht="25.5">
      <c r="A119" s="296"/>
      <c r="B119" s="287">
        <f t="shared" si="6"/>
        <v>106</v>
      </c>
      <c r="C119" s="289"/>
      <c r="D119" s="288" t="s">
        <v>834</v>
      </c>
      <c r="E119" s="319" t="s">
        <v>851</v>
      </c>
      <c r="F119" s="293">
        <v>10</v>
      </c>
      <c r="G119" s="293"/>
      <c r="H119" s="122">
        <v>10</v>
      </c>
      <c r="I119" s="292" t="s">
        <v>23</v>
      </c>
      <c r="J119" s="288" t="s">
        <v>18</v>
      </c>
      <c r="K119" s="289" t="s">
        <v>972</v>
      </c>
      <c r="L119" s="288"/>
    </row>
    <row r="120" spans="1:12" s="296" customFormat="1" ht="15.75">
      <c r="B120" s="304" t="s">
        <v>128</v>
      </c>
      <c r="C120" s="304"/>
      <c r="D120" s="282" t="s">
        <v>134</v>
      </c>
      <c r="E120" s="298"/>
      <c r="F120" s="305"/>
      <c r="G120" s="305"/>
      <c r="H120" s="283"/>
      <c r="I120" s="298"/>
      <c r="J120" s="299"/>
      <c r="K120" s="289" t="s">
        <v>972</v>
      </c>
      <c r="L120" s="299"/>
    </row>
    <row r="121" spans="1:12" ht="51">
      <c r="A121" s="296"/>
      <c r="B121" s="666">
        <f>B119+1</f>
        <v>107</v>
      </c>
      <c r="C121" s="672"/>
      <c r="D121" s="671" t="s">
        <v>135</v>
      </c>
      <c r="E121" s="674" t="s">
        <v>851</v>
      </c>
      <c r="F121" s="675">
        <v>142.36000000000001</v>
      </c>
      <c r="G121" s="675"/>
      <c r="H121" s="675">
        <v>142.36000000000001</v>
      </c>
      <c r="I121" s="674" t="s">
        <v>17</v>
      </c>
      <c r="J121" s="676" t="s">
        <v>821</v>
      </c>
      <c r="K121" s="672" t="s">
        <v>972</v>
      </c>
      <c r="L121" s="671" t="s">
        <v>1255</v>
      </c>
    </row>
    <row r="122" spans="1:12" ht="38.25">
      <c r="B122" s="665">
        <f t="shared" ref="B122:B123" si="7">B121+1</f>
        <v>108</v>
      </c>
      <c r="C122" s="666"/>
      <c r="D122" s="677" t="s">
        <v>136</v>
      </c>
      <c r="E122" s="674" t="s">
        <v>851</v>
      </c>
      <c r="F122" s="670">
        <v>9</v>
      </c>
      <c r="G122" s="670"/>
      <c r="H122" s="670">
        <v>9</v>
      </c>
      <c r="I122" s="678" t="s">
        <v>23</v>
      </c>
      <c r="J122" s="679" t="s">
        <v>137</v>
      </c>
      <c r="K122" s="672" t="s">
        <v>972</v>
      </c>
      <c r="L122" s="671" t="s">
        <v>1256</v>
      </c>
    </row>
    <row r="123" spans="1:12" ht="12.75">
      <c r="A123" s="296"/>
      <c r="B123" s="287">
        <f t="shared" si="7"/>
        <v>109</v>
      </c>
      <c r="C123" s="289"/>
      <c r="D123" s="288" t="s">
        <v>138</v>
      </c>
      <c r="E123" s="292" t="s">
        <v>851</v>
      </c>
      <c r="F123" s="293">
        <v>2</v>
      </c>
      <c r="G123" s="293"/>
      <c r="H123" s="122">
        <v>2</v>
      </c>
      <c r="I123" s="292" t="s">
        <v>23</v>
      </c>
      <c r="J123" s="288" t="s">
        <v>35</v>
      </c>
      <c r="K123" s="289" t="s">
        <v>972</v>
      </c>
      <c r="L123" s="288"/>
    </row>
    <row r="124" spans="1:12" s="296" customFormat="1" ht="15.75">
      <c r="B124" s="277" t="s">
        <v>133</v>
      </c>
      <c r="C124" s="277"/>
      <c r="D124" s="282" t="s">
        <v>970</v>
      </c>
      <c r="E124" s="320"/>
      <c r="F124" s="283"/>
      <c r="G124" s="283"/>
      <c r="H124" s="283"/>
      <c r="I124" s="320"/>
      <c r="J124" s="284"/>
      <c r="K124" s="289" t="s">
        <v>972</v>
      </c>
      <c r="L124" s="284"/>
    </row>
    <row r="125" spans="1:12" s="296" customFormat="1" ht="15.75">
      <c r="B125" s="277" t="s">
        <v>141</v>
      </c>
      <c r="C125" s="277"/>
      <c r="D125" s="282" t="s">
        <v>142</v>
      </c>
      <c r="E125" s="320"/>
      <c r="F125" s="283"/>
      <c r="G125" s="283"/>
      <c r="H125" s="283"/>
      <c r="I125" s="320"/>
      <c r="J125" s="284"/>
      <c r="K125" s="289" t="s">
        <v>972</v>
      </c>
      <c r="L125" s="284"/>
    </row>
    <row r="126" spans="1:12" ht="38.25">
      <c r="B126" s="12">
        <f>B123+1</f>
        <v>110</v>
      </c>
      <c r="C126" s="287"/>
      <c r="D126" s="123" t="s">
        <v>815</v>
      </c>
      <c r="E126" s="120" t="s">
        <v>765</v>
      </c>
      <c r="F126" s="306">
        <v>304.88</v>
      </c>
      <c r="G126" s="122">
        <v>195.92999999999998</v>
      </c>
      <c r="H126" s="122">
        <v>108.95</v>
      </c>
      <c r="I126" s="271" t="s">
        <v>816</v>
      </c>
      <c r="J126" s="119" t="s">
        <v>817</v>
      </c>
      <c r="K126" s="289" t="s">
        <v>972</v>
      </c>
      <c r="L126" s="303"/>
    </row>
    <row r="127" spans="1:12" ht="24">
      <c r="B127" s="287">
        <f t="shared" ref="B127:B190" si="8">B126+1</f>
        <v>111</v>
      </c>
      <c r="C127" s="287"/>
      <c r="D127" s="321" t="s">
        <v>145</v>
      </c>
      <c r="E127" s="120" t="s">
        <v>765</v>
      </c>
      <c r="F127" s="322">
        <v>27.5</v>
      </c>
      <c r="G127" s="322"/>
      <c r="H127" s="122">
        <v>27.5</v>
      </c>
      <c r="I127" s="323" t="s">
        <v>23</v>
      </c>
      <c r="J127" s="324" t="s">
        <v>112</v>
      </c>
      <c r="K127" s="289" t="s">
        <v>972</v>
      </c>
      <c r="L127" s="321"/>
    </row>
    <row r="128" spans="1:12" ht="25.5">
      <c r="B128" s="287">
        <f t="shared" si="8"/>
        <v>112</v>
      </c>
      <c r="C128" s="287"/>
      <c r="D128" s="325" t="s">
        <v>147</v>
      </c>
      <c r="E128" s="120" t="s">
        <v>765</v>
      </c>
      <c r="F128" s="308">
        <v>95.449999999999989</v>
      </c>
      <c r="G128" s="308">
        <v>36.99</v>
      </c>
      <c r="H128" s="122">
        <v>58.459999999999994</v>
      </c>
      <c r="I128" s="326" t="s">
        <v>148</v>
      </c>
      <c r="J128" s="325" t="s">
        <v>149</v>
      </c>
      <c r="K128" s="289" t="s">
        <v>972</v>
      </c>
      <c r="L128" s="325"/>
    </row>
    <row r="129" spans="2:12" ht="89.25">
      <c r="B129" s="287">
        <f t="shared" si="8"/>
        <v>113</v>
      </c>
      <c r="C129" s="287"/>
      <c r="D129" s="307" t="s">
        <v>151</v>
      </c>
      <c r="E129" s="120" t="s">
        <v>765</v>
      </c>
      <c r="F129" s="308">
        <v>97.5</v>
      </c>
      <c r="G129" s="308"/>
      <c r="H129" s="122">
        <v>97.5</v>
      </c>
      <c r="I129" s="119" t="s">
        <v>23</v>
      </c>
      <c r="J129" s="311" t="s">
        <v>152</v>
      </c>
      <c r="K129" s="289" t="s">
        <v>972</v>
      </c>
      <c r="L129" s="309"/>
    </row>
    <row r="130" spans="2:12" ht="24">
      <c r="B130" s="287">
        <f t="shared" si="8"/>
        <v>114</v>
      </c>
      <c r="C130" s="287"/>
      <c r="D130" s="321" t="s">
        <v>153</v>
      </c>
      <c r="E130" s="120" t="s">
        <v>765</v>
      </c>
      <c r="F130" s="322">
        <v>78</v>
      </c>
      <c r="G130" s="322"/>
      <c r="H130" s="122">
        <v>78</v>
      </c>
      <c r="I130" s="323" t="s">
        <v>23</v>
      </c>
      <c r="J130" s="327" t="s">
        <v>154</v>
      </c>
      <c r="K130" s="289" t="s">
        <v>972</v>
      </c>
      <c r="L130" s="321"/>
    </row>
    <row r="131" spans="2:12" ht="12.75">
      <c r="B131" s="287">
        <f t="shared" si="8"/>
        <v>115</v>
      </c>
      <c r="C131" s="287"/>
      <c r="D131" s="321" t="s">
        <v>155</v>
      </c>
      <c r="E131" s="120" t="s">
        <v>765</v>
      </c>
      <c r="F131" s="322">
        <v>30</v>
      </c>
      <c r="G131" s="322"/>
      <c r="H131" s="122">
        <v>30</v>
      </c>
      <c r="I131" s="323" t="s">
        <v>23</v>
      </c>
      <c r="J131" s="324" t="s">
        <v>112</v>
      </c>
      <c r="K131" s="289" t="s">
        <v>972</v>
      </c>
      <c r="L131" s="321"/>
    </row>
    <row r="132" spans="2:12" ht="25.5">
      <c r="B132" s="287">
        <f t="shared" si="8"/>
        <v>116</v>
      </c>
      <c r="C132" s="287"/>
      <c r="D132" s="325" t="s">
        <v>156</v>
      </c>
      <c r="E132" s="120" t="s">
        <v>765</v>
      </c>
      <c r="F132" s="308">
        <v>15</v>
      </c>
      <c r="G132" s="308"/>
      <c r="H132" s="122">
        <v>15</v>
      </c>
      <c r="I132" s="119" t="s">
        <v>23</v>
      </c>
      <c r="J132" s="311" t="s">
        <v>19</v>
      </c>
      <c r="K132" s="289" t="s">
        <v>972</v>
      </c>
      <c r="L132" s="303"/>
    </row>
    <row r="133" spans="2:12" ht="38.25">
      <c r="B133" s="287">
        <f t="shared" si="8"/>
        <v>117</v>
      </c>
      <c r="C133" s="287"/>
      <c r="D133" s="325" t="s">
        <v>159</v>
      </c>
      <c r="E133" s="120" t="s">
        <v>765</v>
      </c>
      <c r="F133" s="308">
        <v>183</v>
      </c>
      <c r="G133" s="308"/>
      <c r="H133" s="122">
        <v>183</v>
      </c>
      <c r="I133" s="326" t="s">
        <v>23</v>
      </c>
      <c r="J133" s="325" t="s">
        <v>36</v>
      </c>
      <c r="K133" s="289" t="s">
        <v>972</v>
      </c>
      <c r="L133" s="325"/>
    </row>
    <row r="134" spans="2:12" ht="38.25">
      <c r="B134" s="287">
        <f t="shared" si="8"/>
        <v>118</v>
      </c>
      <c r="C134" s="287"/>
      <c r="D134" s="325" t="s">
        <v>160</v>
      </c>
      <c r="E134" s="120" t="s">
        <v>765</v>
      </c>
      <c r="F134" s="308">
        <v>57</v>
      </c>
      <c r="G134" s="308"/>
      <c r="H134" s="122">
        <v>57</v>
      </c>
      <c r="I134" s="326" t="s">
        <v>23</v>
      </c>
      <c r="J134" s="325" t="s">
        <v>36</v>
      </c>
      <c r="K134" s="289" t="s">
        <v>972</v>
      </c>
      <c r="L134" s="325"/>
    </row>
    <row r="135" spans="2:12" ht="25.5">
      <c r="B135" s="287">
        <f t="shared" si="8"/>
        <v>119</v>
      </c>
      <c r="C135" s="287"/>
      <c r="D135" s="288" t="s">
        <v>163</v>
      </c>
      <c r="E135" s="120" t="s">
        <v>765</v>
      </c>
      <c r="F135" s="122">
        <v>1.5</v>
      </c>
      <c r="G135" s="122"/>
      <c r="H135" s="122">
        <v>1.5</v>
      </c>
      <c r="I135" s="120" t="s">
        <v>23</v>
      </c>
      <c r="J135" s="288" t="s">
        <v>26</v>
      </c>
      <c r="K135" s="289" t="s">
        <v>972</v>
      </c>
      <c r="L135" s="288"/>
    </row>
    <row r="136" spans="2:12" ht="25.5">
      <c r="B136" s="287">
        <f t="shared" si="8"/>
        <v>120</v>
      </c>
      <c r="C136" s="287"/>
      <c r="D136" s="288" t="s">
        <v>164</v>
      </c>
      <c r="E136" s="120" t="s">
        <v>765</v>
      </c>
      <c r="F136" s="122">
        <v>0.5</v>
      </c>
      <c r="G136" s="122"/>
      <c r="H136" s="122">
        <v>0.5</v>
      </c>
      <c r="I136" s="120" t="s">
        <v>23</v>
      </c>
      <c r="J136" s="288" t="s">
        <v>165</v>
      </c>
      <c r="K136" s="289" t="s">
        <v>972</v>
      </c>
      <c r="L136" s="288"/>
    </row>
    <row r="137" spans="2:12" ht="25.5">
      <c r="B137" s="287">
        <f t="shared" si="8"/>
        <v>121</v>
      </c>
      <c r="C137" s="287"/>
      <c r="D137" s="288" t="s">
        <v>166</v>
      </c>
      <c r="E137" s="120" t="s">
        <v>765</v>
      </c>
      <c r="F137" s="122">
        <v>1.5</v>
      </c>
      <c r="G137" s="122"/>
      <c r="H137" s="122">
        <v>1.5</v>
      </c>
      <c r="I137" s="120" t="s">
        <v>23</v>
      </c>
      <c r="J137" s="288" t="s">
        <v>19</v>
      </c>
      <c r="K137" s="289" t="s">
        <v>972</v>
      </c>
      <c r="L137" s="288"/>
    </row>
    <row r="138" spans="2:12" ht="38.25">
      <c r="B138" s="287">
        <f t="shared" si="8"/>
        <v>122</v>
      </c>
      <c r="C138" s="287"/>
      <c r="D138" s="288" t="s">
        <v>168</v>
      </c>
      <c r="E138" s="120" t="s">
        <v>765</v>
      </c>
      <c r="F138" s="122">
        <v>46</v>
      </c>
      <c r="G138" s="122"/>
      <c r="H138" s="122">
        <v>46</v>
      </c>
      <c r="I138" s="120" t="s">
        <v>23</v>
      </c>
      <c r="J138" s="288" t="s">
        <v>169</v>
      </c>
      <c r="K138" s="289" t="s">
        <v>972</v>
      </c>
      <c r="L138" s="288"/>
    </row>
    <row r="139" spans="2:12" ht="38.25">
      <c r="B139" s="287">
        <f t="shared" si="8"/>
        <v>123</v>
      </c>
      <c r="C139" s="287"/>
      <c r="D139" s="288" t="s">
        <v>172</v>
      </c>
      <c r="E139" s="120" t="s">
        <v>765</v>
      </c>
      <c r="F139" s="122">
        <v>3</v>
      </c>
      <c r="G139" s="122"/>
      <c r="H139" s="122">
        <v>3</v>
      </c>
      <c r="I139" s="120" t="s">
        <v>23</v>
      </c>
      <c r="J139" s="288" t="s">
        <v>173</v>
      </c>
      <c r="K139" s="289" t="s">
        <v>972</v>
      </c>
      <c r="L139" s="288"/>
    </row>
    <row r="140" spans="2:12" ht="12.75">
      <c r="B140" s="287">
        <f t="shared" si="8"/>
        <v>124</v>
      </c>
      <c r="C140" s="287"/>
      <c r="D140" s="288" t="s">
        <v>174</v>
      </c>
      <c r="E140" s="120" t="s">
        <v>765</v>
      </c>
      <c r="F140" s="122">
        <v>1</v>
      </c>
      <c r="G140" s="122"/>
      <c r="H140" s="122">
        <v>1</v>
      </c>
      <c r="I140" s="120" t="s">
        <v>23</v>
      </c>
      <c r="J140" s="288" t="s">
        <v>26</v>
      </c>
      <c r="K140" s="289" t="s">
        <v>972</v>
      </c>
      <c r="L140" s="288"/>
    </row>
    <row r="141" spans="2:12" ht="25.5">
      <c r="B141" s="287">
        <f t="shared" si="8"/>
        <v>125</v>
      </c>
      <c r="C141" s="287"/>
      <c r="D141" s="288" t="s">
        <v>175</v>
      </c>
      <c r="E141" s="120" t="s">
        <v>765</v>
      </c>
      <c r="F141" s="122">
        <v>8</v>
      </c>
      <c r="G141" s="122"/>
      <c r="H141" s="141">
        <v>4.3</v>
      </c>
      <c r="I141" s="120" t="s">
        <v>23</v>
      </c>
      <c r="J141" s="288" t="s">
        <v>812</v>
      </c>
      <c r="K141" s="289" t="s">
        <v>972</v>
      </c>
      <c r="L141" s="288"/>
    </row>
    <row r="142" spans="2:12" ht="25.5">
      <c r="B142" s="287">
        <f t="shared" si="8"/>
        <v>126</v>
      </c>
      <c r="C142" s="287"/>
      <c r="D142" s="267" t="s">
        <v>920</v>
      </c>
      <c r="E142" s="120"/>
      <c r="F142" s="141">
        <v>4.3</v>
      </c>
      <c r="G142" s="122"/>
      <c r="H142" s="141">
        <v>4.3</v>
      </c>
      <c r="I142" s="120" t="s">
        <v>23</v>
      </c>
      <c r="J142" s="288" t="s">
        <v>919</v>
      </c>
      <c r="K142" s="289" t="s">
        <v>972</v>
      </c>
      <c r="L142" s="288"/>
    </row>
    <row r="143" spans="2:12" ht="25.5">
      <c r="B143" s="287">
        <f t="shared" si="8"/>
        <v>127</v>
      </c>
      <c r="C143" s="287"/>
      <c r="D143" s="288" t="s">
        <v>918</v>
      </c>
      <c r="E143" s="120" t="s">
        <v>765</v>
      </c>
      <c r="F143" s="141">
        <v>2</v>
      </c>
      <c r="G143" s="291"/>
      <c r="H143" s="141">
        <v>2</v>
      </c>
      <c r="I143" s="292" t="s">
        <v>23</v>
      </c>
      <c r="J143" s="288" t="s">
        <v>919</v>
      </c>
      <c r="K143" s="289" t="s">
        <v>972</v>
      </c>
      <c r="L143" s="288"/>
    </row>
    <row r="144" spans="2:12" ht="12.75">
      <c r="B144" s="287">
        <f t="shared" si="8"/>
        <v>128</v>
      </c>
      <c r="C144" s="287"/>
      <c r="D144" s="288" t="s">
        <v>178</v>
      </c>
      <c r="E144" s="120" t="s">
        <v>765</v>
      </c>
      <c r="F144" s="122">
        <v>0.6</v>
      </c>
      <c r="G144" s="122"/>
      <c r="H144" s="122">
        <v>0.6</v>
      </c>
      <c r="I144" s="120" t="s">
        <v>23</v>
      </c>
      <c r="J144" s="288" t="s">
        <v>86</v>
      </c>
      <c r="K144" s="289" t="s">
        <v>972</v>
      </c>
      <c r="L144" s="288"/>
    </row>
    <row r="145" spans="2:12" ht="12.75">
      <c r="B145" s="287">
        <f t="shared" si="8"/>
        <v>129</v>
      </c>
      <c r="C145" s="287"/>
      <c r="D145" s="117" t="s">
        <v>180</v>
      </c>
      <c r="E145" s="120" t="s">
        <v>765</v>
      </c>
      <c r="F145" s="306">
        <v>1.35</v>
      </c>
      <c r="G145" s="306"/>
      <c r="H145" s="122">
        <v>1.35</v>
      </c>
      <c r="I145" s="119" t="s">
        <v>23</v>
      </c>
      <c r="J145" s="301" t="s">
        <v>21</v>
      </c>
      <c r="K145" s="289" t="s">
        <v>972</v>
      </c>
      <c r="L145" s="117"/>
    </row>
    <row r="146" spans="2:12" ht="12.75">
      <c r="B146" s="287">
        <f t="shared" si="8"/>
        <v>130</v>
      </c>
      <c r="C146" s="287"/>
      <c r="D146" s="325" t="s">
        <v>181</v>
      </c>
      <c r="E146" s="120" t="s">
        <v>765</v>
      </c>
      <c r="F146" s="308">
        <v>1.2</v>
      </c>
      <c r="G146" s="308"/>
      <c r="H146" s="122">
        <v>1.2</v>
      </c>
      <c r="I146" s="328" t="s">
        <v>23</v>
      </c>
      <c r="J146" s="329" t="s">
        <v>104</v>
      </c>
      <c r="K146" s="289" t="s">
        <v>972</v>
      </c>
      <c r="L146" s="309"/>
    </row>
    <row r="147" spans="2:12" ht="12.75">
      <c r="B147" s="287">
        <f t="shared" si="8"/>
        <v>131</v>
      </c>
      <c r="C147" s="287"/>
      <c r="D147" s="325" t="s">
        <v>183</v>
      </c>
      <c r="E147" s="120" t="s">
        <v>765</v>
      </c>
      <c r="F147" s="308">
        <v>1</v>
      </c>
      <c r="G147" s="308"/>
      <c r="H147" s="122">
        <v>1</v>
      </c>
      <c r="I147" s="328" t="s">
        <v>23</v>
      </c>
      <c r="J147" s="329" t="s">
        <v>26</v>
      </c>
      <c r="K147" s="289" t="s">
        <v>972</v>
      </c>
      <c r="L147" s="309"/>
    </row>
    <row r="148" spans="2:12" ht="12.75">
      <c r="B148" s="287">
        <f t="shared" si="8"/>
        <v>132</v>
      </c>
      <c r="C148" s="287"/>
      <c r="D148" s="325" t="s">
        <v>184</v>
      </c>
      <c r="E148" s="120" t="s">
        <v>765</v>
      </c>
      <c r="F148" s="308">
        <v>2</v>
      </c>
      <c r="G148" s="308"/>
      <c r="H148" s="122">
        <v>2</v>
      </c>
      <c r="I148" s="326" t="s">
        <v>23</v>
      </c>
      <c r="J148" s="325" t="s">
        <v>15</v>
      </c>
      <c r="K148" s="289" t="s">
        <v>972</v>
      </c>
      <c r="L148" s="309"/>
    </row>
    <row r="149" spans="2:12" ht="12.75">
      <c r="B149" s="287">
        <f t="shared" si="8"/>
        <v>133</v>
      </c>
      <c r="C149" s="287"/>
      <c r="D149" s="267" t="s">
        <v>921</v>
      </c>
      <c r="E149" s="120" t="s">
        <v>765</v>
      </c>
      <c r="F149" s="141">
        <v>2.9</v>
      </c>
      <c r="G149" s="308"/>
      <c r="H149" s="141">
        <v>2.9</v>
      </c>
      <c r="I149" s="328" t="s">
        <v>23</v>
      </c>
      <c r="J149" s="329" t="s">
        <v>86</v>
      </c>
      <c r="K149" s="289" t="s">
        <v>972</v>
      </c>
      <c r="L149" s="309"/>
    </row>
    <row r="150" spans="2:12" ht="38.25">
      <c r="B150" s="287">
        <f t="shared" si="8"/>
        <v>134</v>
      </c>
      <c r="C150" s="287"/>
      <c r="D150" s="301" t="s">
        <v>187</v>
      </c>
      <c r="E150" s="120" t="s">
        <v>765</v>
      </c>
      <c r="F150" s="122">
        <v>56.07</v>
      </c>
      <c r="G150" s="122">
        <v>39.380000000000003</v>
      </c>
      <c r="H150" s="122">
        <v>16.689999999999998</v>
      </c>
      <c r="I150" s="120" t="s">
        <v>148</v>
      </c>
      <c r="J150" s="288" t="s">
        <v>188</v>
      </c>
      <c r="K150" s="289" t="s">
        <v>972</v>
      </c>
      <c r="L150" s="303"/>
    </row>
    <row r="151" spans="2:12" ht="25.5">
      <c r="B151" s="287">
        <f t="shared" si="8"/>
        <v>135</v>
      </c>
      <c r="C151" s="287"/>
      <c r="D151" s="268" t="s">
        <v>189</v>
      </c>
      <c r="E151" s="120" t="s">
        <v>765</v>
      </c>
      <c r="F151" s="122">
        <v>8.4</v>
      </c>
      <c r="G151" s="122"/>
      <c r="H151" s="122">
        <v>8.4</v>
      </c>
      <c r="I151" s="120" t="s">
        <v>190</v>
      </c>
      <c r="J151" s="268" t="s">
        <v>191</v>
      </c>
      <c r="K151" s="289" t="s">
        <v>972</v>
      </c>
      <c r="L151" s="303"/>
    </row>
    <row r="152" spans="2:12" ht="38.25">
      <c r="B152" s="287">
        <f t="shared" si="8"/>
        <v>136</v>
      </c>
      <c r="C152" s="287"/>
      <c r="D152" s="268" t="s">
        <v>192</v>
      </c>
      <c r="E152" s="120" t="s">
        <v>765</v>
      </c>
      <c r="F152" s="122">
        <v>70.67</v>
      </c>
      <c r="G152" s="122">
        <v>14.93</v>
      </c>
      <c r="H152" s="122">
        <v>55.74</v>
      </c>
      <c r="I152" s="120" t="s">
        <v>148</v>
      </c>
      <c r="J152" s="268" t="s">
        <v>193</v>
      </c>
      <c r="K152" s="289" t="s">
        <v>972</v>
      </c>
      <c r="L152" s="303"/>
    </row>
    <row r="153" spans="2:12" ht="12.75">
      <c r="B153" s="287">
        <f t="shared" si="8"/>
        <v>137</v>
      </c>
      <c r="C153" s="287"/>
      <c r="D153" s="297" t="s">
        <v>195</v>
      </c>
      <c r="E153" s="120" t="s">
        <v>765</v>
      </c>
      <c r="F153" s="122">
        <v>2</v>
      </c>
      <c r="G153" s="122"/>
      <c r="H153" s="122">
        <v>2</v>
      </c>
      <c r="I153" s="120" t="s">
        <v>196</v>
      </c>
      <c r="J153" s="313" t="s">
        <v>15</v>
      </c>
      <c r="K153" s="289" t="s">
        <v>972</v>
      </c>
      <c r="L153" s="273"/>
    </row>
    <row r="154" spans="2:12" ht="12.75">
      <c r="B154" s="287">
        <f t="shared" si="8"/>
        <v>138</v>
      </c>
      <c r="C154" s="287"/>
      <c r="D154" s="288" t="s">
        <v>198</v>
      </c>
      <c r="E154" s="120" t="s">
        <v>765</v>
      </c>
      <c r="F154" s="293">
        <v>0.5</v>
      </c>
      <c r="G154" s="293"/>
      <c r="H154" s="122">
        <v>0.5</v>
      </c>
      <c r="I154" s="292" t="s">
        <v>23</v>
      </c>
      <c r="J154" s="288" t="s">
        <v>86</v>
      </c>
      <c r="K154" s="289" t="s">
        <v>972</v>
      </c>
      <c r="L154" s="288"/>
    </row>
    <row r="155" spans="2:12" ht="12.75">
      <c r="B155" s="287">
        <f t="shared" si="8"/>
        <v>139</v>
      </c>
      <c r="C155" s="287"/>
      <c r="D155" s="288" t="s">
        <v>200</v>
      </c>
      <c r="E155" s="120" t="s">
        <v>765</v>
      </c>
      <c r="F155" s="293">
        <v>0.5</v>
      </c>
      <c r="G155" s="293"/>
      <c r="H155" s="122">
        <v>0.5</v>
      </c>
      <c r="I155" s="292" t="s">
        <v>23</v>
      </c>
      <c r="J155" s="288" t="s">
        <v>86</v>
      </c>
      <c r="K155" s="289" t="s">
        <v>972</v>
      </c>
      <c r="L155" s="288"/>
    </row>
    <row r="156" spans="2:12" ht="12.75">
      <c r="B156" s="287">
        <f t="shared" si="8"/>
        <v>140</v>
      </c>
      <c r="C156" s="287"/>
      <c r="D156" s="288" t="s">
        <v>201</v>
      </c>
      <c r="E156" s="120" t="s">
        <v>765</v>
      </c>
      <c r="F156" s="293">
        <v>0.5</v>
      </c>
      <c r="G156" s="293"/>
      <c r="H156" s="122">
        <v>0.5</v>
      </c>
      <c r="I156" s="292" t="s">
        <v>23</v>
      </c>
      <c r="J156" s="288" t="s">
        <v>86</v>
      </c>
      <c r="K156" s="289" t="s">
        <v>972</v>
      </c>
      <c r="L156" s="288"/>
    </row>
    <row r="157" spans="2:12" ht="12.75">
      <c r="B157" s="287">
        <f t="shared" si="8"/>
        <v>141</v>
      </c>
      <c r="C157" s="287"/>
      <c r="D157" s="288" t="s">
        <v>755</v>
      </c>
      <c r="E157" s="120" t="s">
        <v>765</v>
      </c>
      <c r="F157" s="293">
        <v>0.5</v>
      </c>
      <c r="G157" s="293"/>
      <c r="H157" s="293">
        <v>0.5</v>
      </c>
      <c r="I157" s="292" t="s">
        <v>23</v>
      </c>
      <c r="J157" s="288" t="s">
        <v>86</v>
      </c>
      <c r="K157" s="289" t="s">
        <v>972</v>
      </c>
      <c r="L157" s="288"/>
    </row>
    <row r="158" spans="2:12" ht="12.75">
      <c r="B158" s="287">
        <f t="shared" si="8"/>
        <v>142</v>
      </c>
      <c r="C158" s="287"/>
      <c r="D158" s="288" t="s">
        <v>202</v>
      </c>
      <c r="E158" s="120" t="s">
        <v>765</v>
      </c>
      <c r="F158" s="293">
        <v>2.8000000000000001E-2</v>
      </c>
      <c r="G158" s="293"/>
      <c r="H158" s="122">
        <v>2.8000000000000001E-2</v>
      </c>
      <c r="I158" s="292" t="s">
        <v>23</v>
      </c>
      <c r="J158" s="288" t="s">
        <v>18</v>
      </c>
      <c r="K158" s="289" t="s">
        <v>972</v>
      </c>
      <c r="L158" s="288"/>
    </row>
    <row r="159" spans="2:12" ht="12.75">
      <c r="B159" s="287">
        <f t="shared" si="8"/>
        <v>143</v>
      </c>
      <c r="C159" s="287"/>
      <c r="D159" s="288" t="s">
        <v>203</v>
      </c>
      <c r="E159" s="120" t="s">
        <v>765</v>
      </c>
      <c r="F159" s="293">
        <v>0.6</v>
      </c>
      <c r="G159" s="293"/>
      <c r="H159" s="122">
        <v>0.6</v>
      </c>
      <c r="I159" s="292" t="s">
        <v>23</v>
      </c>
      <c r="J159" s="288" t="s">
        <v>18</v>
      </c>
      <c r="K159" s="289" t="s">
        <v>972</v>
      </c>
      <c r="L159" s="288"/>
    </row>
    <row r="160" spans="2:12" ht="12.75">
      <c r="B160" s="287">
        <f t="shared" si="8"/>
        <v>144</v>
      </c>
      <c r="C160" s="287"/>
      <c r="D160" s="288" t="s">
        <v>204</v>
      </c>
      <c r="E160" s="120" t="s">
        <v>765</v>
      </c>
      <c r="F160" s="293">
        <v>0.3</v>
      </c>
      <c r="G160" s="293"/>
      <c r="H160" s="122">
        <v>0.3</v>
      </c>
      <c r="I160" s="292" t="s">
        <v>23</v>
      </c>
      <c r="J160" s="288" t="s">
        <v>18</v>
      </c>
      <c r="K160" s="289" t="s">
        <v>972</v>
      </c>
      <c r="L160" s="288"/>
    </row>
    <row r="161" spans="2:12" ht="12.75">
      <c r="B161" s="287">
        <f t="shared" si="8"/>
        <v>145</v>
      </c>
      <c r="C161" s="287"/>
      <c r="D161" s="288" t="s">
        <v>205</v>
      </c>
      <c r="E161" s="120" t="s">
        <v>765</v>
      </c>
      <c r="F161" s="293">
        <v>0.2</v>
      </c>
      <c r="G161" s="293"/>
      <c r="H161" s="122">
        <v>0.2</v>
      </c>
      <c r="I161" s="292" t="s">
        <v>23</v>
      </c>
      <c r="J161" s="288" t="s">
        <v>18</v>
      </c>
      <c r="K161" s="289" t="s">
        <v>972</v>
      </c>
      <c r="L161" s="288"/>
    </row>
    <row r="162" spans="2:12" ht="12.75">
      <c r="B162" s="287">
        <f t="shared" si="8"/>
        <v>146</v>
      </c>
      <c r="C162" s="287"/>
      <c r="D162" s="288" t="s">
        <v>206</v>
      </c>
      <c r="E162" s="120" t="s">
        <v>765</v>
      </c>
      <c r="F162" s="293">
        <v>0.47399999999999998</v>
      </c>
      <c r="G162" s="293"/>
      <c r="H162" s="122">
        <v>0.47399999999999998</v>
      </c>
      <c r="I162" s="292" t="s">
        <v>23</v>
      </c>
      <c r="J162" s="288" t="s">
        <v>97</v>
      </c>
      <c r="K162" s="289" t="s">
        <v>972</v>
      </c>
      <c r="L162" s="288"/>
    </row>
    <row r="163" spans="2:12" ht="12.75">
      <c r="B163" s="287">
        <f t="shared" si="8"/>
        <v>147</v>
      </c>
      <c r="C163" s="287"/>
      <c r="D163" s="288" t="s">
        <v>207</v>
      </c>
      <c r="E163" s="120" t="s">
        <v>765</v>
      </c>
      <c r="F163" s="293">
        <v>0.56000000000000005</v>
      </c>
      <c r="G163" s="293"/>
      <c r="H163" s="122">
        <v>0.56000000000000005</v>
      </c>
      <c r="I163" s="292" t="s">
        <v>23</v>
      </c>
      <c r="J163" s="288" t="s">
        <v>97</v>
      </c>
      <c r="K163" s="289" t="s">
        <v>972</v>
      </c>
      <c r="L163" s="288"/>
    </row>
    <row r="164" spans="2:12" ht="12.75">
      <c r="B164" s="287">
        <f t="shared" si="8"/>
        <v>148</v>
      </c>
      <c r="C164" s="287"/>
      <c r="D164" s="288" t="s">
        <v>767</v>
      </c>
      <c r="E164" s="120" t="s">
        <v>765</v>
      </c>
      <c r="F164" s="293">
        <v>0.5</v>
      </c>
      <c r="G164" s="293"/>
      <c r="H164" s="293">
        <v>0.5</v>
      </c>
      <c r="I164" s="292" t="s">
        <v>23</v>
      </c>
      <c r="J164" s="288" t="s">
        <v>57</v>
      </c>
      <c r="K164" s="289" t="s">
        <v>972</v>
      </c>
      <c r="L164" s="288"/>
    </row>
    <row r="165" spans="2:12" ht="12.75">
      <c r="B165" s="287">
        <f t="shared" si="8"/>
        <v>149</v>
      </c>
      <c r="C165" s="287"/>
      <c r="D165" s="288" t="s">
        <v>768</v>
      </c>
      <c r="E165" s="120" t="s">
        <v>765</v>
      </c>
      <c r="F165" s="293">
        <v>1</v>
      </c>
      <c r="G165" s="293"/>
      <c r="H165" s="122">
        <v>1</v>
      </c>
      <c r="I165" s="292" t="s">
        <v>23</v>
      </c>
      <c r="J165" s="288" t="s">
        <v>57</v>
      </c>
      <c r="K165" s="289" t="s">
        <v>972</v>
      </c>
      <c r="L165" s="288"/>
    </row>
    <row r="166" spans="2:12" ht="12.75">
      <c r="B166" s="287">
        <f t="shared" si="8"/>
        <v>150</v>
      </c>
      <c r="C166" s="287"/>
      <c r="D166" s="288" t="s">
        <v>769</v>
      </c>
      <c r="E166" s="120" t="s">
        <v>765</v>
      </c>
      <c r="F166" s="293">
        <v>0.5</v>
      </c>
      <c r="G166" s="293"/>
      <c r="H166" s="293">
        <v>0.5</v>
      </c>
      <c r="I166" s="292" t="s">
        <v>23</v>
      </c>
      <c r="J166" s="288" t="s">
        <v>57</v>
      </c>
      <c r="K166" s="289" t="s">
        <v>972</v>
      </c>
      <c r="L166" s="288"/>
    </row>
    <row r="167" spans="2:12" ht="12.75">
      <c r="B167" s="287">
        <f t="shared" si="8"/>
        <v>151</v>
      </c>
      <c r="C167" s="287"/>
      <c r="D167" s="288" t="s">
        <v>208</v>
      </c>
      <c r="E167" s="120" t="s">
        <v>765</v>
      </c>
      <c r="F167" s="293">
        <v>2</v>
      </c>
      <c r="G167" s="293"/>
      <c r="H167" s="122">
        <v>2</v>
      </c>
      <c r="I167" s="292" t="s">
        <v>23</v>
      </c>
      <c r="J167" s="288" t="s">
        <v>57</v>
      </c>
      <c r="K167" s="289" t="s">
        <v>972</v>
      </c>
      <c r="L167" s="288"/>
    </row>
    <row r="168" spans="2:12" ht="12.75">
      <c r="B168" s="287">
        <f t="shared" si="8"/>
        <v>152</v>
      </c>
      <c r="C168" s="287"/>
      <c r="D168" s="288" t="s">
        <v>209</v>
      </c>
      <c r="E168" s="120" t="s">
        <v>765</v>
      </c>
      <c r="F168" s="293">
        <v>0.67500000000000004</v>
      </c>
      <c r="G168" s="293"/>
      <c r="H168" s="122">
        <v>0.67500000000000004</v>
      </c>
      <c r="I168" s="292" t="s">
        <v>23</v>
      </c>
      <c r="J168" s="288" t="s">
        <v>15</v>
      </c>
      <c r="K168" s="289" t="s">
        <v>972</v>
      </c>
      <c r="L168" s="288"/>
    </row>
    <row r="169" spans="2:12" s="296" customFormat="1" ht="12.75">
      <c r="B169" s="287">
        <f t="shared" si="8"/>
        <v>153</v>
      </c>
      <c r="C169" s="287"/>
      <c r="D169" s="288" t="s">
        <v>210</v>
      </c>
      <c r="E169" s="120" t="s">
        <v>765</v>
      </c>
      <c r="F169" s="293">
        <v>1.2</v>
      </c>
      <c r="G169" s="293"/>
      <c r="H169" s="122">
        <v>1.2</v>
      </c>
      <c r="I169" s="292" t="s">
        <v>23</v>
      </c>
      <c r="J169" s="288" t="s">
        <v>19</v>
      </c>
      <c r="K169" s="289" t="s">
        <v>972</v>
      </c>
      <c r="L169" s="288"/>
    </row>
    <row r="170" spans="2:12" s="286" customFormat="1" ht="12.75">
      <c r="B170" s="287">
        <f t="shared" si="8"/>
        <v>154</v>
      </c>
      <c r="C170" s="287"/>
      <c r="D170" s="288" t="s">
        <v>211</v>
      </c>
      <c r="E170" s="120" t="s">
        <v>765</v>
      </c>
      <c r="F170" s="293">
        <v>0.16</v>
      </c>
      <c r="G170" s="293"/>
      <c r="H170" s="122">
        <v>0.16</v>
      </c>
      <c r="I170" s="292" t="s">
        <v>23</v>
      </c>
      <c r="J170" s="288" t="s">
        <v>53</v>
      </c>
      <c r="K170" s="289" t="s">
        <v>972</v>
      </c>
      <c r="L170" s="288"/>
    </row>
    <row r="171" spans="2:12" s="286" customFormat="1" ht="12.75">
      <c r="B171" s="287">
        <f t="shared" si="8"/>
        <v>155</v>
      </c>
      <c r="C171" s="287"/>
      <c r="D171" s="288" t="s">
        <v>212</v>
      </c>
      <c r="E171" s="120" t="s">
        <v>765</v>
      </c>
      <c r="F171" s="293">
        <v>0.3</v>
      </c>
      <c r="G171" s="293"/>
      <c r="H171" s="122">
        <v>0.3</v>
      </c>
      <c r="I171" s="292" t="s">
        <v>23</v>
      </c>
      <c r="J171" s="288" t="s">
        <v>41</v>
      </c>
      <c r="K171" s="289" t="s">
        <v>972</v>
      </c>
      <c r="L171" s="288"/>
    </row>
    <row r="172" spans="2:12" s="286" customFormat="1" ht="25.5">
      <c r="B172" s="287">
        <f t="shared" si="8"/>
        <v>156</v>
      </c>
      <c r="C172" s="287"/>
      <c r="D172" s="288" t="s">
        <v>213</v>
      </c>
      <c r="E172" s="120" t="s">
        <v>765</v>
      </c>
      <c r="F172" s="293">
        <v>0.7</v>
      </c>
      <c r="G172" s="293"/>
      <c r="H172" s="122">
        <v>0.7</v>
      </c>
      <c r="I172" s="292" t="s">
        <v>23</v>
      </c>
      <c r="J172" s="288" t="s">
        <v>93</v>
      </c>
      <c r="K172" s="289" t="s">
        <v>972</v>
      </c>
      <c r="L172" s="288"/>
    </row>
    <row r="173" spans="2:12" s="286" customFormat="1" ht="25.5">
      <c r="B173" s="287">
        <f t="shared" si="8"/>
        <v>157</v>
      </c>
      <c r="C173" s="287"/>
      <c r="D173" s="262" t="s">
        <v>824</v>
      </c>
      <c r="E173" s="120" t="s">
        <v>765</v>
      </c>
      <c r="F173" s="293">
        <v>4.2</v>
      </c>
      <c r="G173" s="293"/>
      <c r="H173" s="293">
        <v>4.2</v>
      </c>
      <c r="I173" s="264" t="s">
        <v>17</v>
      </c>
      <c r="J173" s="288" t="s">
        <v>93</v>
      </c>
      <c r="K173" s="289" t="s">
        <v>972</v>
      </c>
      <c r="L173" s="288"/>
    </row>
    <row r="174" spans="2:12" s="286" customFormat="1" ht="12.75">
      <c r="B174" s="287">
        <f t="shared" si="8"/>
        <v>158</v>
      </c>
      <c r="C174" s="287"/>
      <c r="D174" s="288" t="s">
        <v>214</v>
      </c>
      <c r="E174" s="120" t="s">
        <v>765</v>
      </c>
      <c r="F174" s="293">
        <v>0.7</v>
      </c>
      <c r="G174" s="293"/>
      <c r="H174" s="122">
        <v>0.7</v>
      </c>
      <c r="I174" s="292" t="s">
        <v>23</v>
      </c>
      <c r="J174" s="288" t="s">
        <v>93</v>
      </c>
      <c r="K174" s="289" t="s">
        <v>972</v>
      </c>
      <c r="L174" s="288"/>
    </row>
    <row r="175" spans="2:12" s="286" customFormat="1" ht="12.75">
      <c r="B175" s="287">
        <f t="shared" si="8"/>
        <v>159</v>
      </c>
      <c r="C175" s="287"/>
      <c r="D175" s="288" t="s">
        <v>215</v>
      </c>
      <c r="E175" s="120" t="s">
        <v>765</v>
      </c>
      <c r="F175" s="293">
        <v>0.1</v>
      </c>
      <c r="G175" s="293"/>
      <c r="H175" s="122">
        <v>0.1</v>
      </c>
      <c r="I175" s="292" t="s">
        <v>23</v>
      </c>
      <c r="J175" s="288" t="s">
        <v>93</v>
      </c>
      <c r="K175" s="289" t="s">
        <v>972</v>
      </c>
      <c r="L175" s="288"/>
    </row>
    <row r="176" spans="2:12" s="286" customFormat="1" ht="12.75">
      <c r="B176" s="287">
        <f t="shared" si="8"/>
        <v>160</v>
      </c>
      <c r="C176" s="287"/>
      <c r="D176" s="288" t="s">
        <v>216</v>
      </c>
      <c r="E176" s="120" t="s">
        <v>765</v>
      </c>
      <c r="F176" s="293">
        <v>0.63</v>
      </c>
      <c r="G176" s="293"/>
      <c r="H176" s="122">
        <v>0.63</v>
      </c>
      <c r="I176" s="292" t="s">
        <v>23</v>
      </c>
      <c r="J176" s="288" t="s">
        <v>93</v>
      </c>
      <c r="K176" s="289" t="s">
        <v>972</v>
      </c>
      <c r="L176" s="288"/>
    </row>
    <row r="177" spans="2:12" s="286" customFormat="1" ht="12.75">
      <c r="B177" s="287">
        <f t="shared" si="8"/>
        <v>161</v>
      </c>
      <c r="C177" s="287"/>
      <c r="D177" s="288" t="s">
        <v>217</v>
      </c>
      <c r="E177" s="120" t="s">
        <v>765</v>
      </c>
      <c r="F177" s="293">
        <v>1.5964</v>
      </c>
      <c r="G177" s="293"/>
      <c r="H177" s="122">
        <v>1.5964</v>
      </c>
      <c r="I177" s="292" t="s">
        <v>23</v>
      </c>
      <c r="J177" s="288" t="s">
        <v>93</v>
      </c>
      <c r="K177" s="289" t="s">
        <v>972</v>
      </c>
      <c r="L177" s="288"/>
    </row>
    <row r="178" spans="2:12" s="286" customFormat="1" ht="12.75">
      <c r="B178" s="287">
        <f t="shared" si="8"/>
        <v>162</v>
      </c>
      <c r="C178" s="287"/>
      <c r="D178" s="288" t="s">
        <v>218</v>
      </c>
      <c r="E178" s="120" t="s">
        <v>765</v>
      </c>
      <c r="F178" s="293">
        <v>0.7</v>
      </c>
      <c r="G178" s="293"/>
      <c r="H178" s="122">
        <v>0.7</v>
      </c>
      <c r="I178" s="292" t="s">
        <v>23</v>
      </c>
      <c r="J178" s="288" t="s">
        <v>93</v>
      </c>
      <c r="K178" s="289" t="s">
        <v>972</v>
      </c>
      <c r="L178" s="288"/>
    </row>
    <row r="179" spans="2:12" ht="12.75">
      <c r="B179" s="287">
        <f t="shared" si="8"/>
        <v>163</v>
      </c>
      <c r="C179" s="287"/>
      <c r="D179" s="288" t="s">
        <v>219</v>
      </c>
      <c r="E179" s="120" t="s">
        <v>765</v>
      </c>
      <c r="F179" s="293">
        <v>1.1000000000000001</v>
      </c>
      <c r="G179" s="293"/>
      <c r="H179" s="122">
        <v>1.1000000000000001</v>
      </c>
      <c r="I179" s="292" t="s">
        <v>23</v>
      </c>
      <c r="J179" s="288" t="s">
        <v>24</v>
      </c>
      <c r="K179" s="289" t="s">
        <v>972</v>
      </c>
      <c r="L179" s="288"/>
    </row>
    <row r="180" spans="2:12" ht="12.75">
      <c r="B180" s="287">
        <f t="shared" si="8"/>
        <v>164</v>
      </c>
      <c r="C180" s="287"/>
      <c r="D180" s="288" t="s">
        <v>220</v>
      </c>
      <c r="E180" s="120" t="s">
        <v>765</v>
      </c>
      <c r="F180" s="293">
        <v>0.22</v>
      </c>
      <c r="G180" s="293"/>
      <c r="H180" s="122">
        <v>0.22</v>
      </c>
      <c r="I180" s="292" t="s">
        <v>23</v>
      </c>
      <c r="J180" s="288" t="s">
        <v>24</v>
      </c>
      <c r="K180" s="289" t="s">
        <v>972</v>
      </c>
      <c r="L180" s="288"/>
    </row>
    <row r="181" spans="2:12" ht="12.75">
      <c r="B181" s="287">
        <f t="shared" si="8"/>
        <v>165</v>
      </c>
      <c r="C181" s="287"/>
      <c r="D181" s="262" t="s">
        <v>825</v>
      </c>
      <c r="E181" s="120" t="s">
        <v>765</v>
      </c>
      <c r="F181" s="122">
        <v>1</v>
      </c>
      <c r="G181" s="293"/>
      <c r="H181" s="122">
        <v>1</v>
      </c>
      <c r="I181" s="292" t="s">
        <v>23</v>
      </c>
      <c r="J181" s="288" t="s">
        <v>24</v>
      </c>
      <c r="K181" s="289" t="s">
        <v>972</v>
      </c>
      <c r="L181" s="288"/>
    </row>
    <row r="182" spans="2:12" ht="12.75">
      <c r="B182" s="287">
        <f t="shared" si="8"/>
        <v>166</v>
      </c>
      <c r="C182" s="287"/>
      <c r="D182" s="288" t="s">
        <v>221</v>
      </c>
      <c r="E182" s="120" t="s">
        <v>765</v>
      </c>
      <c r="F182" s="293">
        <v>0.36</v>
      </c>
      <c r="G182" s="293"/>
      <c r="H182" s="122">
        <v>0.36</v>
      </c>
      <c r="I182" s="292" t="s">
        <v>23</v>
      </c>
      <c r="J182" s="288" t="s">
        <v>24</v>
      </c>
      <c r="K182" s="289" t="s">
        <v>972</v>
      </c>
      <c r="L182" s="288"/>
    </row>
    <row r="183" spans="2:12" ht="25.5">
      <c r="B183" s="287">
        <f t="shared" si="8"/>
        <v>167</v>
      </c>
      <c r="C183" s="287"/>
      <c r="D183" s="288" t="s">
        <v>222</v>
      </c>
      <c r="E183" s="120" t="s">
        <v>765</v>
      </c>
      <c r="F183" s="293">
        <v>1.57</v>
      </c>
      <c r="G183" s="293"/>
      <c r="H183" s="122">
        <v>1.57</v>
      </c>
      <c r="I183" s="292" t="s">
        <v>23</v>
      </c>
      <c r="J183" s="288" t="s">
        <v>823</v>
      </c>
      <c r="K183" s="289" t="s">
        <v>972</v>
      </c>
      <c r="L183" s="288"/>
    </row>
    <row r="184" spans="2:12" ht="25.5">
      <c r="B184" s="287">
        <f t="shared" si="8"/>
        <v>168</v>
      </c>
      <c r="C184" s="287"/>
      <c r="D184" s="288" t="s">
        <v>223</v>
      </c>
      <c r="E184" s="120" t="s">
        <v>765</v>
      </c>
      <c r="F184" s="293">
        <v>2</v>
      </c>
      <c r="G184" s="293"/>
      <c r="H184" s="122">
        <v>2</v>
      </c>
      <c r="I184" s="292" t="s">
        <v>23</v>
      </c>
      <c r="J184" s="288" t="s">
        <v>224</v>
      </c>
      <c r="K184" s="289" t="s">
        <v>972</v>
      </c>
      <c r="L184" s="288"/>
    </row>
    <row r="185" spans="2:12" ht="25.5">
      <c r="B185" s="287">
        <f t="shared" si="8"/>
        <v>169</v>
      </c>
      <c r="C185" s="287"/>
      <c r="D185" s="288" t="s">
        <v>225</v>
      </c>
      <c r="E185" s="120" t="s">
        <v>765</v>
      </c>
      <c r="F185" s="293">
        <v>2</v>
      </c>
      <c r="G185" s="293"/>
      <c r="H185" s="122">
        <v>2</v>
      </c>
      <c r="I185" s="292" t="s">
        <v>23</v>
      </c>
      <c r="J185" s="288" t="s">
        <v>226</v>
      </c>
      <c r="K185" s="289" t="s">
        <v>972</v>
      </c>
      <c r="L185" s="288"/>
    </row>
    <row r="186" spans="2:12" ht="25.5">
      <c r="B186" s="287">
        <f t="shared" si="8"/>
        <v>170</v>
      </c>
      <c r="C186" s="287"/>
      <c r="D186" s="288" t="s">
        <v>231</v>
      </c>
      <c r="E186" s="120" t="s">
        <v>765</v>
      </c>
      <c r="F186" s="293">
        <v>5.4</v>
      </c>
      <c r="G186" s="293"/>
      <c r="H186" s="122">
        <v>5.4</v>
      </c>
      <c r="I186" s="292" t="s">
        <v>23</v>
      </c>
      <c r="J186" s="288" t="s">
        <v>19</v>
      </c>
      <c r="K186" s="289" t="s">
        <v>972</v>
      </c>
      <c r="L186" s="288"/>
    </row>
    <row r="187" spans="2:12" ht="25.5">
      <c r="B187" s="287">
        <f t="shared" si="8"/>
        <v>171</v>
      </c>
      <c r="C187" s="287"/>
      <c r="D187" s="288" t="s">
        <v>232</v>
      </c>
      <c r="E187" s="120" t="s">
        <v>765</v>
      </c>
      <c r="F187" s="293">
        <v>8</v>
      </c>
      <c r="G187" s="293"/>
      <c r="H187" s="122">
        <v>8</v>
      </c>
      <c r="I187" s="292" t="s">
        <v>23</v>
      </c>
      <c r="J187" s="288" t="s">
        <v>93</v>
      </c>
      <c r="K187" s="289" t="s">
        <v>972</v>
      </c>
      <c r="L187" s="288"/>
    </row>
    <row r="188" spans="2:12" ht="12.75">
      <c r="B188" s="287">
        <f t="shared" si="8"/>
        <v>172</v>
      </c>
      <c r="C188" s="287"/>
      <c r="D188" s="288" t="s">
        <v>233</v>
      </c>
      <c r="E188" s="120" t="s">
        <v>765</v>
      </c>
      <c r="F188" s="293">
        <v>8.6999999999999993</v>
      </c>
      <c r="G188" s="293"/>
      <c r="H188" s="122">
        <v>8.6999999999999993</v>
      </c>
      <c r="I188" s="292" t="s">
        <v>23</v>
      </c>
      <c r="J188" s="288" t="s">
        <v>19</v>
      </c>
      <c r="K188" s="289" t="s">
        <v>972</v>
      </c>
      <c r="L188" s="288"/>
    </row>
    <row r="189" spans="2:12" ht="12.75">
      <c r="B189" s="287">
        <f t="shared" si="8"/>
        <v>173</v>
      </c>
      <c r="C189" s="287"/>
      <c r="D189" s="288" t="s">
        <v>234</v>
      </c>
      <c r="E189" s="120" t="s">
        <v>765</v>
      </c>
      <c r="F189" s="122">
        <v>0.29167999999999999</v>
      </c>
      <c r="G189" s="122"/>
      <c r="H189" s="122">
        <v>0.29167999999999999</v>
      </c>
      <c r="I189" s="120" t="s">
        <v>23</v>
      </c>
      <c r="J189" s="288" t="s">
        <v>104</v>
      </c>
      <c r="K189" s="289" t="s">
        <v>972</v>
      </c>
      <c r="L189" s="288"/>
    </row>
    <row r="190" spans="2:12" ht="12.75">
      <c r="B190" s="287">
        <f t="shared" si="8"/>
        <v>174</v>
      </c>
      <c r="C190" s="287"/>
      <c r="D190" s="288" t="s">
        <v>236</v>
      </c>
      <c r="E190" s="120" t="s">
        <v>765</v>
      </c>
      <c r="F190" s="122">
        <v>0.35</v>
      </c>
      <c r="G190" s="122"/>
      <c r="H190" s="122">
        <v>0.35</v>
      </c>
      <c r="I190" s="120" t="s">
        <v>23</v>
      </c>
      <c r="J190" s="288" t="s">
        <v>18</v>
      </c>
      <c r="K190" s="289" t="s">
        <v>972</v>
      </c>
      <c r="L190" s="288"/>
    </row>
    <row r="191" spans="2:12" ht="12.75">
      <c r="B191" s="287">
        <f t="shared" ref="B191:B204" si="9">B190+1</f>
        <v>175</v>
      </c>
      <c r="C191" s="287"/>
      <c r="D191" s="288" t="s">
        <v>237</v>
      </c>
      <c r="E191" s="120" t="s">
        <v>765</v>
      </c>
      <c r="F191" s="122">
        <v>0.38</v>
      </c>
      <c r="G191" s="122"/>
      <c r="H191" s="122">
        <v>0.38</v>
      </c>
      <c r="I191" s="120" t="s">
        <v>23</v>
      </c>
      <c r="J191" s="288" t="s">
        <v>18</v>
      </c>
      <c r="K191" s="289" t="s">
        <v>972</v>
      </c>
      <c r="L191" s="288"/>
    </row>
    <row r="192" spans="2:12" ht="12.75">
      <c r="B192" s="287">
        <f t="shared" si="9"/>
        <v>176</v>
      </c>
      <c r="C192" s="287"/>
      <c r="D192" s="288" t="s">
        <v>238</v>
      </c>
      <c r="E192" s="120" t="s">
        <v>765</v>
      </c>
      <c r="F192" s="122">
        <v>1.6E-2</v>
      </c>
      <c r="G192" s="122"/>
      <c r="H192" s="122">
        <v>1.6E-2</v>
      </c>
      <c r="I192" s="120" t="s">
        <v>23</v>
      </c>
      <c r="J192" s="288" t="s">
        <v>18</v>
      </c>
      <c r="K192" s="289" t="s">
        <v>972</v>
      </c>
      <c r="L192" s="288"/>
    </row>
    <row r="193" spans="1:12" ht="12.75">
      <c r="B193" s="287">
        <f t="shared" si="9"/>
        <v>177</v>
      </c>
      <c r="C193" s="287"/>
      <c r="D193" s="288" t="s">
        <v>239</v>
      </c>
      <c r="E193" s="120" t="s">
        <v>765</v>
      </c>
      <c r="F193" s="122">
        <v>0.37</v>
      </c>
      <c r="G193" s="122"/>
      <c r="H193" s="122">
        <v>0.37</v>
      </c>
      <c r="I193" s="120" t="s">
        <v>23</v>
      </c>
      <c r="J193" s="288" t="s">
        <v>57</v>
      </c>
      <c r="K193" s="289" t="s">
        <v>972</v>
      </c>
      <c r="L193" s="288"/>
    </row>
    <row r="194" spans="1:12" ht="12.75">
      <c r="B194" s="287">
        <f t="shared" si="9"/>
        <v>178</v>
      </c>
      <c r="C194" s="287"/>
      <c r="D194" s="117" t="s">
        <v>240</v>
      </c>
      <c r="E194" s="120" t="s">
        <v>765</v>
      </c>
      <c r="F194" s="306">
        <v>1.35</v>
      </c>
      <c r="G194" s="306"/>
      <c r="H194" s="122">
        <v>1.35</v>
      </c>
      <c r="I194" s="119" t="s">
        <v>23</v>
      </c>
      <c r="J194" s="301" t="s">
        <v>18</v>
      </c>
      <c r="K194" s="289" t="s">
        <v>972</v>
      </c>
      <c r="L194" s="117"/>
    </row>
    <row r="195" spans="1:12" ht="25.5">
      <c r="B195" s="287">
        <f t="shared" si="9"/>
        <v>179</v>
      </c>
      <c r="C195" s="287"/>
      <c r="D195" s="117" t="s">
        <v>241</v>
      </c>
      <c r="E195" s="120" t="s">
        <v>765</v>
      </c>
      <c r="F195" s="306">
        <v>2</v>
      </c>
      <c r="G195" s="306"/>
      <c r="H195" s="122">
        <v>2</v>
      </c>
      <c r="I195" s="119" t="s">
        <v>23</v>
      </c>
      <c r="J195" s="301" t="s">
        <v>53</v>
      </c>
      <c r="K195" s="289" t="s">
        <v>972</v>
      </c>
      <c r="L195" s="117"/>
    </row>
    <row r="196" spans="1:12" ht="25.5">
      <c r="B196" s="287">
        <f t="shared" si="9"/>
        <v>180</v>
      </c>
      <c r="C196" s="287"/>
      <c r="D196" s="117" t="s">
        <v>242</v>
      </c>
      <c r="E196" s="120" t="s">
        <v>765</v>
      </c>
      <c r="F196" s="306">
        <v>43.6</v>
      </c>
      <c r="G196" s="306"/>
      <c r="H196" s="122">
        <v>43.6</v>
      </c>
      <c r="I196" s="292" t="s">
        <v>23</v>
      </c>
      <c r="J196" s="288" t="s">
        <v>21</v>
      </c>
      <c r="K196" s="289" t="s">
        <v>972</v>
      </c>
      <c r="L196" s="117"/>
    </row>
    <row r="197" spans="1:12" ht="12.75">
      <c r="B197" s="287">
        <f t="shared" si="9"/>
        <v>181</v>
      </c>
      <c r="C197" s="287"/>
      <c r="D197" s="117" t="s">
        <v>714</v>
      </c>
      <c r="E197" s="120" t="s">
        <v>765</v>
      </c>
      <c r="F197" s="306">
        <v>0.16</v>
      </c>
      <c r="G197" s="306">
        <v>0.16</v>
      </c>
      <c r="H197" s="122">
        <v>0.16</v>
      </c>
      <c r="I197" s="292" t="s">
        <v>23</v>
      </c>
      <c r="J197" s="288" t="s">
        <v>715</v>
      </c>
      <c r="K197" s="289" t="s">
        <v>972</v>
      </c>
      <c r="L197" s="117"/>
    </row>
    <row r="198" spans="1:12" ht="12.75">
      <c r="B198" s="287">
        <f t="shared" si="9"/>
        <v>182</v>
      </c>
      <c r="C198" s="287"/>
      <c r="D198" s="117" t="s">
        <v>719</v>
      </c>
      <c r="E198" s="120" t="s">
        <v>765</v>
      </c>
      <c r="F198" s="306">
        <v>5.6</v>
      </c>
      <c r="G198" s="306"/>
      <c r="H198" s="122">
        <v>5.6</v>
      </c>
      <c r="I198" s="292" t="s">
        <v>23</v>
      </c>
      <c r="J198" s="288" t="s">
        <v>253</v>
      </c>
      <c r="K198" s="289" t="s">
        <v>972</v>
      </c>
      <c r="L198" s="117"/>
    </row>
    <row r="199" spans="1:12" ht="12.75">
      <c r="B199" s="287">
        <f t="shared" si="9"/>
        <v>183</v>
      </c>
      <c r="C199" s="287"/>
      <c r="D199" s="117" t="s">
        <v>720</v>
      </c>
      <c r="E199" s="120" t="s">
        <v>765</v>
      </c>
      <c r="F199" s="306">
        <v>1.2</v>
      </c>
      <c r="G199" s="306"/>
      <c r="H199" s="122">
        <v>1.2</v>
      </c>
      <c r="I199" s="292" t="s">
        <v>23</v>
      </c>
      <c r="J199" s="288" t="s">
        <v>19</v>
      </c>
      <c r="K199" s="289" t="s">
        <v>972</v>
      </c>
      <c r="L199" s="117"/>
    </row>
    <row r="200" spans="1:12" ht="25.5">
      <c r="B200" s="287">
        <f t="shared" si="9"/>
        <v>184</v>
      </c>
      <c r="C200" s="287"/>
      <c r="D200" s="117" t="s">
        <v>721</v>
      </c>
      <c r="E200" s="120" t="s">
        <v>765</v>
      </c>
      <c r="F200" s="306">
        <v>5</v>
      </c>
      <c r="G200" s="306"/>
      <c r="H200" s="122">
        <v>5</v>
      </c>
      <c r="I200" s="292" t="s">
        <v>23</v>
      </c>
      <c r="J200" s="288" t="s">
        <v>722</v>
      </c>
      <c r="K200" s="289" t="s">
        <v>972</v>
      </c>
      <c r="L200" s="117"/>
    </row>
    <row r="201" spans="1:12" ht="12.75">
      <c r="B201" s="287">
        <f t="shared" si="9"/>
        <v>185</v>
      </c>
      <c r="C201" s="287"/>
      <c r="D201" s="117" t="s">
        <v>723</v>
      </c>
      <c r="E201" s="120" t="s">
        <v>765</v>
      </c>
      <c r="F201" s="306">
        <v>0.3</v>
      </c>
      <c r="G201" s="306">
        <v>0.3</v>
      </c>
      <c r="H201" s="122">
        <v>0.3</v>
      </c>
      <c r="I201" s="292" t="s">
        <v>23</v>
      </c>
      <c r="J201" s="288" t="s">
        <v>724</v>
      </c>
      <c r="K201" s="289" t="s">
        <v>972</v>
      </c>
      <c r="L201" s="117"/>
    </row>
    <row r="202" spans="1:12" ht="12.75">
      <c r="B202" s="287">
        <f t="shared" si="9"/>
        <v>186</v>
      </c>
      <c r="C202" s="287"/>
      <c r="D202" s="117" t="s">
        <v>725</v>
      </c>
      <c r="E202" s="120" t="s">
        <v>765</v>
      </c>
      <c r="F202" s="306">
        <v>0.7</v>
      </c>
      <c r="G202" s="306">
        <v>0.7</v>
      </c>
      <c r="H202" s="122">
        <v>0.7</v>
      </c>
      <c r="I202" s="292" t="s">
        <v>23</v>
      </c>
      <c r="J202" s="288" t="s">
        <v>726</v>
      </c>
      <c r="K202" s="289" t="s">
        <v>972</v>
      </c>
      <c r="L202" s="117"/>
    </row>
    <row r="203" spans="1:12" ht="12.75">
      <c r="B203" s="287">
        <f t="shared" si="9"/>
        <v>187</v>
      </c>
      <c r="C203" s="287"/>
      <c r="D203" s="117" t="s">
        <v>727</v>
      </c>
      <c r="E203" s="120" t="s">
        <v>765</v>
      </c>
      <c r="F203" s="306">
        <v>0.1</v>
      </c>
      <c r="G203" s="306">
        <v>0.1</v>
      </c>
      <c r="H203" s="122">
        <v>0.1</v>
      </c>
      <c r="I203" s="292" t="s">
        <v>23</v>
      </c>
      <c r="J203" s="288" t="s">
        <v>726</v>
      </c>
      <c r="K203" s="289" t="s">
        <v>972</v>
      </c>
      <c r="L203" s="117"/>
    </row>
    <row r="204" spans="1:12" ht="12.75">
      <c r="B204" s="287">
        <f t="shared" si="9"/>
        <v>188</v>
      </c>
      <c r="C204" s="287"/>
      <c r="D204" s="117" t="s">
        <v>728</v>
      </c>
      <c r="E204" s="120" t="s">
        <v>765</v>
      </c>
      <c r="F204" s="306">
        <v>0.5</v>
      </c>
      <c r="G204" s="306">
        <v>0.5</v>
      </c>
      <c r="H204" s="122">
        <v>0.5</v>
      </c>
      <c r="I204" s="292" t="s">
        <v>23</v>
      </c>
      <c r="J204" s="288" t="s">
        <v>715</v>
      </c>
      <c r="K204" s="289" t="s">
        <v>972</v>
      </c>
      <c r="L204" s="117"/>
    </row>
    <row r="205" spans="1:12" s="296" customFormat="1" ht="15.75">
      <c r="B205" s="330" t="s">
        <v>243</v>
      </c>
      <c r="C205" s="330"/>
      <c r="D205" s="282" t="s">
        <v>244</v>
      </c>
      <c r="E205" s="315"/>
      <c r="F205" s="316"/>
      <c r="G205" s="316"/>
      <c r="H205" s="283"/>
      <c r="I205" s="331"/>
      <c r="J205" s="317"/>
      <c r="K205" s="289" t="s">
        <v>972</v>
      </c>
      <c r="L205" s="318"/>
    </row>
    <row r="206" spans="1:12" ht="12.75">
      <c r="A206" s="294" t="s">
        <v>245</v>
      </c>
      <c r="B206" s="287">
        <f>B204</f>
        <v>188</v>
      </c>
      <c r="C206" s="332"/>
      <c r="D206" s="268" t="s">
        <v>246</v>
      </c>
      <c r="E206" s="120" t="s">
        <v>878</v>
      </c>
      <c r="F206" s="122">
        <v>60</v>
      </c>
      <c r="G206" s="122"/>
      <c r="H206" s="122">
        <v>60</v>
      </c>
      <c r="I206" s="120" t="s">
        <v>23</v>
      </c>
      <c r="J206" s="1" t="s">
        <v>26</v>
      </c>
      <c r="K206" s="289" t="s">
        <v>972</v>
      </c>
      <c r="L206" s="333"/>
    </row>
    <row r="207" spans="1:12" s="296" customFormat="1" ht="12.75">
      <c r="A207" s="296" t="s">
        <v>29</v>
      </c>
      <c r="B207" s="287">
        <f t="shared" ref="B207:B235" si="10">B206+1</f>
        <v>189</v>
      </c>
      <c r="C207" s="289"/>
      <c r="D207" s="268" t="s">
        <v>252</v>
      </c>
      <c r="E207" s="120" t="s">
        <v>878</v>
      </c>
      <c r="F207" s="122">
        <v>9</v>
      </c>
      <c r="G207" s="122"/>
      <c r="H207" s="122">
        <v>9</v>
      </c>
      <c r="I207" s="120" t="s">
        <v>23</v>
      </c>
      <c r="J207" s="384" t="s">
        <v>253</v>
      </c>
      <c r="K207" s="289" t="s">
        <v>972</v>
      </c>
      <c r="L207" s="273"/>
    </row>
    <row r="208" spans="1:12" s="296" customFormat="1" ht="12.75">
      <c r="A208" s="296" t="s">
        <v>29</v>
      </c>
      <c r="B208" s="287">
        <f t="shared" si="10"/>
        <v>190</v>
      </c>
      <c r="C208" s="332"/>
      <c r="D208" s="268" t="s">
        <v>254</v>
      </c>
      <c r="E208" s="120" t="s">
        <v>878</v>
      </c>
      <c r="F208" s="122">
        <v>4.5</v>
      </c>
      <c r="G208" s="122"/>
      <c r="H208" s="122">
        <v>4.5</v>
      </c>
      <c r="I208" s="120" t="s">
        <v>23</v>
      </c>
      <c r="J208" s="384" t="s">
        <v>255</v>
      </c>
      <c r="K208" s="289" t="s">
        <v>972</v>
      </c>
      <c r="L208" s="273"/>
    </row>
    <row r="209" spans="1:12" s="296" customFormat="1" ht="12.75">
      <c r="B209" s="287"/>
      <c r="C209" s="332"/>
      <c r="D209" s="268" t="s">
        <v>1026</v>
      </c>
      <c r="E209" s="120" t="s">
        <v>878</v>
      </c>
      <c r="F209" s="122">
        <v>0.02</v>
      </c>
      <c r="G209" s="122"/>
      <c r="H209" s="122">
        <v>0.02</v>
      </c>
      <c r="I209" s="120" t="s">
        <v>23</v>
      </c>
      <c r="J209" s="1" t="s">
        <v>26</v>
      </c>
      <c r="K209" s="289" t="s">
        <v>972</v>
      </c>
      <c r="L209" s="273"/>
    </row>
    <row r="210" spans="1:12" s="296" customFormat="1" ht="12.75">
      <c r="B210" s="287"/>
      <c r="C210" s="332"/>
      <c r="D210" s="268" t="s">
        <v>1027</v>
      </c>
      <c r="E210" s="120" t="s">
        <v>878</v>
      </c>
      <c r="F210" s="122">
        <v>0.35</v>
      </c>
      <c r="G210" s="122"/>
      <c r="H210" s="122">
        <v>0.35</v>
      </c>
      <c r="I210" s="120" t="s">
        <v>23</v>
      </c>
      <c r="J210" s="1" t="s">
        <v>26</v>
      </c>
      <c r="K210" s="289" t="s">
        <v>972</v>
      </c>
      <c r="L210" s="273"/>
    </row>
    <row r="211" spans="1:12" s="296" customFormat="1" ht="25.5">
      <c r="A211" s="296" t="s">
        <v>29</v>
      </c>
      <c r="B211" s="287">
        <f>B208+1</f>
        <v>191</v>
      </c>
      <c r="C211" s="289"/>
      <c r="D211" s="288" t="s">
        <v>256</v>
      </c>
      <c r="E211" s="120" t="s">
        <v>878</v>
      </c>
      <c r="F211" s="122">
        <v>4</v>
      </c>
      <c r="G211" s="122"/>
      <c r="H211" s="122">
        <v>4</v>
      </c>
      <c r="I211" s="120" t="s">
        <v>23</v>
      </c>
      <c r="J211" s="270" t="s">
        <v>822</v>
      </c>
      <c r="K211" s="289" t="s">
        <v>972</v>
      </c>
      <c r="L211" s="288"/>
    </row>
    <row r="212" spans="1:12" s="296" customFormat="1" ht="25.5">
      <c r="B212" s="287">
        <f t="shared" si="10"/>
        <v>192</v>
      </c>
      <c r="C212" s="289"/>
      <c r="D212" s="325" t="s">
        <v>257</v>
      </c>
      <c r="E212" s="120" t="s">
        <v>878</v>
      </c>
      <c r="F212" s="308">
        <v>140</v>
      </c>
      <c r="G212" s="308"/>
      <c r="H212" s="122">
        <v>140</v>
      </c>
      <c r="I212" s="326" t="s">
        <v>148</v>
      </c>
      <c r="J212" s="326" t="s">
        <v>112</v>
      </c>
      <c r="K212" s="289" t="s">
        <v>972</v>
      </c>
      <c r="L212" s="325"/>
    </row>
    <row r="213" spans="1:12" s="296" customFormat="1" ht="38.25">
      <c r="B213" s="287">
        <f t="shared" si="10"/>
        <v>193</v>
      </c>
      <c r="C213" s="289"/>
      <c r="D213" s="325" t="s">
        <v>258</v>
      </c>
      <c r="E213" s="120" t="s">
        <v>878</v>
      </c>
      <c r="F213" s="308">
        <v>10.6</v>
      </c>
      <c r="G213" s="308"/>
      <c r="H213" s="308">
        <v>10.6</v>
      </c>
      <c r="I213" s="270" t="s">
        <v>820</v>
      </c>
      <c r="J213" s="270" t="s">
        <v>819</v>
      </c>
      <c r="K213" s="289" t="s">
        <v>972</v>
      </c>
      <c r="L213" s="325"/>
    </row>
    <row r="214" spans="1:12" ht="12.75">
      <c r="B214" s="287">
        <f t="shared" si="10"/>
        <v>194</v>
      </c>
      <c r="C214" s="289"/>
      <c r="D214" s="288" t="s">
        <v>259</v>
      </c>
      <c r="E214" s="120" t="s">
        <v>878</v>
      </c>
      <c r="F214" s="293">
        <v>115.2</v>
      </c>
      <c r="G214" s="293"/>
      <c r="H214" s="122">
        <v>115.2</v>
      </c>
      <c r="I214" s="292" t="s">
        <v>23</v>
      </c>
      <c r="J214" s="292" t="s">
        <v>19</v>
      </c>
      <c r="K214" s="289" t="s">
        <v>972</v>
      </c>
      <c r="L214" s="288"/>
    </row>
    <row r="215" spans="1:12" ht="12.75">
      <c r="A215" s="294" t="s">
        <v>29</v>
      </c>
      <c r="B215" s="287">
        <f t="shared" si="10"/>
        <v>195</v>
      </c>
      <c r="C215" s="332"/>
      <c r="D215" s="288" t="s">
        <v>260</v>
      </c>
      <c r="E215" s="120" t="s">
        <v>878</v>
      </c>
      <c r="F215" s="293">
        <v>124.8</v>
      </c>
      <c r="G215" s="293"/>
      <c r="H215" s="122">
        <v>124.8</v>
      </c>
      <c r="I215" s="292" t="s">
        <v>23</v>
      </c>
      <c r="J215" s="292" t="s">
        <v>36</v>
      </c>
      <c r="K215" s="289" t="s">
        <v>972</v>
      </c>
      <c r="L215" s="288"/>
    </row>
    <row r="216" spans="1:12" ht="12.75">
      <c r="A216" s="294" t="s">
        <v>29</v>
      </c>
      <c r="B216" s="287">
        <f t="shared" si="10"/>
        <v>196</v>
      </c>
      <c r="C216" s="289"/>
      <c r="D216" s="288" t="s">
        <v>261</v>
      </c>
      <c r="E216" s="120" t="s">
        <v>878</v>
      </c>
      <c r="F216" s="293">
        <v>229.2</v>
      </c>
      <c r="G216" s="293"/>
      <c r="H216" s="122">
        <v>229.2</v>
      </c>
      <c r="I216" s="292" t="s">
        <v>23</v>
      </c>
      <c r="J216" s="292" t="s">
        <v>93</v>
      </c>
      <c r="K216" s="289" t="s">
        <v>972</v>
      </c>
      <c r="L216" s="288"/>
    </row>
    <row r="217" spans="1:12" ht="12.75">
      <c r="A217" s="294" t="s">
        <v>29</v>
      </c>
      <c r="B217" s="287">
        <f t="shared" si="10"/>
        <v>197</v>
      </c>
      <c r="C217" s="332"/>
      <c r="D217" s="288" t="s">
        <v>262</v>
      </c>
      <c r="E217" s="120" t="s">
        <v>878</v>
      </c>
      <c r="F217" s="293">
        <v>92.4</v>
      </c>
      <c r="G217" s="293"/>
      <c r="H217" s="122">
        <v>92.4</v>
      </c>
      <c r="I217" s="292" t="s">
        <v>23</v>
      </c>
      <c r="J217" s="292" t="s">
        <v>19</v>
      </c>
      <c r="K217" s="289" t="s">
        <v>972</v>
      </c>
      <c r="L217" s="288"/>
    </row>
    <row r="218" spans="1:12" ht="12.75">
      <c r="A218" s="294" t="s">
        <v>29</v>
      </c>
      <c r="B218" s="287">
        <f t="shared" si="10"/>
        <v>198</v>
      </c>
      <c r="C218" s="289"/>
      <c r="D218" s="288" t="s">
        <v>263</v>
      </c>
      <c r="E218" s="120" t="s">
        <v>878</v>
      </c>
      <c r="F218" s="293">
        <v>69.599999999999994</v>
      </c>
      <c r="G218" s="293"/>
      <c r="H218" s="122">
        <v>69.599999999999994</v>
      </c>
      <c r="I218" s="292" t="s">
        <v>23</v>
      </c>
      <c r="J218" s="292" t="s">
        <v>21</v>
      </c>
      <c r="K218" s="289" t="s">
        <v>972</v>
      </c>
      <c r="L218" s="288"/>
    </row>
    <row r="219" spans="1:12" ht="12.75">
      <c r="A219" s="294" t="s">
        <v>29</v>
      </c>
      <c r="B219" s="287">
        <f t="shared" si="10"/>
        <v>199</v>
      </c>
      <c r="C219" s="332"/>
      <c r="D219" s="288" t="s">
        <v>264</v>
      </c>
      <c r="E219" s="120" t="s">
        <v>878</v>
      </c>
      <c r="F219" s="293">
        <v>243.6</v>
      </c>
      <c r="G219" s="293"/>
      <c r="H219" s="122">
        <v>243.6</v>
      </c>
      <c r="I219" s="292" t="s">
        <v>23</v>
      </c>
      <c r="J219" s="292" t="s">
        <v>19</v>
      </c>
      <c r="K219" s="289" t="s">
        <v>972</v>
      </c>
      <c r="L219" s="288"/>
    </row>
    <row r="220" spans="1:12" ht="12.75">
      <c r="A220" s="294" t="s">
        <v>29</v>
      </c>
      <c r="B220" s="287">
        <f t="shared" si="10"/>
        <v>200</v>
      </c>
      <c r="C220" s="289"/>
      <c r="D220" s="288" t="s">
        <v>265</v>
      </c>
      <c r="E220" s="120" t="s">
        <v>878</v>
      </c>
      <c r="F220" s="293">
        <v>40.799999999999997</v>
      </c>
      <c r="G220" s="293"/>
      <c r="H220" s="122">
        <v>40.799999999999997</v>
      </c>
      <c r="I220" s="292" t="s">
        <v>23</v>
      </c>
      <c r="J220" s="292" t="s">
        <v>21</v>
      </c>
      <c r="K220" s="289" t="s">
        <v>972</v>
      </c>
      <c r="L220" s="288"/>
    </row>
    <row r="221" spans="1:12" ht="12.75">
      <c r="A221" s="294" t="s">
        <v>29</v>
      </c>
      <c r="B221" s="287">
        <f t="shared" si="10"/>
        <v>201</v>
      </c>
      <c r="C221" s="332"/>
      <c r="D221" s="288" t="s">
        <v>266</v>
      </c>
      <c r="E221" s="120" t="s">
        <v>878</v>
      </c>
      <c r="F221" s="293">
        <v>115.2</v>
      </c>
      <c r="G221" s="293"/>
      <c r="H221" s="122">
        <v>115.2</v>
      </c>
      <c r="I221" s="292" t="s">
        <v>23</v>
      </c>
      <c r="J221" s="292" t="s">
        <v>19</v>
      </c>
      <c r="K221" s="289" t="s">
        <v>972</v>
      </c>
      <c r="L221" s="288"/>
    </row>
    <row r="222" spans="1:12" ht="12.75">
      <c r="A222" s="294" t="s">
        <v>29</v>
      </c>
      <c r="B222" s="287">
        <f t="shared" si="10"/>
        <v>202</v>
      </c>
      <c r="C222" s="289"/>
      <c r="D222" s="288" t="s">
        <v>267</v>
      </c>
      <c r="E222" s="120" t="s">
        <v>878</v>
      </c>
      <c r="F222" s="293">
        <v>24</v>
      </c>
      <c r="G222" s="293"/>
      <c r="H222" s="122">
        <v>24</v>
      </c>
      <c r="I222" s="292" t="s">
        <v>23</v>
      </c>
      <c r="J222" s="292" t="s">
        <v>19</v>
      </c>
      <c r="K222" s="289" t="s">
        <v>972</v>
      </c>
      <c r="L222" s="288"/>
    </row>
    <row r="223" spans="1:12" ht="12.75">
      <c r="A223" s="294" t="s">
        <v>29</v>
      </c>
      <c r="B223" s="287">
        <f t="shared" si="10"/>
        <v>203</v>
      </c>
      <c r="C223" s="332"/>
      <c r="D223" s="288" t="s">
        <v>268</v>
      </c>
      <c r="E223" s="120" t="s">
        <v>878</v>
      </c>
      <c r="F223" s="293">
        <v>56.4</v>
      </c>
      <c r="G223" s="293"/>
      <c r="H223" s="122">
        <v>56.4</v>
      </c>
      <c r="I223" s="292" t="s">
        <v>23</v>
      </c>
      <c r="J223" s="292" t="s">
        <v>18</v>
      </c>
      <c r="K223" s="289" t="s">
        <v>972</v>
      </c>
      <c r="L223" s="288"/>
    </row>
    <row r="224" spans="1:12" ht="12.75">
      <c r="B224" s="287">
        <f t="shared" si="10"/>
        <v>204</v>
      </c>
      <c r="C224" s="289"/>
      <c r="D224" s="288" t="s">
        <v>269</v>
      </c>
      <c r="E224" s="120" t="s">
        <v>878</v>
      </c>
      <c r="F224" s="293">
        <v>102</v>
      </c>
      <c r="G224" s="293"/>
      <c r="H224" s="122">
        <v>102</v>
      </c>
      <c r="I224" s="292" t="s">
        <v>23</v>
      </c>
      <c r="J224" s="292" t="s">
        <v>18</v>
      </c>
      <c r="K224" s="289" t="s">
        <v>972</v>
      </c>
      <c r="L224" s="288"/>
    </row>
    <row r="225" spans="1:12" ht="12.75">
      <c r="A225" s="294" t="s">
        <v>29</v>
      </c>
      <c r="B225" s="287">
        <f t="shared" si="10"/>
        <v>205</v>
      </c>
      <c r="C225" s="332"/>
      <c r="D225" s="288" t="s">
        <v>270</v>
      </c>
      <c r="E225" s="120" t="s">
        <v>878</v>
      </c>
      <c r="F225" s="293">
        <v>52.8</v>
      </c>
      <c r="G225" s="293"/>
      <c r="H225" s="122">
        <v>52.8</v>
      </c>
      <c r="I225" s="292" t="s">
        <v>23</v>
      </c>
      <c r="J225" s="292" t="s">
        <v>97</v>
      </c>
      <c r="K225" s="289" t="s">
        <v>972</v>
      </c>
      <c r="L225" s="288"/>
    </row>
    <row r="226" spans="1:12" ht="12.75">
      <c r="A226" s="294" t="s">
        <v>29</v>
      </c>
      <c r="B226" s="287">
        <f t="shared" si="10"/>
        <v>206</v>
      </c>
      <c r="C226" s="289"/>
      <c r="D226" s="288" t="s">
        <v>271</v>
      </c>
      <c r="E226" s="120" t="s">
        <v>878</v>
      </c>
      <c r="F226" s="293">
        <v>75.599999999999994</v>
      </c>
      <c r="G226" s="293"/>
      <c r="H226" s="122">
        <v>75.599999999999994</v>
      </c>
      <c r="I226" s="292" t="s">
        <v>23</v>
      </c>
      <c r="J226" s="292" t="s">
        <v>93</v>
      </c>
      <c r="K226" s="289" t="s">
        <v>972</v>
      </c>
      <c r="L226" s="288"/>
    </row>
    <row r="227" spans="1:12" ht="12.75">
      <c r="A227" s="294" t="s">
        <v>29</v>
      </c>
      <c r="B227" s="287">
        <f t="shared" si="10"/>
        <v>207</v>
      </c>
      <c r="C227" s="332"/>
      <c r="D227" s="288" t="s">
        <v>272</v>
      </c>
      <c r="E227" s="120" t="s">
        <v>878</v>
      </c>
      <c r="F227" s="293">
        <v>56.4</v>
      </c>
      <c r="G227" s="293"/>
      <c r="H227" s="122">
        <v>56.4</v>
      </c>
      <c r="I227" s="292" t="s">
        <v>23</v>
      </c>
      <c r="J227" s="292" t="s">
        <v>36</v>
      </c>
      <c r="K227" s="289" t="s">
        <v>972</v>
      </c>
      <c r="L227" s="288"/>
    </row>
    <row r="228" spans="1:12" ht="12.75">
      <c r="A228" s="294" t="s">
        <v>29</v>
      </c>
      <c r="B228" s="287">
        <f t="shared" si="10"/>
        <v>208</v>
      </c>
      <c r="C228" s="289"/>
      <c r="D228" s="288" t="s">
        <v>273</v>
      </c>
      <c r="E228" s="120" t="s">
        <v>878</v>
      </c>
      <c r="F228" s="293">
        <v>87.6</v>
      </c>
      <c r="G228" s="293"/>
      <c r="H228" s="122">
        <v>87.6</v>
      </c>
      <c r="I228" s="292" t="s">
        <v>23</v>
      </c>
      <c r="J228" s="292" t="s">
        <v>36</v>
      </c>
      <c r="K228" s="289" t="s">
        <v>972</v>
      </c>
      <c r="L228" s="288"/>
    </row>
    <row r="229" spans="1:12" ht="12.75">
      <c r="A229" s="294" t="s">
        <v>29</v>
      </c>
      <c r="B229" s="287">
        <f t="shared" si="10"/>
        <v>209</v>
      </c>
      <c r="C229" s="332"/>
      <c r="D229" s="288" t="s">
        <v>274</v>
      </c>
      <c r="E229" s="120" t="s">
        <v>878</v>
      </c>
      <c r="F229" s="293">
        <v>63.6</v>
      </c>
      <c r="G229" s="293"/>
      <c r="H229" s="122">
        <v>63.6</v>
      </c>
      <c r="I229" s="292" t="s">
        <v>23</v>
      </c>
      <c r="J229" s="292" t="s">
        <v>78</v>
      </c>
      <c r="K229" s="289" t="s">
        <v>972</v>
      </c>
      <c r="L229" s="288"/>
    </row>
    <row r="230" spans="1:12" ht="12.75">
      <c r="A230" s="294" t="s">
        <v>29</v>
      </c>
      <c r="B230" s="287">
        <f t="shared" si="10"/>
        <v>210</v>
      </c>
      <c r="C230" s="289"/>
      <c r="D230" s="288" t="s">
        <v>275</v>
      </c>
      <c r="E230" s="120" t="s">
        <v>878</v>
      </c>
      <c r="F230" s="293">
        <v>397.2</v>
      </c>
      <c r="G230" s="293"/>
      <c r="H230" s="122">
        <v>397.2</v>
      </c>
      <c r="I230" s="292" t="s">
        <v>23</v>
      </c>
      <c r="J230" s="292" t="s">
        <v>78</v>
      </c>
      <c r="K230" s="289" t="s">
        <v>972</v>
      </c>
      <c r="L230" s="288"/>
    </row>
    <row r="231" spans="1:12" ht="12.75">
      <c r="A231" s="294" t="s">
        <v>29</v>
      </c>
      <c r="B231" s="287">
        <f t="shared" si="10"/>
        <v>211</v>
      </c>
      <c r="C231" s="332"/>
      <c r="D231" s="288" t="s">
        <v>276</v>
      </c>
      <c r="E231" s="120" t="s">
        <v>878</v>
      </c>
      <c r="F231" s="293">
        <v>57.6</v>
      </c>
      <c r="G231" s="293"/>
      <c r="H231" s="122">
        <v>57.6</v>
      </c>
      <c r="I231" s="292" t="s">
        <v>23</v>
      </c>
      <c r="J231" s="292" t="s">
        <v>19</v>
      </c>
      <c r="K231" s="289" t="s">
        <v>972</v>
      </c>
      <c r="L231" s="288"/>
    </row>
    <row r="232" spans="1:12" ht="12.75">
      <c r="A232" s="294" t="s">
        <v>29</v>
      </c>
      <c r="B232" s="287">
        <f t="shared" si="10"/>
        <v>212</v>
      </c>
      <c r="C232" s="289"/>
      <c r="D232" s="288" t="s">
        <v>277</v>
      </c>
      <c r="E232" s="120" t="s">
        <v>878</v>
      </c>
      <c r="F232" s="293">
        <v>30</v>
      </c>
      <c r="G232" s="293"/>
      <c r="H232" s="122">
        <v>30</v>
      </c>
      <c r="I232" s="292" t="s">
        <v>23</v>
      </c>
      <c r="J232" s="292" t="s">
        <v>93</v>
      </c>
      <c r="K232" s="289" t="s">
        <v>972</v>
      </c>
      <c r="L232" s="288"/>
    </row>
    <row r="233" spans="1:12" ht="25.5">
      <c r="B233" s="287">
        <f t="shared" si="10"/>
        <v>213</v>
      </c>
      <c r="C233" s="332"/>
      <c r="D233" s="288" t="s">
        <v>278</v>
      </c>
      <c r="E233" s="120" t="s">
        <v>878</v>
      </c>
      <c r="F233" s="293">
        <v>1.2</v>
      </c>
      <c r="G233" s="293"/>
      <c r="H233" s="122">
        <v>1.2</v>
      </c>
      <c r="I233" s="292" t="s">
        <v>23</v>
      </c>
      <c r="J233" s="292" t="s">
        <v>112</v>
      </c>
      <c r="K233" s="289" t="s">
        <v>972</v>
      </c>
      <c r="L233" s="288"/>
    </row>
    <row r="234" spans="1:12" ht="12.75">
      <c r="B234" s="287">
        <f t="shared" si="10"/>
        <v>214</v>
      </c>
      <c r="C234" s="332"/>
      <c r="D234" s="262" t="s">
        <v>848</v>
      </c>
      <c r="E234" s="120" t="s">
        <v>878</v>
      </c>
      <c r="F234" s="272">
        <v>0.2</v>
      </c>
      <c r="G234" s="293"/>
      <c r="H234" s="272">
        <v>0.2</v>
      </c>
      <c r="I234" s="264" t="s">
        <v>284</v>
      </c>
      <c r="J234" s="292" t="s">
        <v>104</v>
      </c>
      <c r="K234" s="289" t="s">
        <v>972</v>
      </c>
      <c r="L234" s="288"/>
    </row>
    <row r="235" spans="1:12" ht="25.5">
      <c r="B235" s="287">
        <f t="shared" si="10"/>
        <v>215</v>
      </c>
      <c r="C235" s="332"/>
      <c r="D235" s="288" t="s">
        <v>847</v>
      </c>
      <c r="E235" s="120" t="s">
        <v>878</v>
      </c>
      <c r="F235" s="293">
        <v>0.2</v>
      </c>
      <c r="G235" s="293"/>
      <c r="H235" s="122">
        <v>0.2</v>
      </c>
      <c r="I235" s="264" t="s">
        <v>284</v>
      </c>
      <c r="J235" s="292" t="s">
        <v>104</v>
      </c>
      <c r="K235" s="289" t="s">
        <v>972</v>
      </c>
      <c r="L235" s="288"/>
    </row>
    <row r="236" spans="1:12" s="296" customFormat="1" ht="15.75">
      <c r="B236" s="277" t="s">
        <v>245</v>
      </c>
      <c r="C236" s="277"/>
      <c r="D236" s="282" t="s">
        <v>279</v>
      </c>
      <c r="E236" s="281"/>
      <c r="F236" s="283"/>
      <c r="G236" s="283"/>
      <c r="H236" s="283"/>
      <c r="I236" s="281"/>
      <c r="J236" s="299"/>
      <c r="K236" s="289" t="s">
        <v>972</v>
      </c>
      <c r="L236" s="299"/>
    </row>
    <row r="237" spans="1:12" ht="12.75">
      <c r="B237" s="287">
        <f>B235+1</f>
        <v>216</v>
      </c>
      <c r="C237" s="287"/>
      <c r="D237" s="335" t="s">
        <v>280</v>
      </c>
      <c r="E237" s="120" t="s">
        <v>748</v>
      </c>
      <c r="F237" s="122">
        <v>2</v>
      </c>
      <c r="G237" s="122"/>
      <c r="H237" s="122">
        <v>2</v>
      </c>
      <c r="I237" s="120" t="s">
        <v>23</v>
      </c>
      <c r="J237" s="313" t="s">
        <v>19</v>
      </c>
      <c r="K237" s="289" t="s">
        <v>972</v>
      </c>
      <c r="L237" s="336"/>
    </row>
    <row r="238" spans="1:12" ht="12.75">
      <c r="B238" s="287">
        <f t="shared" ref="B238:B272" si="11">B237+1</f>
        <v>217</v>
      </c>
      <c r="C238" s="287"/>
      <c r="D238" s="335" t="s">
        <v>862</v>
      </c>
      <c r="E238" s="120" t="s">
        <v>748</v>
      </c>
      <c r="F238" s="118">
        <v>2</v>
      </c>
      <c r="G238" s="122"/>
      <c r="H238" s="118">
        <v>2</v>
      </c>
      <c r="I238" s="120" t="s">
        <v>23</v>
      </c>
      <c r="J238" s="313" t="s">
        <v>19</v>
      </c>
      <c r="K238" s="289" t="s">
        <v>972</v>
      </c>
      <c r="L238" s="336"/>
    </row>
    <row r="239" spans="1:12" ht="12.75">
      <c r="B239" s="287">
        <f t="shared" si="11"/>
        <v>218</v>
      </c>
      <c r="C239" s="287"/>
      <c r="D239" s="288" t="s">
        <v>283</v>
      </c>
      <c r="E239" s="120" t="s">
        <v>748</v>
      </c>
      <c r="F239" s="122">
        <v>0.5</v>
      </c>
      <c r="G239" s="122"/>
      <c r="H239" s="122">
        <v>0.5</v>
      </c>
      <c r="I239" s="120" t="s">
        <v>284</v>
      </c>
      <c r="J239" s="288" t="s">
        <v>104</v>
      </c>
      <c r="K239" s="289" t="s">
        <v>972</v>
      </c>
      <c r="L239" s="288"/>
    </row>
    <row r="240" spans="1:12" ht="12.75">
      <c r="B240" s="287">
        <f t="shared" si="11"/>
        <v>219</v>
      </c>
      <c r="C240" s="287"/>
      <c r="D240" s="288" t="s">
        <v>285</v>
      </c>
      <c r="E240" s="120" t="s">
        <v>748</v>
      </c>
      <c r="F240" s="122">
        <v>0.1</v>
      </c>
      <c r="G240" s="122"/>
      <c r="H240" s="122">
        <v>0.1</v>
      </c>
      <c r="I240" s="120" t="s">
        <v>72</v>
      </c>
      <c r="J240" s="288" t="s">
        <v>21</v>
      </c>
      <c r="K240" s="289" t="s">
        <v>972</v>
      </c>
      <c r="L240" s="288"/>
    </row>
    <row r="241" spans="1:12" ht="12.75">
      <c r="B241" s="287">
        <f t="shared" si="11"/>
        <v>220</v>
      </c>
      <c r="C241" s="289"/>
      <c r="D241" s="288" t="s">
        <v>285</v>
      </c>
      <c r="E241" s="120" t="s">
        <v>748</v>
      </c>
      <c r="F241" s="122">
        <v>0.1</v>
      </c>
      <c r="G241" s="122"/>
      <c r="H241" s="122">
        <v>0.1</v>
      </c>
      <c r="I241" s="120" t="s">
        <v>23</v>
      </c>
      <c r="J241" s="288" t="s">
        <v>18</v>
      </c>
      <c r="K241" s="289" t="s">
        <v>972</v>
      </c>
      <c r="L241" s="1"/>
    </row>
    <row r="242" spans="1:12" ht="12.75">
      <c r="B242" s="287">
        <f t="shared" si="11"/>
        <v>221</v>
      </c>
      <c r="C242" s="289"/>
      <c r="D242" s="288" t="s">
        <v>286</v>
      </c>
      <c r="E242" s="120" t="s">
        <v>748</v>
      </c>
      <c r="F242" s="122">
        <v>1</v>
      </c>
      <c r="G242" s="122"/>
      <c r="H242" s="122">
        <v>1</v>
      </c>
      <c r="I242" s="120" t="s">
        <v>23</v>
      </c>
      <c r="J242" s="288" t="s">
        <v>53</v>
      </c>
      <c r="K242" s="289" t="s">
        <v>972</v>
      </c>
      <c r="L242" s="1"/>
    </row>
    <row r="243" spans="1:12" ht="12.75">
      <c r="B243" s="287">
        <f t="shared" si="11"/>
        <v>222</v>
      </c>
      <c r="C243" s="287"/>
      <c r="D243" s="288" t="s">
        <v>285</v>
      </c>
      <c r="E243" s="120" t="s">
        <v>748</v>
      </c>
      <c r="F243" s="122">
        <v>0.2</v>
      </c>
      <c r="G243" s="122"/>
      <c r="H243" s="122">
        <v>0.2</v>
      </c>
      <c r="I243" s="120" t="s">
        <v>23</v>
      </c>
      <c r="J243" s="288" t="s">
        <v>93</v>
      </c>
      <c r="K243" s="289" t="s">
        <v>972</v>
      </c>
      <c r="L243" s="288"/>
    </row>
    <row r="244" spans="1:12" s="296" customFormat="1" ht="12.75">
      <c r="B244" s="287">
        <f t="shared" si="11"/>
        <v>223</v>
      </c>
      <c r="C244" s="289"/>
      <c r="D244" s="288" t="s">
        <v>287</v>
      </c>
      <c r="E244" s="120" t="s">
        <v>748</v>
      </c>
      <c r="F244" s="122">
        <v>5</v>
      </c>
      <c r="G244" s="122"/>
      <c r="H244" s="122">
        <v>5</v>
      </c>
      <c r="I244" s="120" t="s">
        <v>23</v>
      </c>
      <c r="J244" s="288" t="s">
        <v>93</v>
      </c>
      <c r="K244" s="289" t="s">
        <v>972</v>
      </c>
      <c r="L244" s="288"/>
    </row>
    <row r="245" spans="1:12" s="296" customFormat="1" ht="12.75">
      <c r="B245" s="287">
        <f t="shared" si="11"/>
        <v>224</v>
      </c>
      <c r="C245" s="287"/>
      <c r="D245" s="288" t="s">
        <v>288</v>
      </c>
      <c r="E245" s="120" t="s">
        <v>748</v>
      </c>
      <c r="F245" s="122">
        <v>0.40770000000000001</v>
      </c>
      <c r="G245" s="122"/>
      <c r="H245" s="122">
        <v>0.40770000000000001</v>
      </c>
      <c r="I245" s="120" t="s">
        <v>72</v>
      </c>
      <c r="J245" s="288" t="s">
        <v>15</v>
      </c>
      <c r="K245" s="289" t="s">
        <v>972</v>
      </c>
      <c r="L245" s="288"/>
    </row>
    <row r="246" spans="1:12" s="296" customFormat="1" ht="12.75">
      <c r="B246" s="287">
        <f t="shared" si="11"/>
        <v>225</v>
      </c>
      <c r="C246" s="287"/>
      <c r="D246" s="288" t="s">
        <v>290</v>
      </c>
      <c r="E246" s="120" t="s">
        <v>748</v>
      </c>
      <c r="F246" s="122">
        <v>0.44</v>
      </c>
      <c r="G246" s="122"/>
      <c r="H246" s="122">
        <v>0.44</v>
      </c>
      <c r="I246" s="120" t="s">
        <v>23</v>
      </c>
      <c r="J246" s="288" t="s">
        <v>41</v>
      </c>
      <c r="K246" s="289" t="s">
        <v>972</v>
      </c>
      <c r="L246" s="288"/>
    </row>
    <row r="247" spans="1:12" ht="12.75">
      <c r="A247" s="294" t="s">
        <v>245</v>
      </c>
      <c r="B247" s="287">
        <f t="shared" si="11"/>
        <v>226</v>
      </c>
      <c r="C247" s="289"/>
      <c r="D247" s="288" t="s">
        <v>486</v>
      </c>
      <c r="E247" s="120" t="s">
        <v>748</v>
      </c>
      <c r="F247" s="293">
        <v>0.3</v>
      </c>
      <c r="G247" s="293"/>
      <c r="H247" s="122">
        <v>0.3</v>
      </c>
      <c r="I247" s="292" t="s">
        <v>23</v>
      </c>
      <c r="J247" s="288" t="s">
        <v>15</v>
      </c>
      <c r="K247" s="289" t="s">
        <v>972</v>
      </c>
      <c r="L247" s="288"/>
    </row>
    <row r="248" spans="1:12" ht="12.75">
      <c r="A248" s="294" t="s">
        <v>245</v>
      </c>
      <c r="B248" s="287">
        <f t="shared" si="11"/>
        <v>227</v>
      </c>
      <c r="C248" s="289"/>
      <c r="D248" s="288" t="s">
        <v>487</v>
      </c>
      <c r="E248" s="120" t="s">
        <v>748</v>
      </c>
      <c r="F248" s="293">
        <v>0.3</v>
      </c>
      <c r="G248" s="293"/>
      <c r="H248" s="122">
        <v>0.3</v>
      </c>
      <c r="I248" s="292" t="s">
        <v>23</v>
      </c>
      <c r="J248" s="288" t="s">
        <v>15</v>
      </c>
      <c r="K248" s="289" t="s">
        <v>972</v>
      </c>
      <c r="L248" s="288"/>
    </row>
    <row r="249" spans="1:12" ht="12.75">
      <c r="A249" s="294" t="s">
        <v>245</v>
      </c>
      <c r="B249" s="287">
        <f t="shared" si="11"/>
        <v>228</v>
      </c>
      <c r="C249" s="289"/>
      <c r="D249" s="288" t="s">
        <v>488</v>
      </c>
      <c r="E249" s="120" t="s">
        <v>748</v>
      </c>
      <c r="F249" s="293">
        <v>0.3</v>
      </c>
      <c r="G249" s="293"/>
      <c r="H249" s="122">
        <v>0.3</v>
      </c>
      <c r="I249" s="292" t="s">
        <v>23</v>
      </c>
      <c r="J249" s="288" t="s">
        <v>15</v>
      </c>
      <c r="K249" s="289" t="s">
        <v>972</v>
      </c>
      <c r="L249" s="288"/>
    </row>
    <row r="250" spans="1:12" ht="12.75">
      <c r="B250" s="287">
        <f t="shared" si="11"/>
        <v>229</v>
      </c>
      <c r="C250" s="289"/>
      <c r="D250" s="288" t="s">
        <v>491</v>
      </c>
      <c r="E250" s="120" t="s">
        <v>748</v>
      </c>
      <c r="F250" s="122">
        <v>0.3</v>
      </c>
      <c r="G250" s="122"/>
      <c r="H250" s="122">
        <v>0.3</v>
      </c>
      <c r="I250" s="120" t="s">
        <v>23</v>
      </c>
      <c r="J250" s="288" t="s">
        <v>24</v>
      </c>
      <c r="K250" s="289" t="s">
        <v>972</v>
      </c>
      <c r="L250" s="288"/>
    </row>
    <row r="251" spans="1:12" ht="12.75">
      <c r="B251" s="287">
        <f t="shared" si="11"/>
        <v>230</v>
      </c>
      <c r="C251" s="289"/>
      <c r="D251" s="288" t="s">
        <v>492</v>
      </c>
      <c r="E251" s="120" t="s">
        <v>748</v>
      </c>
      <c r="F251" s="122">
        <v>0.3</v>
      </c>
      <c r="G251" s="122"/>
      <c r="H251" s="122">
        <v>0.3</v>
      </c>
      <c r="I251" s="120" t="s">
        <v>23</v>
      </c>
      <c r="J251" s="288" t="s">
        <v>24</v>
      </c>
      <c r="K251" s="289" t="s">
        <v>972</v>
      </c>
      <c r="L251" s="288"/>
    </row>
    <row r="252" spans="1:12" ht="12.75">
      <c r="A252" s="294" t="s">
        <v>493</v>
      </c>
      <c r="B252" s="287">
        <f t="shared" si="11"/>
        <v>231</v>
      </c>
      <c r="C252" s="289"/>
      <c r="D252" s="288" t="s">
        <v>494</v>
      </c>
      <c r="E252" s="120" t="s">
        <v>748</v>
      </c>
      <c r="F252" s="293">
        <v>0.3</v>
      </c>
      <c r="G252" s="293"/>
      <c r="H252" s="122">
        <v>0.3</v>
      </c>
      <c r="I252" s="292" t="s">
        <v>23</v>
      </c>
      <c r="J252" s="288" t="s">
        <v>24</v>
      </c>
      <c r="K252" s="289" t="s">
        <v>972</v>
      </c>
      <c r="L252" s="288"/>
    </row>
    <row r="253" spans="1:12" ht="12.75">
      <c r="A253" s="294" t="s">
        <v>245</v>
      </c>
      <c r="B253" s="287">
        <f t="shared" si="11"/>
        <v>232</v>
      </c>
      <c r="C253" s="289"/>
      <c r="D253" s="288" t="s">
        <v>487</v>
      </c>
      <c r="E253" s="120" t="s">
        <v>748</v>
      </c>
      <c r="F253" s="293">
        <v>0.3</v>
      </c>
      <c r="G253" s="293"/>
      <c r="H253" s="122">
        <v>0.3</v>
      </c>
      <c r="I253" s="292" t="s">
        <v>23</v>
      </c>
      <c r="J253" s="288" t="s">
        <v>24</v>
      </c>
      <c r="K253" s="289" t="s">
        <v>972</v>
      </c>
      <c r="L253" s="288"/>
    </row>
    <row r="254" spans="1:12" ht="12.75">
      <c r="B254" s="287">
        <f t="shared" si="11"/>
        <v>233</v>
      </c>
      <c r="C254" s="289"/>
      <c r="D254" s="288" t="s">
        <v>491</v>
      </c>
      <c r="E254" s="120" t="s">
        <v>748</v>
      </c>
      <c r="F254" s="293">
        <v>0.3</v>
      </c>
      <c r="G254" s="293"/>
      <c r="H254" s="122">
        <v>0.3</v>
      </c>
      <c r="I254" s="292" t="s">
        <v>23</v>
      </c>
      <c r="J254" s="288" t="s">
        <v>18</v>
      </c>
      <c r="K254" s="289" t="s">
        <v>972</v>
      </c>
      <c r="L254" s="288"/>
    </row>
    <row r="255" spans="1:12" ht="12.75">
      <c r="B255" s="287">
        <f t="shared" si="11"/>
        <v>234</v>
      </c>
      <c r="C255" s="289"/>
      <c r="D255" s="288" t="s">
        <v>497</v>
      </c>
      <c r="E255" s="120" t="s">
        <v>748</v>
      </c>
      <c r="F255" s="122">
        <v>0.35</v>
      </c>
      <c r="G255" s="122"/>
      <c r="H255" s="122">
        <v>0.35</v>
      </c>
      <c r="I255" s="120" t="s">
        <v>23</v>
      </c>
      <c r="J255" s="288" t="s">
        <v>93</v>
      </c>
      <c r="K255" s="289" t="s">
        <v>972</v>
      </c>
      <c r="L255" s="288"/>
    </row>
    <row r="256" spans="1:12" ht="12.75">
      <c r="B256" s="287">
        <f t="shared" si="11"/>
        <v>235</v>
      </c>
      <c r="C256" s="289"/>
      <c r="D256" s="288" t="s">
        <v>498</v>
      </c>
      <c r="E256" s="120" t="s">
        <v>748</v>
      </c>
      <c r="F256" s="122">
        <v>0.3</v>
      </c>
      <c r="G256" s="122"/>
      <c r="H256" s="122">
        <v>0.3</v>
      </c>
      <c r="I256" s="120" t="s">
        <v>23</v>
      </c>
      <c r="J256" s="288" t="s">
        <v>93</v>
      </c>
      <c r="K256" s="289" t="s">
        <v>972</v>
      </c>
      <c r="L256" s="273"/>
    </row>
    <row r="257" spans="1:12" ht="12.75">
      <c r="B257" s="287">
        <f t="shared" si="11"/>
        <v>236</v>
      </c>
      <c r="C257" s="289"/>
      <c r="D257" s="297" t="s">
        <v>499</v>
      </c>
      <c r="E257" s="120" t="s">
        <v>748</v>
      </c>
      <c r="F257" s="122">
        <v>0.04</v>
      </c>
      <c r="G257" s="122"/>
      <c r="H257" s="122">
        <v>0.04</v>
      </c>
      <c r="I257" s="120" t="s">
        <v>500</v>
      </c>
      <c r="J257" s="288" t="s">
        <v>93</v>
      </c>
      <c r="K257" s="289" t="s">
        <v>972</v>
      </c>
      <c r="L257" s="288"/>
    </row>
    <row r="258" spans="1:12" ht="12.75">
      <c r="A258" s="294" t="s">
        <v>245</v>
      </c>
      <c r="B258" s="287">
        <f t="shared" si="11"/>
        <v>237</v>
      </c>
      <c r="C258" s="289"/>
      <c r="D258" s="288" t="s">
        <v>502</v>
      </c>
      <c r="E258" s="120" t="s">
        <v>748</v>
      </c>
      <c r="F258" s="122">
        <v>0.5</v>
      </c>
      <c r="G258" s="122"/>
      <c r="H258" s="122">
        <v>0.5</v>
      </c>
      <c r="I258" s="120" t="s">
        <v>23</v>
      </c>
      <c r="J258" s="288" t="s">
        <v>93</v>
      </c>
      <c r="K258" s="289" t="s">
        <v>972</v>
      </c>
      <c r="L258" s="278"/>
    </row>
    <row r="259" spans="1:12" ht="12.75">
      <c r="A259" s="294" t="s">
        <v>245</v>
      </c>
      <c r="B259" s="287">
        <f t="shared" si="11"/>
        <v>238</v>
      </c>
      <c r="C259" s="289"/>
      <c r="D259" s="288" t="s">
        <v>505</v>
      </c>
      <c r="E259" s="120" t="s">
        <v>748</v>
      </c>
      <c r="F259" s="293">
        <v>1</v>
      </c>
      <c r="G259" s="293"/>
      <c r="H259" s="122">
        <v>1</v>
      </c>
      <c r="I259" s="292" t="s">
        <v>23</v>
      </c>
      <c r="J259" s="288" t="s">
        <v>53</v>
      </c>
      <c r="K259" s="289" t="s">
        <v>972</v>
      </c>
      <c r="L259" s="288"/>
    </row>
    <row r="260" spans="1:12" ht="12.75">
      <c r="A260" s="294" t="s">
        <v>245</v>
      </c>
      <c r="B260" s="287">
        <f t="shared" si="11"/>
        <v>239</v>
      </c>
      <c r="C260" s="289"/>
      <c r="D260" s="288" t="s">
        <v>506</v>
      </c>
      <c r="E260" s="120" t="s">
        <v>748</v>
      </c>
      <c r="F260" s="293">
        <v>0.3</v>
      </c>
      <c r="G260" s="293"/>
      <c r="H260" s="122">
        <v>0.3</v>
      </c>
      <c r="I260" s="292" t="s">
        <v>23</v>
      </c>
      <c r="J260" s="288" t="s">
        <v>53</v>
      </c>
      <c r="K260" s="289" t="s">
        <v>972</v>
      </c>
      <c r="L260" s="288"/>
    </row>
    <row r="261" spans="1:12" ht="12.75">
      <c r="B261" s="287">
        <f t="shared" si="11"/>
        <v>240</v>
      </c>
      <c r="C261" s="289"/>
      <c r="D261" s="288" t="s">
        <v>507</v>
      </c>
      <c r="E261" s="120" t="s">
        <v>748</v>
      </c>
      <c r="F261" s="122">
        <v>0.38738</v>
      </c>
      <c r="G261" s="122"/>
      <c r="H261" s="122">
        <v>0.38738</v>
      </c>
      <c r="I261" s="120" t="s">
        <v>23</v>
      </c>
      <c r="J261" s="288" t="s">
        <v>57</v>
      </c>
      <c r="K261" s="289" t="s">
        <v>972</v>
      </c>
      <c r="L261" s="288"/>
    </row>
    <row r="262" spans="1:12" ht="12.75">
      <c r="B262" s="287">
        <f t="shared" si="11"/>
        <v>241</v>
      </c>
      <c r="C262" s="289"/>
      <c r="D262" s="288" t="s">
        <v>509</v>
      </c>
      <c r="E262" s="120" t="s">
        <v>748</v>
      </c>
      <c r="F262" s="306">
        <v>0.5</v>
      </c>
      <c r="G262" s="306"/>
      <c r="H262" s="122">
        <v>0.5</v>
      </c>
      <c r="I262" s="119" t="s">
        <v>23</v>
      </c>
      <c r="J262" s="288" t="s">
        <v>21</v>
      </c>
      <c r="K262" s="289" t="s">
        <v>972</v>
      </c>
      <c r="L262" s="117"/>
    </row>
    <row r="263" spans="1:12" ht="12.75">
      <c r="B263" s="287">
        <f t="shared" si="11"/>
        <v>242</v>
      </c>
      <c r="C263" s="289"/>
      <c r="D263" s="288" t="s">
        <v>510</v>
      </c>
      <c r="E263" s="120" t="s">
        <v>748</v>
      </c>
      <c r="F263" s="306">
        <v>0.5</v>
      </c>
      <c r="G263" s="306"/>
      <c r="H263" s="122">
        <v>0.5</v>
      </c>
      <c r="I263" s="119" t="s">
        <v>23</v>
      </c>
      <c r="J263" s="288" t="s">
        <v>21</v>
      </c>
      <c r="K263" s="289" t="s">
        <v>972</v>
      </c>
      <c r="L263" s="117"/>
    </row>
    <row r="264" spans="1:12" ht="12.75">
      <c r="B264" s="287">
        <f t="shared" si="11"/>
        <v>243</v>
      </c>
      <c r="C264" s="289"/>
      <c r="D264" s="288" t="s">
        <v>511</v>
      </c>
      <c r="E264" s="120" t="s">
        <v>748</v>
      </c>
      <c r="F264" s="306">
        <v>0.5</v>
      </c>
      <c r="G264" s="306"/>
      <c r="H264" s="122">
        <v>0.5</v>
      </c>
      <c r="I264" s="119" t="s">
        <v>23</v>
      </c>
      <c r="J264" s="288" t="s">
        <v>21</v>
      </c>
      <c r="K264" s="289" t="s">
        <v>972</v>
      </c>
      <c r="L264" s="117"/>
    </row>
    <row r="265" spans="1:12" ht="12.75">
      <c r="B265" s="287">
        <f t="shared" si="11"/>
        <v>244</v>
      </c>
      <c r="C265" s="289"/>
      <c r="D265" s="288" t="s">
        <v>512</v>
      </c>
      <c r="E265" s="120" t="s">
        <v>748</v>
      </c>
      <c r="F265" s="306">
        <v>0.5</v>
      </c>
      <c r="G265" s="306"/>
      <c r="H265" s="122">
        <v>0.5</v>
      </c>
      <c r="I265" s="119" t="s">
        <v>23</v>
      </c>
      <c r="J265" s="288" t="s">
        <v>21</v>
      </c>
      <c r="K265" s="289" t="s">
        <v>972</v>
      </c>
      <c r="L265" s="117"/>
    </row>
    <row r="266" spans="1:12" ht="12.75">
      <c r="B266" s="287">
        <f t="shared" si="11"/>
        <v>245</v>
      </c>
      <c r="C266" s="289"/>
      <c r="D266" s="288" t="s">
        <v>513</v>
      </c>
      <c r="E266" s="120" t="s">
        <v>748</v>
      </c>
      <c r="F266" s="306">
        <v>0.5</v>
      </c>
      <c r="G266" s="306"/>
      <c r="H266" s="122">
        <v>0.5</v>
      </c>
      <c r="I266" s="119" t="s">
        <v>23</v>
      </c>
      <c r="J266" s="288" t="s">
        <v>21</v>
      </c>
      <c r="K266" s="289" t="s">
        <v>972</v>
      </c>
      <c r="L266" s="117"/>
    </row>
    <row r="267" spans="1:12" ht="12.75">
      <c r="B267" s="287">
        <f t="shared" si="11"/>
        <v>246</v>
      </c>
      <c r="C267" s="289"/>
      <c r="D267" s="288" t="s">
        <v>514</v>
      </c>
      <c r="E267" s="120" t="s">
        <v>748</v>
      </c>
      <c r="F267" s="306">
        <v>0.5</v>
      </c>
      <c r="G267" s="306"/>
      <c r="H267" s="122">
        <v>0.5</v>
      </c>
      <c r="I267" s="119" t="s">
        <v>23</v>
      </c>
      <c r="J267" s="288" t="s">
        <v>21</v>
      </c>
      <c r="K267" s="289" t="s">
        <v>972</v>
      </c>
      <c r="L267" s="117"/>
    </row>
    <row r="268" spans="1:12" ht="12.75">
      <c r="A268" s="294" t="s">
        <v>245</v>
      </c>
      <c r="B268" s="287">
        <f t="shared" si="11"/>
        <v>247</v>
      </c>
      <c r="C268" s="289"/>
      <c r="D268" s="288" t="s">
        <v>515</v>
      </c>
      <c r="E268" s="120" t="s">
        <v>748</v>
      </c>
      <c r="F268" s="293">
        <v>0.3</v>
      </c>
      <c r="G268" s="293"/>
      <c r="H268" s="122">
        <v>0.3</v>
      </c>
      <c r="I268" s="292" t="s">
        <v>23</v>
      </c>
      <c r="J268" s="288" t="s">
        <v>21</v>
      </c>
      <c r="K268" s="289" t="s">
        <v>972</v>
      </c>
      <c r="L268" s="288"/>
    </row>
    <row r="269" spans="1:12" ht="12.75">
      <c r="B269" s="287">
        <f t="shared" si="11"/>
        <v>248</v>
      </c>
      <c r="C269" s="289"/>
      <c r="D269" s="262" t="s">
        <v>917</v>
      </c>
      <c r="E269" s="120" t="s">
        <v>748</v>
      </c>
      <c r="F269" s="122">
        <v>0.15</v>
      </c>
      <c r="G269" s="293"/>
      <c r="H269" s="122">
        <v>0.15</v>
      </c>
      <c r="I269" s="292" t="s">
        <v>23</v>
      </c>
      <c r="J269" s="288" t="s">
        <v>35</v>
      </c>
      <c r="K269" s="289" t="s">
        <v>972</v>
      </c>
      <c r="L269" s="288"/>
    </row>
    <row r="270" spans="1:12" ht="15.75">
      <c r="B270" s="287">
        <f t="shared" si="11"/>
        <v>249</v>
      </c>
      <c r="C270" s="289"/>
      <c r="D270" s="337" t="s">
        <v>516</v>
      </c>
      <c r="E270" s="120" t="s">
        <v>748</v>
      </c>
      <c r="F270" s="293">
        <v>0.3</v>
      </c>
      <c r="G270" s="293"/>
      <c r="H270" s="122">
        <v>0.3</v>
      </c>
      <c r="I270" s="292" t="s">
        <v>23</v>
      </c>
      <c r="J270" s="288" t="s">
        <v>35</v>
      </c>
      <c r="K270" s="289" t="s">
        <v>972</v>
      </c>
      <c r="L270" s="288"/>
    </row>
    <row r="271" spans="1:12" s="296" customFormat="1" ht="12.75">
      <c r="B271" s="287">
        <f t="shared" si="11"/>
        <v>250</v>
      </c>
      <c r="C271" s="289"/>
      <c r="D271" s="288" t="s">
        <v>518</v>
      </c>
      <c r="E271" s="120" t="s">
        <v>748</v>
      </c>
      <c r="F271" s="293">
        <v>0.35</v>
      </c>
      <c r="G271" s="293">
        <v>0.05</v>
      </c>
      <c r="H271" s="122">
        <v>0.3</v>
      </c>
      <c r="I271" s="292" t="s">
        <v>23</v>
      </c>
      <c r="J271" s="288" t="s">
        <v>26</v>
      </c>
      <c r="K271" s="289" t="s">
        <v>972</v>
      </c>
      <c r="L271" s="288"/>
    </row>
    <row r="272" spans="1:12" s="296" customFormat="1" ht="12.75">
      <c r="B272" s="287">
        <f t="shared" si="11"/>
        <v>251</v>
      </c>
      <c r="C272" s="289"/>
      <c r="D272" s="288" t="s">
        <v>718</v>
      </c>
      <c r="E272" s="120" t="s">
        <v>748</v>
      </c>
      <c r="F272" s="293">
        <v>0.3</v>
      </c>
      <c r="G272" s="293"/>
      <c r="H272" s="122">
        <v>0.3</v>
      </c>
      <c r="I272" s="292" t="s">
        <v>23</v>
      </c>
      <c r="J272" s="288" t="s">
        <v>253</v>
      </c>
      <c r="K272" s="289" t="s">
        <v>972</v>
      </c>
      <c r="L272" s="288"/>
    </row>
    <row r="273" spans="1:16311" s="296" customFormat="1" ht="15.75">
      <c r="B273" s="277" t="s">
        <v>291</v>
      </c>
      <c r="C273" s="277"/>
      <c r="D273" s="282" t="s">
        <v>292</v>
      </c>
      <c r="E273" s="281"/>
      <c r="F273" s="283"/>
      <c r="G273" s="283"/>
      <c r="H273" s="283"/>
      <c r="I273" s="281"/>
      <c r="J273" s="299"/>
      <c r="K273" s="289" t="s">
        <v>972</v>
      </c>
      <c r="L273" s="299"/>
    </row>
    <row r="274" spans="1:16311" s="296" customFormat="1" ht="12.75">
      <c r="B274" s="277"/>
      <c r="C274" s="277"/>
      <c r="D274" s="288" t="s">
        <v>293</v>
      </c>
      <c r="E274" s="292" t="s">
        <v>34</v>
      </c>
      <c r="F274" s="122">
        <v>0.13</v>
      </c>
      <c r="G274" s="122">
        <v>0.13</v>
      </c>
      <c r="H274" s="283"/>
      <c r="I274" s="15" t="s">
        <v>69</v>
      </c>
      <c r="J274" s="13" t="s">
        <v>26</v>
      </c>
      <c r="K274" s="289" t="s">
        <v>972</v>
      </c>
      <c r="L274" s="299"/>
    </row>
    <row r="275" spans="1:16311" s="296" customFormat="1" ht="12.75">
      <c r="B275" s="287">
        <f>B272+1</f>
        <v>252</v>
      </c>
      <c r="C275" s="277"/>
      <c r="D275" s="288" t="s">
        <v>293</v>
      </c>
      <c r="E275" s="292" t="s">
        <v>34</v>
      </c>
      <c r="F275" s="122">
        <v>7.9350000000000004E-2</v>
      </c>
      <c r="G275" s="122"/>
      <c r="H275" s="122">
        <v>7.9350000000000004E-2</v>
      </c>
      <c r="I275" s="120" t="s">
        <v>72</v>
      </c>
      <c r="J275" s="288" t="s">
        <v>97</v>
      </c>
      <c r="K275" s="289" t="s">
        <v>972</v>
      </c>
      <c r="L275" s="1"/>
    </row>
    <row r="276" spans="1:16311" s="296" customFormat="1" ht="12.75">
      <c r="B276" s="287">
        <f t="shared" ref="B276" si="12">B275+1</f>
        <v>253</v>
      </c>
      <c r="C276" s="277"/>
      <c r="D276" s="262" t="s">
        <v>901</v>
      </c>
      <c r="E276" s="292" t="s">
        <v>34</v>
      </c>
      <c r="F276" s="122">
        <v>0.13</v>
      </c>
      <c r="G276" s="122">
        <v>0.13</v>
      </c>
      <c r="H276" s="122"/>
      <c r="I276" s="292" t="s">
        <v>34</v>
      </c>
      <c r="J276" s="288" t="s">
        <v>93</v>
      </c>
      <c r="K276" s="289" t="s">
        <v>972</v>
      </c>
      <c r="L276" s="1"/>
    </row>
    <row r="277" spans="1:16311" s="296" customFormat="1" ht="15.75">
      <c r="B277" s="277" t="s">
        <v>295</v>
      </c>
      <c r="C277" s="277"/>
      <c r="D277" s="282" t="s">
        <v>296</v>
      </c>
      <c r="E277" s="281"/>
      <c r="F277" s="283"/>
      <c r="G277" s="283"/>
      <c r="H277" s="283"/>
      <c r="I277" s="281"/>
      <c r="J277" s="299"/>
      <c r="K277" s="289" t="s">
        <v>972</v>
      </c>
      <c r="L277" s="299"/>
    </row>
    <row r="278" spans="1:16311" s="296" customFormat="1" ht="12.75">
      <c r="A278" s="332"/>
      <c r="B278" s="287">
        <f>B276+1</f>
        <v>254</v>
      </c>
      <c r="C278" s="122"/>
      <c r="D278" s="338" t="s">
        <v>858</v>
      </c>
      <c r="E278" s="302" t="s">
        <v>72</v>
      </c>
      <c r="F278" s="122">
        <v>1</v>
      </c>
      <c r="G278" s="120"/>
      <c r="H278" s="339">
        <v>1</v>
      </c>
      <c r="I278" s="302" t="s">
        <v>859</v>
      </c>
      <c r="J278" s="288" t="s">
        <v>19</v>
      </c>
      <c r="K278" s="289" t="s">
        <v>972</v>
      </c>
      <c r="L278" s="294"/>
      <c r="M278" s="294"/>
      <c r="N278" s="294"/>
      <c r="O278" s="294"/>
      <c r="P278" s="294"/>
      <c r="Q278" s="294"/>
      <c r="R278" s="294"/>
      <c r="S278" s="294"/>
      <c r="T278" s="294"/>
      <c r="U278" s="294"/>
      <c r="V278" s="294"/>
      <c r="W278" s="294"/>
      <c r="X278" s="294"/>
      <c r="Y278" s="294"/>
      <c r="Z278" s="294"/>
      <c r="AA278" s="294"/>
      <c r="AB278" s="294"/>
      <c r="AC278" s="294"/>
      <c r="AD278" s="294"/>
      <c r="AE278" s="294"/>
      <c r="AF278" s="294"/>
      <c r="AG278" s="294"/>
      <c r="AH278" s="294"/>
      <c r="AI278" s="294"/>
      <c r="AJ278" s="294"/>
      <c r="AK278" s="294"/>
      <c r="AL278" s="294"/>
      <c r="AM278" s="294"/>
      <c r="AN278" s="294"/>
      <c r="AO278" s="294"/>
      <c r="AP278" s="294"/>
      <c r="AQ278" s="294"/>
      <c r="AR278" s="294"/>
      <c r="AS278" s="294"/>
      <c r="AT278" s="294"/>
      <c r="AU278" s="294"/>
      <c r="AV278" s="294"/>
      <c r="AW278" s="294"/>
      <c r="AX278" s="294"/>
      <c r="AY278" s="294"/>
      <c r="AZ278" s="294"/>
      <c r="BA278" s="294"/>
      <c r="BB278" s="294"/>
      <c r="BC278" s="294"/>
      <c r="BD278" s="294"/>
      <c r="BE278" s="294"/>
      <c r="BF278" s="294"/>
      <c r="BG278" s="294"/>
      <c r="BH278" s="294"/>
      <c r="BI278" s="294"/>
      <c r="BJ278" s="294"/>
      <c r="BK278" s="294"/>
      <c r="BL278" s="294"/>
      <c r="BM278" s="294"/>
      <c r="BN278" s="294"/>
      <c r="BO278" s="294"/>
      <c r="BP278" s="294"/>
      <c r="BQ278" s="294"/>
      <c r="BR278" s="294"/>
      <c r="BS278" s="294"/>
      <c r="BT278" s="294"/>
      <c r="BU278" s="294"/>
      <c r="BV278" s="294"/>
      <c r="BW278" s="294"/>
      <c r="BX278" s="294"/>
      <c r="BY278" s="294"/>
      <c r="BZ278" s="294"/>
      <c r="CA278" s="294"/>
      <c r="CB278" s="294"/>
      <c r="CC278" s="294"/>
      <c r="CD278" s="294"/>
      <c r="CE278" s="294"/>
      <c r="CF278" s="294"/>
      <c r="CG278" s="294"/>
      <c r="CH278" s="294"/>
      <c r="CI278" s="294"/>
      <c r="CJ278" s="294"/>
      <c r="CK278" s="294"/>
      <c r="CL278" s="294"/>
      <c r="CM278" s="294"/>
      <c r="CN278" s="294"/>
      <c r="CO278" s="294"/>
      <c r="CP278" s="294"/>
      <c r="CQ278" s="294"/>
      <c r="CR278" s="294"/>
      <c r="CS278" s="294"/>
      <c r="CT278" s="294"/>
      <c r="CU278" s="294"/>
      <c r="CV278" s="294"/>
      <c r="CW278" s="294"/>
      <c r="CX278" s="294"/>
      <c r="CY278" s="294"/>
      <c r="CZ278" s="294"/>
      <c r="DA278" s="294"/>
      <c r="DB278" s="294"/>
      <c r="DC278" s="294"/>
      <c r="DD278" s="294"/>
      <c r="DE278" s="294"/>
      <c r="DF278" s="294"/>
      <c r="DG278" s="294"/>
      <c r="DH278" s="294"/>
      <c r="DI278" s="294"/>
      <c r="DJ278" s="294"/>
      <c r="DK278" s="294"/>
      <c r="DL278" s="294"/>
      <c r="DM278" s="294"/>
      <c r="DN278" s="294"/>
      <c r="DO278" s="294"/>
      <c r="DP278" s="294"/>
      <c r="DQ278" s="294"/>
      <c r="DR278" s="294"/>
      <c r="DS278" s="294"/>
      <c r="DT278" s="294"/>
      <c r="DU278" s="294"/>
      <c r="DV278" s="294"/>
      <c r="DW278" s="294"/>
      <c r="DX278" s="294"/>
      <c r="DY278" s="294"/>
      <c r="DZ278" s="294"/>
      <c r="EA278" s="294"/>
      <c r="EB278" s="294"/>
      <c r="EC278" s="294"/>
      <c r="ED278" s="294"/>
      <c r="EE278" s="294"/>
      <c r="EF278" s="294"/>
      <c r="EG278" s="294"/>
      <c r="EH278" s="294"/>
      <c r="EI278" s="294"/>
      <c r="EJ278" s="294"/>
      <c r="EK278" s="294"/>
      <c r="EL278" s="294"/>
      <c r="EM278" s="294"/>
      <c r="EN278" s="294"/>
      <c r="EO278" s="294"/>
      <c r="EP278" s="294"/>
      <c r="EQ278" s="294"/>
      <c r="ER278" s="294"/>
      <c r="ES278" s="294"/>
      <c r="ET278" s="294"/>
      <c r="EU278" s="294"/>
      <c r="EV278" s="294"/>
      <c r="EW278" s="294"/>
      <c r="EX278" s="294"/>
      <c r="EY278" s="294"/>
      <c r="EZ278" s="294"/>
      <c r="FA278" s="294"/>
      <c r="FB278" s="294"/>
      <c r="FC278" s="294"/>
      <c r="FD278" s="294"/>
      <c r="FE278" s="294"/>
      <c r="FF278" s="294"/>
      <c r="FG278" s="294"/>
      <c r="FH278" s="294"/>
      <c r="FI278" s="294"/>
      <c r="FJ278" s="294"/>
      <c r="FK278" s="294"/>
      <c r="FL278" s="294"/>
      <c r="FM278" s="294"/>
      <c r="FN278" s="294"/>
      <c r="FO278" s="294"/>
      <c r="FP278" s="294"/>
      <c r="FQ278" s="294"/>
      <c r="FR278" s="294"/>
      <c r="FS278" s="294"/>
      <c r="FT278" s="294"/>
      <c r="FU278" s="294"/>
      <c r="FV278" s="294"/>
      <c r="FW278" s="294"/>
      <c r="FX278" s="294"/>
      <c r="FY278" s="294"/>
      <c r="FZ278" s="294"/>
      <c r="GA278" s="294"/>
      <c r="GB278" s="294"/>
      <c r="GC278" s="294"/>
      <c r="GD278" s="294"/>
      <c r="GE278" s="294"/>
      <c r="GF278" s="294"/>
      <c r="GG278" s="294"/>
      <c r="GH278" s="294"/>
      <c r="GI278" s="294"/>
      <c r="GJ278" s="294"/>
      <c r="GK278" s="294"/>
      <c r="GL278" s="294"/>
      <c r="GM278" s="294"/>
      <c r="GN278" s="294"/>
      <c r="GO278" s="294"/>
      <c r="GP278" s="294"/>
      <c r="GQ278" s="294"/>
      <c r="GR278" s="294"/>
      <c r="GS278" s="294"/>
      <c r="GT278" s="294"/>
      <c r="GU278" s="294"/>
      <c r="GV278" s="294"/>
      <c r="GW278" s="294"/>
      <c r="GX278" s="294"/>
      <c r="GY278" s="294"/>
      <c r="GZ278" s="294"/>
      <c r="HA278" s="294"/>
      <c r="HB278" s="294"/>
      <c r="HC278" s="294"/>
      <c r="HD278" s="294"/>
      <c r="HE278" s="294"/>
      <c r="HF278" s="294"/>
      <c r="HG278" s="294"/>
      <c r="HH278" s="294"/>
      <c r="HI278" s="294"/>
      <c r="HJ278" s="294"/>
      <c r="HK278" s="294"/>
      <c r="HL278" s="294"/>
      <c r="HM278" s="294"/>
      <c r="HN278" s="294"/>
      <c r="HO278" s="294"/>
      <c r="HP278" s="294"/>
      <c r="HQ278" s="294"/>
      <c r="HR278" s="294"/>
      <c r="HS278" s="294"/>
      <c r="HT278" s="294"/>
      <c r="HU278" s="294"/>
      <c r="HV278" s="294"/>
      <c r="HW278" s="294"/>
      <c r="HX278" s="294"/>
      <c r="HY278" s="294"/>
      <c r="HZ278" s="294"/>
      <c r="IA278" s="294"/>
      <c r="IB278" s="294"/>
      <c r="IC278" s="294"/>
      <c r="ID278" s="294"/>
      <c r="IE278" s="294"/>
      <c r="IF278" s="294"/>
      <c r="IG278" s="294"/>
      <c r="IH278" s="294"/>
      <c r="II278" s="294"/>
      <c r="IJ278" s="294"/>
      <c r="IK278" s="294"/>
      <c r="IL278" s="294"/>
      <c r="IM278" s="294"/>
      <c r="IN278" s="294"/>
      <c r="IO278" s="294"/>
      <c r="IP278" s="294"/>
      <c r="IQ278" s="294"/>
      <c r="IR278" s="294"/>
      <c r="IS278" s="294"/>
      <c r="IT278" s="294"/>
      <c r="IU278" s="294"/>
      <c r="IV278" s="294"/>
      <c r="IW278" s="294"/>
      <c r="IX278" s="294"/>
      <c r="IY278" s="294"/>
      <c r="IZ278" s="294"/>
      <c r="JA278" s="294"/>
      <c r="JB278" s="294"/>
      <c r="JC278" s="294"/>
      <c r="JD278" s="294"/>
      <c r="JE278" s="294"/>
      <c r="JF278" s="294"/>
      <c r="JG278" s="294"/>
      <c r="JH278" s="294"/>
      <c r="JI278" s="294"/>
      <c r="JJ278" s="294"/>
      <c r="JK278" s="294"/>
      <c r="JL278" s="294"/>
      <c r="JM278" s="294"/>
      <c r="JN278" s="294"/>
      <c r="JO278" s="294"/>
      <c r="JP278" s="294"/>
      <c r="JQ278" s="294"/>
      <c r="JR278" s="294"/>
      <c r="JS278" s="294"/>
      <c r="JT278" s="294"/>
      <c r="JU278" s="294"/>
      <c r="JV278" s="294"/>
      <c r="JW278" s="294"/>
      <c r="JX278" s="294"/>
      <c r="JY278" s="294"/>
      <c r="JZ278" s="294"/>
      <c r="KA278" s="294"/>
      <c r="KB278" s="294"/>
      <c r="KC278" s="294"/>
      <c r="KD278" s="294"/>
      <c r="KE278" s="294"/>
      <c r="KF278" s="294"/>
      <c r="KG278" s="294"/>
      <c r="KH278" s="294"/>
      <c r="KI278" s="294"/>
      <c r="KJ278" s="294"/>
      <c r="KK278" s="294"/>
      <c r="KL278" s="294"/>
      <c r="KM278" s="294"/>
      <c r="KN278" s="294"/>
      <c r="KO278" s="294"/>
      <c r="KP278" s="294"/>
      <c r="KQ278" s="294"/>
      <c r="KR278" s="294"/>
      <c r="KS278" s="294"/>
      <c r="KT278" s="294"/>
      <c r="KU278" s="294"/>
      <c r="KV278" s="294"/>
      <c r="KW278" s="294"/>
      <c r="KX278" s="294"/>
      <c r="KY278" s="294"/>
      <c r="KZ278" s="294"/>
      <c r="LA278" s="294"/>
      <c r="LB278" s="294"/>
      <c r="LC278" s="294"/>
      <c r="LD278" s="294"/>
      <c r="LE278" s="294"/>
      <c r="LF278" s="294"/>
      <c r="LG278" s="294"/>
      <c r="LH278" s="294"/>
      <c r="LI278" s="294"/>
      <c r="LJ278" s="294"/>
      <c r="LK278" s="294"/>
      <c r="LL278" s="294"/>
      <c r="LM278" s="294"/>
      <c r="LN278" s="294"/>
      <c r="LO278" s="294"/>
      <c r="LP278" s="294"/>
      <c r="LQ278" s="294"/>
      <c r="LR278" s="294"/>
      <c r="LS278" s="294"/>
      <c r="LT278" s="294"/>
      <c r="LU278" s="294"/>
      <c r="LV278" s="294"/>
      <c r="LW278" s="294"/>
      <c r="LX278" s="294"/>
      <c r="LY278" s="294"/>
      <c r="LZ278" s="294"/>
      <c r="MA278" s="294"/>
      <c r="MB278" s="294"/>
      <c r="MC278" s="294"/>
      <c r="MD278" s="294"/>
      <c r="ME278" s="294"/>
      <c r="MF278" s="294"/>
      <c r="MG278" s="294"/>
      <c r="MH278" s="294"/>
      <c r="MI278" s="294"/>
      <c r="MJ278" s="294"/>
      <c r="MK278" s="294"/>
      <c r="ML278" s="294"/>
      <c r="MM278" s="294"/>
      <c r="MN278" s="294"/>
      <c r="MO278" s="294"/>
      <c r="MP278" s="294"/>
      <c r="MQ278" s="294"/>
      <c r="MR278" s="294"/>
      <c r="MS278" s="294"/>
      <c r="MT278" s="294"/>
      <c r="MU278" s="294"/>
      <c r="MV278" s="294"/>
      <c r="MW278" s="294"/>
      <c r="MX278" s="294"/>
      <c r="MY278" s="294"/>
      <c r="MZ278" s="294"/>
      <c r="NA278" s="294"/>
      <c r="NB278" s="294"/>
      <c r="NC278" s="294"/>
      <c r="ND278" s="294"/>
      <c r="NE278" s="294"/>
      <c r="NF278" s="294"/>
      <c r="NG278" s="294"/>
      <c r="NH278" s="294"/>
      <c r="NI278" s="294"/>
      <c r="NJ278" s="294"/>
      <c r="NK278" s="294"/>
      <c r="NL278" s="294"/>
      <c r="NM278" s="294"/>
      <c r="NN278" s="294"/>
      <c r="NO278" s="294"/>
      <c r="NP278" s="294"/>
      <c r="NQ278" s="294"/>
      <c r="NR278" s="294"/>
      <c r="NS278" s="294"/>
      <c r="NT278" s="294"/>
      <c r="NU278" s="294"/>
      <c r="NV278" s="294"/>
      <c r="NW278" s="294"/>
      <c r="NX278" s="294"/>
      <c r="NY278" s="294"/>
      <c r="NZ278" s="294"/>
      <c r="OA278" s="294"/>
      <c r="OB278" s="294"/>
      <c r="OC278" s="294"/>
      <c r="OD278" s="294"/>
      <c r="OE278" s="294"/>
      <c r="OF278" s="294"/>
      <c r="OG278" s="294"/>
      <c r="OH278" s="294"/>
      <c r="OI278" s="294"/>
      <c r="OJ278" s="294"/>
      <c r="OK278" s="294"/>
      <c r="OL278" s="294"/>
      <c r="OM278" s="294"/>
      <c r="ON278" s="294"/>
      <c r="OO278" s="294"/>
      <c r="OP278" s="294"/>
      <c r="OQ278" s="294"/>
      <c r="OR278" s="294"/>
      <c r="OS278" s="294"/>
      <c r="OT278" s="294"/>
      <c r="OU278" s="294"/>
      <c r="OV278" s="294"/>
      <c r="OW278" s="294"/>
      <c r="OX278" s="294"/>
      <c r="OY278" s="294"/>
      <c r="OZ278" s="294"/>
      <c r="PA278" s="294"/>
      <c r="PB278" s="294"/>
      <c r="PC278" s="294"/>
      <c r="PD278" s="294"/>
      <c r="PE278" s="294"/>
      <c r="PF278" s="294"/>
      <c r="PG278" s="294"/>
      <c r="PH278" s="294"/>
      <c r="PI278" s="294"/>
      <c r="PJ278" s="294"/>
      <c r="PK278" s="294"/>
      <c r="PL278" s="294"/>
      <c r="PM278" s="294"/>
      <c r="PN278" s="294"/>
      <c r="PO278" s="294"/>
      <c r="PP278" s="294"/>
      <c r="PQ278" s="294"/>
      <c r="PR278" s="294"/>
      <c r="PS278" s="294"/>
      <c r="PT278" s="294"/>
      <c r="PU278" s="294"/>
      <c r="PV278" s="294"/>
      <c r="PW278" s="294"/>
      <c r="PX278" s="294"/>
      <c r="PY278" s="294"/>
      <c r="PZ278" s="294"/>
      <c r="QA278" s="294"/>
      <c r="QB278" s="294"/>
      <c r="QC278" s="294"/>
      <c r="QD278" s="294"/>
      <c r="QE278" s="294"/>
      <c r="QF278" s="294"/>
      <c r="QG278" s="294"/>
      <c r="QH278" s="294"/>
      <c r="QI278" s="294"/>
      <c r="QJ278" s="294"/>
      <c r="QK278" s="294"/>
      <c r="QL278" s="294"/>
      <c r="QM278" s="294"/>
      <c r="QN278" s="294"/>
      <c r="QO278" s="294"/>
      <c r="QP278" s="294"/>
      <c r="QQ278" s="294"/>
      <c r="QR278" s="294"/>
      <c r="QS278" s="294"/>
      <c r="QT278" s="294"/>
      <c r="QU278" s="294"/>
      <c r="QV278" s="294"/>
      <c r="QW278" s="294"/>
      <c r="QX278" s="294"/>
      <c r="QY278" s="294"/>
      <c r="QZ278" s="294"/>
      <c r="RA278" s="294"/>
      <c r="RB278" s="294"/>
      <c r="RC278" s="294"/>
      <c r="RD278" s="294"/>
      <c r="RE278" s="294"/>
      <c r="RF278" s="294"/>
      <c r="RG278" s="294"/>
      <c r="RH278" s="294"/>
      <c r="RI278" s="294"/>
      <c r="RJ278" s="294"/>
      <c r="RK278" s="294"/>
      <c r="RL278" s="294"/>
      <c r="RM278" s="294"/>
      <c r="RN278" s="294"/>
      <c r="RO278" s="294"/>
      <c r="RP278" s="294"/>
      <c r="RQ278" s="294"/>
      <c r="RR278" s="294"/>
      <c r="RS278" s="294"/>
      <c r="RT278" s="294"/>
      <c r="RU278" s="294"/>
      <c r="RV278" s="294"/>
      <c r="RW278" s="294"/>
      <c r="RX278" s="294"/>
      <c r="RY278" s="294"/>
      <c r="RZ278" s="294"/>
      <c r="SA278" s="294"/>
      <c r="SB278" s="294"/>
      <c r="SC278" s="294"/>
      <c r="SD278" s="294"/>
      <c r="SE278" s="294"/>
      <c r="SF278" s="294"/>
      <c r="SG278" s="294"/>
      <c r="SH278" s="294"/>
      <c r="SI278" s="294"/>
      <c r="SJ278" s="294"/>
      <c r="SK278" s="294"/>
      <c r="SL278" s="294"/>
      <c r="SM278" s="294"/>
      <c r="SN278" s="294"/>
      <c r="SO278" s="294"/>
      <c r="SP278" s="294"/>
      <c r="SQ278" s="294"/>
      <c r="SR278" s="294"/>
      <c r="SS278" s="294"/>
      <c r="ST278" s="294"/>
      <c r="SU278" s="294"/>
      <c r="SV278" s="294"/>
      <c r="SW278" s="294"/>
      <c r="SX278" s="294"/>
      <c r="SY278" s="294"/>
      <c r="SZ278" s="294"/>
      <c r="TA278" s="294"/>
      <c r="TB278" s="294"/>
      <c r="TC278" s="294"/>
      <c r="TD278" s="294"/>
      <c r="TE278" s="294"/>
      <c r="TF278" s="294"/>
      <c r="TG278" s="294"/>
      <c r="TH278" s="294"/>
      <c r="TI278" s="294"/>
      <c r="TJ278" s="294"/>
      <c r="TK278" s="294"/>
      <c r="TL278" s="294"/>
      <c r="TM278" s="294"/>
      <c r="TN278" s="294"/>
      <c r="TO278" s="294"/>
      <c r="TP278" s="294"/>
      <c r="TQ278" s="294"/>
      <c r="TR278" s="294"/>
      <c r="TS278" s="294"/>
      <c r="TT278" s="294"/>
      <c r="TU278" s="294"/>
      <c r="TV278" s="294"/>
      <c r="TW278" s="294"/>
      <c r="TX278" s="294"/>
      <c r="TY278" s="294"/>
      <c r="TZ278" s="294"/>
      <c r="UA278" s="294"/>
      <c r="UB278" s="294"/>
      <c r="UC278" s="294"/>
      <c r="UD278" s="294"/>
      <c r="UE278" s="294"/>
      <c r="UF278" s="294"/>
      <c r="UG278" s="294"/>
      <c r="UH278" s="294"/>
      <c r="UI278" s="294"/>
      <c r="UJ278" s="294"/>
      <c r="UK278" s="294"/>
      <c r="UL278" s="294"/>
      <c r="UM278" s="294"/>
      <c r="UN278" s="294"/>
      <c r="UO278" s="294"/>
      <c r="UP278" s="294"/>
      <c r="UQ278" s="294"/>
      <c r="UR278" s="294"/>
      <c r="US278" s="294"/>
      <c r="UT278" s="294"/>
      <c r="UU278" s="294"/>
      <c r="UV278" s="294"/>
      <c r="UW278" s="294"/>
      <c r="UX278" s="294"/>
      <c r="UY278" s="294"/>
      <c r="UZ278" s="294"/>
      <c r="VA278" s="294"/>
      <c r="VB278" s="294"/>
      <c r="VC278" s="294"/>
      <c r="VD278" s="294"/>
      <c r="VE278" s="294"/>
      <c r="VF278" s="294"/>
      <c r="VG278" s="294"/>
      <c r="VH278" s="294"/>
      <c r="VI278" s="294"/>
      <c r="VJ278" s="294"/>
      <c r="VK278" s="294"/>
      <c r="VL278" s="294"/>
      <c r="VM278" s="294"/>
      <c r="VN278" s="294"/>
      <c r="VO278" s="294"/>
      <c r="VP278" s="294"/>
      <c r="VQ278" s="294"/>
      <c r="VR278" s="294"/>
      <c r="VS278" s="294"/>
      <c r="VT278" s="294"/>
      <c r="VU278" s="294"/>
      <c r="VV278" s="294"/>
      <c r="VW278" s="294"/>
      <c r="VX278" s="294"/>
      <c r="VY278" s="294"/>
      <c r="VZ278" s="294"/>
      <c r="WA278" s="294"/>
      <c r="WB278" s="294"/>
      <c r="WC278" s="294"/>
      <c r="WD278" s="294"/>
      <c r="WE278" s="294"/>
      <c r="WF278" s="294"/>
      <c r="WG278" s="294"/>
      <c r="WH278" s="294"/>
      <c r="WI278" s="294"/>
      <c r="WJ278" s="294"/>
      <c r="WK278" s="294"/>
      <c r="WL278" s="294"/>
      <c r="WM278" s="294"/>
      <c r="WN278" s="294"/>
      <c r="WO278" s="294"/>
      <c r="WP278" s="294"/>
      <c r="WQ278" s="294"/>
      <c r="WR278" s="294"/>
      <c r="WS278" s="294"/>
      <c r="WT278" s="294"/>
      <c r="WU278" s="294"/>
      <c r="WV278" s="294"/>
      <c r="WW278" s="294"/>
      <c r="WX278" s="294"/>
      <c r="WY278" s="294"/>
      <c r="WZ278" s="294"/>
      <c r="XA278" s="294"/>
      <c r="XB278" s="294"/>
      <c r="XC278" s="294"/>
      <c r="XD278" s="294"/>
      <c r="XE278" s="294"/>
      <c r="XF278" s="294"/>
      <c r="XG278" s="294"/>
      <c r="XH278" s="294"/>
      <c r="XI278" s="294"/>
      <c r="XJ278" s="294"/>
      <c r="XK278" s="294"/>
      <c r="XL278" s="294"/>
      <c r="XM278" s="294"/>
      <c r="XN278" s="294"/>
      <c r="XO278" s="294"/>
      <c r="XP278" s="294"/>
      <c r="XQ278" s="294"/>
      <c r="XR278" s="294"/>
      <c r="XS278" s="294"/>
      <c r="XT278" s="294"/>
      <c r="XU278" s="294"/>
      <c r="XV278" s="294"/>
      <c r="XW278" s="294"/>
      <c r="XX278" s="294"/>
      <c r="XY278" s="294"/>
      <c r="XZ278" s="294"/>
      <c r="YA278" s="294"/>
      <c r="YB278" s="294"/>
      <c r="YC278" s="294"/>
      <c r="YD278" s="294"/>
      <c r="YE278" s="294"/>
      <c r="YF278" s="294"/>
      <c r="YG278" s="294"/>
      <c r="YH278" s="294"/>
      <c r="YI278" s="294"/>
      <c r="YJ278" s="294"/>
      <c r="YK278" s="294"/>
      <c r="YL278" s="294"/>
      <c r="YM278" s="294"/>
      <c r="YN278" s="294"/>
      <c r="YO278" s="294"/>
      <c r="YP278" s="294"/>
      <c r="YQ278" s="294"/>
      <c r="YR278" s="294"/>
      <c r="YS278" s="294"/>
      <c r="YT278" s="294"/>
      <c r="YU278" s="294"/>
      <c r="YV278" s="294"/>
      <c r="YW278" s="294"/>
      <c r="YX278" s="294"/>
      <c r="YY278" s="294"/>
      <c r="YZ278" s="294"/>
      <c r="ZA278" s="294"/>
      <c r="ZB278" s="294"/>
      <c r="ZC278" s="294"/>
      <c r="ZD278" s="294"/>
      <c r="ZE278" s="294"/>
      <c r="ZF278" s="294"/>
      <c r="ZG278" s="294"/>
      <c r="ZH278" s="294"/>
      <c r="ZI278" s="294"/>
      <c r="ZJ278" s="294"/>
      <c r="ZK278" s="294"/>
      <c r="ZL278" s="294"/>
      <c r="ZM278" s="294"/>
      <c r="ZN278" s="294"/>
      <c r="ZO278" s="294"/>
      <c r="ZP278" s="294"/>
      <c r="ZQ278" s="294"/>
      <c r="ZR278" s="294"/>
      <c r="ZS278" s="294"/>
      <c r="ZT278" s="294"/>
      <c r="ZU278" s="294"/>
      <c r="ZV278" s="294"/>
      <c r="ZW278" s="294"/>
      <c r="ZX278" s="294"/>
      <c r="ZY278" s="294"/>
      <c r="ZZ278" s="294"/>
      <c r="AAA278" s="294"/>
      <c r="AAB278" s="294"/>
      <c r="AAC278" s="294"/>
      <c r="AAD278" s="294"/>
      <c r="AAE278" s="294"/>
      <c r="AAF278" s="294"/>
      <c r="AAG278" s="294"/>
      <c r="AAH278" s="294"/>
      <c r="AAI278" s="294"/>
      <c r="AAJ278" s="294"/>
      <c r="AAK278" s="294"/>
      <c r="AAL278" s="294"/>
      <c r="AAM278" s="294"/>
      <c r="AAN278" s="294"/>
      <c r="AAO278" s="294"/>
      <c r="AAP278" s="294"/>
      <c r="AAQ278" s="294"/>
      <c r="AAR278" s="294"/>
      <c r="AAS278" s="294"/>
      <c r="AAT278" s="294"/>
      <c r="AAU278" s="294"/>
      <c r="AAV278" s="294"/>
      <c r="AAW278" s="294"/>
      <c r="AAX278" s="294"/>
      <c r="AAY278" s="294"/>
      <c r="AAZ278" s="294"/>
      <c r="ABA278" s="294"/>
      <c r="ABB278" s="294"/>
      <c r="ABC278" s="294"/>
      <c r="ABD278" s="294"/>
      <c r="ABE278" s="294"/>
      <c r="ABF278" s="294"/>
      <c r="ABG278" s="294"/>
      <c r="ABH278" s="294"/>
      <c r="ABI278" s="294"/>
      <c r="ABJ278" s="294"/>
      <c r="ABK278" s="294"/>
      <c r="ABL278" s="294"/>
      <c r="ABM278" s="294"/>
      <c r="ABN278" s="294"/>
      <c r="ABO278" s="294"/>
      <c r="ABP278" s="294"/>
      <c r="ABQ278" s="294"/>
      <c r="ABR278" s="294"/>
      <c r="ABS278" s="294"/>
      <c r="ABT278" s="294"/>
      <c r="ABU278" s="294"/>
      <c r="ABV278" s="294"/>
      <c r="ABW278" s="294"/>
      <c r="ABX278" s="294"/>
      <c r="ABY278" s="294"/>
      <c r="ABZ278" s="294"/>
      <c r="ACA278" s="294"/>
      <c r="ACB278" s="294"/>
      <c r="ACC278" s="294"/>
      <c r="ACD278" s="294"/>
      <c r="ACE278" s="294"/>
      <c r="ACF278" s="294"/>
      <c r="ACG278" s="294"/>
      <c r="ACH278" s="294"/>
      <c r="ACI278" s="294"/>
      <c r="ACJ278" s="294"/>
      <c r="ACK278" s="294"/>
      <c r="ACL278" s="294"/>
      <c r="ACM278" s="294"/>
      <c r="ACN278" s="294"/>
      <c r="ACO278" s="294"/>
      <c r="ACP278" s="294"/>
      <c r="ACQ278" s="294"/>
      <c r="ACR278" s="294"/>
      <c r="ACS278" s="294"/>
      <c r="ACT278" s="294"/>
      <c r="ACU278" s="294"/>
      <c r="ACV278" s="294"/>
      <c r="ACW278" s="294"/>
      <c r="ACX278" s="294"/>
      <c r="ACY278" s="294"/>
      <c r="ACZ278" s="294"/>
      <c r="ADA278" s="294"/>
      <c r="ADB278" s="294"/>
      <c r="ADC278" s="294"/>
      <c r="ADD278" s="294"/>
      <c r="ADE278" s="294"/>
      <c r="ADF278" s="294"/>
      <c r="ADG278" s="294"/>
      <c r="ADH278" s="294"/>
      <c r="ADI278" s="294"/>
      <c r="ADJ278" s="294"/>
      <c r="ADK278" s="294"/>
      <c r="ADL278" s="294"/>
      <c r="ADM278" s="294"/>
      <c r="ADN278" s="294"/>
      <c r="ADO278" s="294"/>
      <c r="ADP278" s="294"/>
      <c r="ADQ278" s="294"/>
      <c r="ADR278" s="294"/>
      <c r="ADS278" s="294"/>
      <c r="ADT278" s="294"/>
      <c r="ADU278" s="294"/>
      <c r="ADV278" s="294"/>
      <c r="ADW278" s="294"/>
      <c r="ADX278" s="294"/>
      <c r="ADY278" s="294"/>
      <c r="ADZ278" s="294"/>
      <c r="AEA278" s="294"/>
      <c r="AEB278" s="294"/>
      <c r="AEC278" s="294"/>
      <c r="AED278" s="294"/>
      <c r="AEE278" s="294"/>
      <c r="AEF278" s="294"/>
      <c r="AEG278" s="294"/>
      <c r="AEH278" s="294"/>
      <c r="AEI278" s="294"/>
      <c r="AEJ278" s="294"/>
      <c r="AEK278" s="294"/>
      <c r="AEL278" s="294"/>
      <c r="AEM278" s="294"/>
      <c r="AEN278" s="294"/>
      <c r="AEO278" s="294"/>
      <c r="AEP278" s="294"/>
      <c r="AEQ278" s="294"/>
      <c r="AER278" s="294"/>
      <c r="AES278" s="294"/>
      <c r="AET278" s="294"/>
      <c r="AEU278" s="294"/>
      <c r="AEV278" s="294"/>
      <c r="AEW278" s="294"/>
      <c r="AEX278" s="294"/>
      <c r="AEY278" s="294"/>
      <c r="AEZ278" s="294"/>
      <c r="AFA278" s="294"/>
      <c r="AFB278" s="294"/>
      <c r="AFC278" s="294"/>
      <c r="AFD278" s="294"/>
      <c r="AFE278" s="294"/>
      <c r="AFF278" s="294"/>
      <c r="AFG278" s="294"/>
      <c r="AFH278" s="294"/>
      <c r="AFI278" s="294"/>
      <c r="AFJ278" s="294"/>
      <c r="AFK278" s="294"/>
      <c r="AFL278" s="294"/>
      <c r="AFM278" s="294"/>
      <c r="AFN278" s="294"/>
      <c r="AFO278" s="294"/>
      <c r="AFP278" s="294"/>
      <c r="AFQ278" s="294"/>
      <c r="AFR278" s="294"/>
      <c r="AFS278" s="294"/>
      <c r="AFT278" s="294"/>
      <c r="AFU278" s="294"/>
      <c r="AFV278" s="294"/>
      <c r="AFW278" s="294"/>
      <c r="AFX278" s="294"/>
      <c r="AFY278" s="294"/>
      <c r="AFZ278" s="294"/>
      <c r="AGA278" s="294"/>
      <c r="AGB278" s="294"/>
      <c r="AGC278" s="294"/>
      <c r="AGD278" s="294"/>
      <c r="AGE278" s="294"/>
      <c r="AGF278" s="294"/>
      <c r="AGG278" s="294"/>
      <c r="AGH278" s="294"/>
      <c r="AGI278" s="294"/>
      <c r="AGJ278" s="294"/>
      <c r="AGK278" s="294"/>
      <c r="AGL278" s="294"/>
      <c r="AGM278" s="294"/>
      <c r="AGN278" s="294"/>
      <c r="AGO278" s="294"/>
      <c r="AGP278" s="294"/>
      <c r="AGQ278" s="294"/>
      <c r="AGR278" s="294"/>
      <c r="AGS278" s="294"/>
      <c r="AGT278" s="294"/>
      <c r="AGU278" s="294"/>
      <c r="AGV278" s="294"/>
      <c r="AGW278" s="294"/>
      <c r="AGX278" s="294"/>
      <c r="AGY278" s="294"/>
      <c r="AGZ278" s="294"/>
      <c r="AHA278" s="294"/>
      <c r="AHB278" s="294"/>
      <c r="AHC278" s="294"/>
      <c r="AHD278" s="294"/>
      <c r="AHE278" s="294"/>
      <c r="AHF278" s="294"/>
      <c r="AHG278" s="294"/>
      <c r="AHH278" s="294"/>
      <c r="AHI278" s="294"/>
      <c r="AHJ278" s="294"/>
      <c r="AHK278" s="294"/>
      <c r="AHL278" s="294"/>
      <c r="AHM278" s="294"/>
      <c r="AHN278" s="294"/>
      <c r="AHO278" s="294"/>
      <c r="AHP278" s="294"/>
      <c r="AHQ278" s="294"/>
      <c r="AHR278" s="294"/>
      <c r="AHS278" s="294"/>
      <c r="AHT278" s="294"/>
      <c r="AHU278" s="294"/>
      <c r="AHV278" s="294"/>
      <c r="AHW278" s="294"/>
      <c r="AHX278" s="294"/>
      <c r="AHY278" s="294"/>
      <c r="AHZ278" s="294"/>
      <c r="AIA278" s="294"/>
      <c r="AIB278" s="294"/>
      <c r="AIC278" s="294"/>
      <c r="AID278" s="294"/>
      <c r="AIE278" s="294"/>
      <c r="AIF278" s="294"/>
      <c r="AIG278" s="294"/>
      <c r="AIH278" s="294"/>
      <c r="AII278" s="294"/>
      <c r="AIJ278" s="294"/>
      <c r="AIK278" s="294"/>
      <c r="AIL278" s="294"/>
      <c r="AIM278" s="294"/>
      <c r="AIN278" s="294"/>
      <c r="AIO278" s="294"/>
      <c r="AIP278" s="294"/>
      <c r="AIQ278" s="294"/>
      <c r="AIR278" s="294"/>
      <c r="AIS278" s="294"/>
      <c r="AIT278" s="294"/>
      <c r="AIU278" s="294"/>
      <c r="AIV278" s="294"/>
      <c r="AIW278" s="294"/>
      <c r="AIX278" s="294"/>
      <c r="AIY278" s="294"/>
      <c r="AIZ278" s="294"/>
      <c r="AJA278" s="294"/>
      <c r="AJB278" s="294"/>
      <c r="AJC278" s="294"/>
      <c r="AJD278" s="294"/>
      <c r="AJE278" s="294"/>
      <c r="AJF278" s="294"/>
      <c r="AJG278" s="294"/>
      <c r="AJH278" s="294"/>
      <c r="AJI278" s="294"/>
      <c r="AJJ278" s="294"/>
      <c r="AJK278" s="294"/>
      <c r="AJL278" s="294"/>
      <c r="AJM278" s="294"/>
      <c r="AJN278" s="294"/>
      <c r="AJO278" s="294"/>
      <c r="AJP278" s="294"/>
      <c r="AJQ278" s="294"/>
      <c r="AJR278" s="294"/>
      <c r="AJS278" s="294"/>
      <c r="AJT278" s="294"/>
      <c r="AJU278" s="294"/>
      <c r="AJV278" s="294"/>
      <c r="AJW278" s="294"/>
      <c r="AJX278" s="294"/>
      <c r="AJY278" s="294"/>
      <c r="AJZ278" s="294"/>
      <c r="AKA278" s="294"/>
      <c r="AKB278" s="294"/>
      <c r="AKC278" s="294"/>
      <c r="AKD278" s="294"/>
      <c r="AKE278" s="294"/>
      <c r="AKF278" s="294"/>
      <c r="AKG278" s="294"/>
      <c r="AKH278" s="294"/>
      <c r="AKI278" s="294"/>
      <c r="AKJ278" s="294"/>
      <c r="AKK278" s="294"/>
      <c r="AKL278" s="294"/>
      <c r="AKM278" s="294"/>
      <c r="AKN278" s="294"/>
      <c r="AKO278" s="294"/>
      <c r="AKP278" s="294"/>
      <c r="AKQ278" s="294"/>
      <c r="AKR278" s="294"/>
      <c r="AKS278" s="294"/>
      <c r="AKT278" s="294"/>
      <c r="AKU278" s="294"/>
      <c r="AKV278" s="294"/>
      <c r="AKW278" s="294"/>
      <c r="AKX278" s="294"/>
      <c r="AKY278" s="294"/>
      <c r="AKZ278" s="294"/>
      <c r="ALA278" s="294"/>
      <c r="ALB278" s="294"/>
      <c r="ALC278" s="294"/>
      <c r="ALD278" s="294"/>
      <c r="ALE278" s="294"/>
      <c r="ALF278" s="294"/>
      <c r="ALG278" s="294"/>
      <c r="ALH278" s="294"/>
      <c r="ALI278" s="294"/>
      <c r="ALJ278" s="294"/>
      <c r="ALK278" s="294"/>
      <c r="ALL278" s="294"/>
      <c r="ALM278" s="294"/>
      <c r="ALN278" s="294"/>
      <c r="ALO278" s="294"/>
      <c r="ALP278" s="294"/>
      <c r="ALQ278" s="294"/>
      <c r="ALR278" s="294"/>
      <c r="ALS278" s="294"/>
      <c r="ALT278" s="294"/>
      <c r="ALU278" s="294"/>
      <c r="ALV278" s="294"/>
      <c r="ALW278" s="294"/>
      <c r="ALX278" s="294"/>
      <c r="ALY278" s="294"/>
      <c r="ALZ278" s="294"/>
      <c r="AMA278" s="294"/>
      <c r="AMB278" s="294"/>
      <c r="AMC278" s="294"/>
      <c r="AMD278" s="294"/>
      <c r="AME278" s="294"/>
      <c r="AMF278" s="294"/>
      <c r="AMG278" s="294"/>
      <c r="AMH278" s="294"/>
      <c r="AMI278" s="294"/>
      <c r="AMJ278" s="294"/>
      <c r="AMK278" s="294"/>
      <c r="AML278" s="294"/>
      <c r="AMM278" s="294"/>
      <c r="AMN278" s="294"/>
      <c r="AMO278" s="294"/>
      <c r="AMP278" s="294"/>
      <c r="AMQ278" s="294"/>
      <c r="AMR278" s="294"/>
      <c r="AMS278" s="294"/>
      <c r="AMT278" s="294"/>
      <c r="AMU278" s="294"/>
      <c r="AMV278" s="294"/>
      <c r="AMW278" s="294"/>
      <c r="AMX278" s="294"/>
      <c r="AMY278" s="294"/>
      <c r="AMZ278" s="294"/>
      <c r="ANA278" s="294"/>
      <c r="ANB278" s="294"/>
      <c r="ANC278" s="294"/>
      <c r="AND278" s="294"/>
      <c r="ANE278" s="294"/>
      <c r="ANF278" s="294"/>
      <c r="ANG278" s="294"/>
      <c r="ANH278" s="294"/>
      <c r="ANI278" s="294"/>
      <c r="ANJ278" s="294"/>
      <c r="ANK278" s="294"/>
      <c r="ANL278" s="294"/>
      <c r="ANM278" s="294"/>
      <c r="ANN278" s="294"/>
      <c r="ANO278" s="294"/>
      <c r="ANP278" s="294"/>
      <c r="ANQ278" s="294"/>
      <c r="ANR278" s="294"/>
      <c r="ANS278" s="294"/>
      <c r="ANT278" s="294"/>
      <c r="ANU278" s="294"/>
      <c r="ANV278" s="294"/>
      <c r="ANW278" s="294"/>
      <c r="ANX278" s="294"/>
      <c r="ANY278" s="294"/>
      <c r="ANZ278" s="294"/>
      <c r="AOA278" s="294"/>
      <c r="AOB278" s="294"/>
      <c r="AOC278" s="294"/>
      <c r="AOD278" s="294"/>
      <c r="AOE278" s="294"/>
      <c r="AOF278" s="294"/>
      <c r="AOG278" s="294"/>
      <c r="AOH278" s="294"/>
      <c r="AOI278" s="294"/>
      <c r="AOJ278" s="294"/>
      <c r="AOK278" s="294"/>
      <c r="AOL278" s="294"/>
      <c r="AOM278" s="294"/>
      <c r="AON278" s="294"/>
      <c r="AOO278" s="294"/>
      <c r="AOP278" s="294"/>
      <c r="AOQ278" s="294"/>
      <c r="AOR278" s="294"/>
      <c r="AOS278" s="294"/>
      <c r="AOT278" s="294"/>
      <c r="AOU278" s="294"/>
      <c r="AOV278" s="294"/>
      <c r="AOW278" s="294"/>
      <c r="AOX278" s="294"/>
      <c r="AOY278" s="294"/>
      <c r="AOZ278" s="294"/>
      <c r="APA278" s="294"/>
      <c r="APB278" s="294"/>
      <c r="APC278" s="294"/>
      <c r="APD278" s="294"/>
      <c r="APE278" s="294"/>
      <c r="APF278" s="294"/>
      <c r="APG278" s="294"/>
      <c r="APH278" s="294"/>
      <c r="API278" s="294"/>
      <c r="APJ278" s="294"/>
      <c r="APK278" s="294"/>
      <c r="APL278" s="294"/>
      <c r="APM278" s="294"/>
      <c r="APN278" s="294"/>
      <c r="APO278" s="294"/>
      <c r="APP278" s="294"/>
      <c r="APQ278" s="294"/>
      <c r="APR278" s="294"/>
      <c r="APS278" s="294"/>
      <c r="APT278" s="294"/>
      <c r="APU278" s="294"/>
      <c r="APV278" s="294"/>
      <c r="APW278" s="294"/>
      <c r="APX278" s="294"/>
      <c r="APY278" s="294"/>
      <c r="APZ278" s="294"/>
      <c r="AQA278" s="294"/>
      <c r="AQB278" s="294"/>
      <c r="AQC278" s="294"/>
      <c r="AQD278" s="294"/>
      <c r="AQE278" s="294"/>
      <c r="AQF278" s="294"/>
      <c r="AQG278" s="294"/>
      <c r="AQH278" s="294"/>
      <c r="AQI278" s="294"/>
      <c r="AQJ278" s="294"/>
      <c r="AQK278" s="294"/>
      <c r="AQL278" s="294"/>
      <c r="AQM278" s="294"/>
      <c r="AQN278" s="294"/>
      <c r="AQO278" s="294"/>
      <c r="AQP278" s="294"/>
      <c r="AQQ278" s="294"/>
      <c r="AQR278" s="294"/>
      <c r="AQS278" s="294"/>
      <c r="AQT278" s="294"/>
      <c r="AQU278" s="294"/>
      <c r="AQV278" s="294"/>
      <c r="AQW278" s="294"/>
      <c r="AQX278" s="294"/>
      <c r="AQY278" s="294"/>
      <c r="AQZ278" s="294"/>
      <c r="ARA278" s="294"/>
      <c r="ARB278" s="294"/>
      <c r="ARC278" s="294"/>
      <c r="ARD278" s="294"/>
      <c r="ARE278" s="294"/>
      <c r="ARF278" s="294"/>
      <c r="ARG278" s="294"/>
      <c r="ARH278" s="294"/>
      <c r="ARI278" s="294"/>
      <c r="ARJ278" s="294"/>
      <c r="ARK278" s="294"/>
      <c r="ARL278" s="294"/>
      <c r="ARM278" s="294"/>
      <c r="ARN278" s="294"/>
      <c r="ARO278" s="294"/>
      <c r="ARP278" s="294"/>
      <c r="ARQ278" s="294"/>
      <c r="ARR278" s="294"/>
      <c r="ARS278" s="294"/>
      <c r="ART278" s="294"/>
      <c r="ARU278" s="294"/>
      <c r="ARV278" s="294"/>
      <c r="ARW278" s="294"/>
      <c r="ARX278" s="294"/>
      <c r="ARY278" s="294"/>
      <c r="ARZ278" s="294"/>
      <c r="ASA278" s="294"/>
      <c r="ASB278" s="294"/>
      <c r="ASC278" s="294"/>
      <c r="ASD278" s="294"/>
      <c r="ASE278" s="294"/>
      <c r="ASF278" s="294"/>
      <c r="ASG278" s="294"/>
      <c r="ASH278" s="294"/>
      <c r="ASI278" s="294"/>
      <c r="ASJ278" s="294"/>
      <c r="ASK278" s="294"/>
      <c r="ASL278" s="294"/>
      <c r="ASM278" s="294"/>
      <c r="ASN278" s="294"/>
      <c r="ASO278" s="294"/>
      <c r="ASP278" s="294"/>
      <c r="ASQ278" s="294"/>
      <c r="ASR278" s="294"/>
      <c r="ASS278" s="294"/>
      <c r="AST278" s="294"/>
      <c r="ASU278" s="294"/>
      <c r="ASV278" s="294"/>
      <c r="ASW278" s="294"/>
      <c r="ASX278" s="294"/>
      <c r="ASY278" s="294"/>
      <c r="ASZ278" s="294"/>
      <c r="ATA278" s="294"/>
      <c r="ATB278" s="294"/>
      <c r="ATC278" s="294"/>
      <c r="ATD278" s="294"/>
      <c r="ATE278" s="294"/>
      <c r="ATF278" s="294"/>
      <c r="ATG278" s="294"/>
      <c r="ATH278" s="294"/>
      <c r="ATI278" s="294"/>
      <c r="ATJ278" s="294"/>
      <c r="ATK278" s="294"/>
      <c r="ATL278" s="294"/>
      <c r="ATM278" s="294"/>
      <c r="ATN278" s="294"/>
      <c r="ATO278" s="294"/>
      <c r="ATP278" s="294"/>
      <c r="ATQ278" s="294"/>
      <c r="ATR278" s="294"/>
      <c r="ATS278" s="294"/>
      <c r="ATT278" s="294"/>
      <c r="ATU278" s="294"/>
      <c r="ATV278" s="294"/>
      <c r="ATW278" s="294"/>
      <c r="ATX278" s="294"/>
      <c r="ATY278" s="294"/>
      <c r="ATZ278" s="294"/>
      <c r="AUA278" s="294"/>
      <c r="AUB278" s="294"/>
      <c r="AUC278" s="294"/>
      <c r="AUD278" s="294"/>
      <c r="AUE278" s="294"/>
      <c r="AUF278" s="294"/>
      <c r="AUG278" s="294"/>
      <c r="AUH278" s="294"/>
      <c r="AUI278" s="294"/>
      <c r="AUJ278" s="294"/>
      <c r="AUK278" s="294"/>
      <c r="AUL278" s="294"/>
      <c r="AUM278" s="294"/>
      <c r="AUN278" s="294"/>
      <c r="AUO278" s="294"/>
      <c r="AUP278" s="294"/>
      <c r="AUQ278" s="294"/>
      <c r="AUR278" s="294"/>
      <c r="AUS278" s="294"/>
      <c r="AUT278" s="294"/>
      <c r="AUU278" s="294"/>
      <c r="AUV278" s="294"/>
      <c r="AUW278" s="294"/>
      <c r="AUX278" s="294"/>
      <c r="AUY278" s="294"/>
      <c r="AUZ278" s="294"/>
      <c r="AVA278" s="294"/>
      <c r="AVB278" s="294"/>
      <c r="AVC278" s="294"/>
      <c r="AVD278" s="294"/>
      <c r="AVE278" s="294"/>
      <c r="AVF278" s="294"/>
      <c r="AVG278" s="294"/>
      <c r="AVH278" s="294"/>
      <c r="AVI278" s="294"/>
      <c r="AVJ278" s="294"/>
      <c r="AVK278" s="294"/>
      <c r="AVL278" s="294"/>
      <c r="AVM278" s="294"/>
      <c r="AVN278" s="294"/>
      <c r="AVO278" s="294"/>
      <c r="AVP278" s="294"/>
      <c r="AVQ278" s="294"/>
      <c r="AVR278" s="294"/>
      <c r="AVS278" s="294"/>
      <c r="AVT278" s="294"/>
      <c r="AVU278" s="294"/>
      <c r="AVV278" s="294"/>
      <c r="AVW278" s="294"/>
      <c r="AVX278" s="294"/>
      <c r="AVY278" s="294"/>
      <c r="AVZ278" s="294"/>
      <c r="AWA278" s="294"/>
      <c r="AWB278" s="294"/>
      <c r="AWC278" s="294"/>
      <c r="AWD278" s="294"/>
      <c r="AWE278" s="294"/>
      <c r="AWF278" s="294"/>
      <c r="AWG278" s="294"/>
      <c r="AWH278" s="294"/>
      <c r="AWI278" s="294"/>
      <c r="AWJ278" s="294"/>
      <c r="AWK278" s="294"/>
      <c r="AWL278" s="294"/>
      <c r="AWM278" s="294"/>
      <c r="AWN278" s="294"/>
      <c r="AWO278" s="294"/>
      <c r="AWP278" s="294"/>
      <c r="AWQ278" s="294"/>
      <c r="AWR278" s="294"/>
      <c r="AWS278" s="294"/>
      <c r="AWT278" s="294"/>
      <c r="AWU278" s="294"/>
      <c r="AWV278" s="294"/>
      <c r="AWW278" s="294"/>
      <c r="AWX278" s="294"/>
      <c r="AWY278" s="294"/>
      <c r="AWZ278" s="294"/>
      <c r="AXA278" s="294"/>
      <c r="AXB278" s="294"/>
      <c r="AXC278" s="294"/>
      <c r="AXD278" s="294"/>
      <c r="AXE278" s="294"/>
      <c r="AXF278" s="294"/>
      <c r="AXG278" s="294"/>
      <c r="AXH278" s="294"/>
      <c r="AXI278" s="294"/>
      <c r="AXJ278" s="294"/>
      <c r="AXK278" s="294"/>
      <c r="AXL278" s="294"/>
      <c r="AXM278" s="294"/>
      <c r="AXN278" s="294"/>
      <c r="AXO278" s="294"/>
      <c r="AXP278" s="294"/>
      <c r="AXQ278" s="294"/>
      <c r="AXR278" s="294"/>
      <c r="AXS278" s="294"/>
      <c r="AXT278" s="294"/>
      <c r="AXU278" s="294"/>
      <c r="AXV278" s="294"/>
      <c r="AXW278" s="294"/>
      <c r="AXX278" s="294"/>
      <c r="AXY278" s="294"/>
      <c r="AXZ278" s="294"/>
      <c r="AYA278" s="294"/>
      <c r="AYB278" s="294"/>
      <c r="AYC278" s="294"/>
      <c r="AYD278" s="294"/>
      <c r="AYE278" s="294"/>
      <c r="AYF278" s="294"/>
      <c r="AYG278" s="294"/>
      <c r="AYH278" s="294"/>
      <c r="AYI278" s="294"/>
      <c r="AYJ278" s="294"/>
      <c r="AYK278" s="294"/>
      <c r="AYL278" s="294"/>
      <c r="AYM278" s="294"/>
      <c r="AYN278" s="294"/>
      <c r="AYO278" s="294"/>
      <c r="AYP278" s="294"/>
      <c r="AYQ278" s="294"/>
      <c r="AYR278" s="294"/>
      <c r="AYS278" s="294"/>
      <c r="AYT278" s="294"/>
      <c r="AYU278" s="294"/>
      <c r="AYV278" s="294"/>
      <c r="AYW278" s="294"/>
      <c r="AYX278" s="294"/>
      <c r="AYY278" s="294"/>
      <c r="AYZ278" s="294"/>
      <c r="AZA278" s="294"/>
      <c r="AZB278" s="294"/>
      <c r="AZC278" s="294"/>
      <c r="AZD278" s="294"/>
      <c r="AZE278" s="294"/>
      <c r="AZF278" s="294"/>
      <c r="AZG278" s="294"/>
      <c r="AZH278" s="294"/>
      <c r="AZI278" s="294"/>
      <c r="AZJ278" s="294"/>
      <c r="AZK278" s="294"/>
      <c r="AZL278" s="294"/>
      <c r="AZM278" s="294"/>
      <c r="AZN278" s="294"/>
      <c r="AZO278" s="294"/>
      <c r="AZP278" s="294"/>
      <c r="AZQ278" s="294"/>
      <c r="AZR278" s="294"/>
      <c r="AZS278" s="294"/>
      <c r="AZT278" s="294"/>
      <c r="AZU278" s="294"/>
      <c r="AZV278" s="294"/>
      <c r="AZW278" s="294"/>
      <c r="AZX278" s="294"/>
      <c r="AZY278" s="294"/>
      <c r="AZZ278" s="294"/>
      <c r="BAA278" s="294"/>
      <c r="BAB278" s="294"/>
      <c r="BAC278" s="294"/>
      <c r="BAD278" s="294"/>
      <c r="BAE278" s="294"/>
      <c r="BAF278" s="294"/>
      <c r="BAG278" s="294"/>
      <c r="BAH278" s="294"/>
      <c r="BAI278" s="294"/>
      <c r="BAJ278" s="294"/>
      <c r="BAK278" s="294"/>
      <c r="BAL278" s="294"/>
      <c r="BAM278" s="294"/>
      <c r="BAN278" s="294"/>
      <c r="BAO278" s="294"/>
      <c r="BAP278" s="294"/>
      <c r="BAQ278" s="294"/>
      <c r="BAR278" s="294"/>
      <c r="BAS278" s="294"/>
      <c r="BAT278" s="294"/>
      <c r="BAU278" s="294"/>
      <c r="BAV278" s="294"/>
      <c r="BAW278" s="294"/>
      <c r="BAX278" s="294"/>
      <c r="BAY278" s="294"/>
      <c r="BAZ278" s="294"/>
      <c r="BBA278" s="294"/>
      <c r="BBB278" s="294"/>
      <c r="BBC278" s="294"/>
      <c r="BBD278" s="294"/>
      <c r="BBE278" s="294"/>
      <c r="BBF278" s="294"/>
      <c r="BBG278" s="294"/>
      <c r="BBH278" s="294"/>
      <c r="BBI278" s="294"/>
      <c r="BBJ278" s="294"/>
      <c r="BBK278" s="294"/>
      <c r="BBL278" s="294"/>
      <c r="BBM278" s="294"/>
      <c r="BBN278" s="294"/>
      <c r="BBO278" s="294"/>
      <c r="BBP278" s="294"/>
      <c r="BBQ278" s="294"/>
      <c r="BBR278" s="294"/>
      <c r="BBS278" s="294"/>
      <c r="BBT278" s="294"/>
      <c r="BBU278" s="294"/>
      <c r="BBV278" s="294"/>
      <c r="BBW278" s="294"/>
      <c r="BBX278" s="294"/>
      <c r="BBY278" s="294"/>
      <c r="BBZ278" s="294"/>
      <c r="BCA278" s="294"/>
      <c r="BCB278" s="294"/>
      <c r="BCC278" s="294"/>
      <c r="BCD278" s="294"/>
      <c r="BCE278" s="294"/>
      <c r="BCF278" s="294"/>
      <c r="BCG278" s="294"/>
      <c r="BCH278" s="294"/>
      <c r="BCI278" s="294"/>
      <c r="BCJ278" s="294"/>
      <c r="BCK278" s="294"/>
      <c r="BCL278" s="294"/>
      <c r="BCM278" s="294"/>
      <c r="BCN278" s="294"/>
      <c r="BCO278" s="294"/>
      <c r="BCP278" s="294"/>
      <c r="BCQ278" s="294"/>
      <c r="BCR278" s="294"/>
      <c r="BCS278" s="294"/>
      <c r="BCT278" s="294"/>
      <c r="BCU278" s="294"/>
      <c r="BCV278" s="294"/>
      <c r="BCW278" s="294"/>
      <c r="BCX278" s="294"/>
      <c r="BCY278" s="294"/>
      <c r="BCZ278" s="294"/>
      <c r="BDA278" s="294"/>
      <c r="BDB278" s="294"/>
      <c r="BDC278" s="294"/>
      <c r="BDD278" s="294"/>
      <c r="BDE278" s="294"/>
      <c r="BDF278" s="294"/>
      <c r="BDG278" s="294"/>
      <c r="BDH278" s="294"/>
      <c r="BDI278" s="294"/>
      <c r="BDJ278" s="294"/>
      <c r="BDK278" s="294"/>
      <c r="BDL278" s="294"/>
      <c r="BDM278" s="294"/>
      <c r="BDN278" s="294"/>
      <c r="BDO278" s="294"/>
      <c r="BDP278" s="294"/>
      <c r="BDQ278" s="294"/>
      <c r="BDR278" s="294"/>
      <c r="BDS278" s="294"/>
      <c r="BDT278" s="294"/>
      <c r="BDU278" s="294"/>
      <c r="BDV278" s="294"/>
      <c r="BDW278" s="294"/>
      <c r="BDX278" s="294"/>
      <c r="BDY278" s="294"/>
      <c r="BDZ278" s="294"/>
      <c r="BEA278" s="294"/>
      <c r="BEB278" s="294"/>
      <c r="BEC278" s="294"/>
      <c r="BED278" s="294"/>
      <c r="BEE278" s="294"/>
      <c r="BEF278" s="294"/>
      <c r="BEG278" s="294"/>
      <c r="BEH278" s="294"/>
      <c r="BEI278" s="294"/>
      <c r="BEJ278" s="294"/>
      <c r="BEK278" s="294"/>
      <c r="BEL278" s="294"/>
      <c r="BEM278" s="294"/>
      <c r="BEN278" s="294"/>
      <c r="BEO278" s="294"/>
      <c r="BEP278" s="294"/>
      <c r="BEQ278" s="294"/>
      <c r="BER278" s="294"/>
      <c r="BES278" s="294"/>
      <c r="BET278" s="294"/>
      <c r="BEU278" s="294"/>
      <c r="BEV278" s="294"/>
      <c r="BEW278" s="294"/>
      <c r="BEX278" s="294"/>
      <c r="BEY278" s="294"/>
      <c r="BEZ278" s="294"/>
      <c r="BFA278" s="294"/>
      <c r="BFB278" s="294"/>
      <c r="BFC278" s="294"/>
      <c r="BFD278" s="294"/>
      <c r="BFE278" s="294"/>
      <c r="BFF278" s="294"/>
      <c r="BFG278" s="294"/>
      <c r="BFH278" s="294"/>
      <c r="BFI278" s="294"/>
      <c r="BFJ278" s="294"/>
      <c r="BFK278" s="294"/>
      <c r="BFL278" s="294"/>
      <c r="BFM278" s="294"/>
      <c r="BFN278" s="294"/>
      <c r="BFO278" s="294"/>
      <c r="BFP278" s="294"/>
      <c r="BFQ278" s="294"/>
      <c r="BFR278" s="294"/>
      <c r="BFS278" s="294"/>
      <c r="BFT278" s="294"/>
      <c r="BFU278" s="294"/>
      <c r="BFV278" s="294"/>
      <c r="BFW278" s="294"/>
      <c r="BFX278" s="294"/>
      <c r="BFY278" s="294"/>
      <c r="BFZ278" s="294"/>
      <c r="BGA278" s="294"/>
      <c r="BGB278" s="294"/>
      <c r="BGC278" s="294"/>
      <c r="BGD278" s="294"/>
      <c r="BGE278" s="294"/>
      <c r="BGF278" s="294"/>
      <c r="BGG278" s="294"/>
      <c r="BGH278" s="294"/>
      <c r="BGI278" s="294"/>
      <c r="BGJ278" s="294"/>
      <c r="BGK278" s="294"/>
      <c r="BGL278" s="294"/>
      <c r="BGM278" s="294"/>
      <c r="BGN278" s="294"/>
      <c r="BGO278" s="294"/>
      <c r="BGP278" s="294"/>
      <c r="BGQ278" s="294"/>
      <c r="BGR278" s="294"/>
      <c r="BGS278" s="294"/>
      <c r="BGT278" s="294"/>
      <c r="BGU278" s="294"/>
      <c r="BGV278" s="294"/>
      <c r="BGW278" s="294"/>
      <c r="BGX278" s="294"/>
      <c r="BGY278" s="294"/>
      <c r="BGZ278" s="294"/>
      <c r="BHA278" s="294"/>
      <c r="BHB278" s="294"/>
      <c r="BHC278" s="294"/>
      <c r="BHD278" s="294"/>
      <c r="BHE278" s="294"/>
      <c r="BHF278" s="294"/>
      <c r="BHG278" s="294"/>
      <c r="BHH278" s="294"/>
      <c r="BHI278" s="294"/>
      <c r="BHJ278" s="294"/>
      <c r="BHK278" s="294"/>
      <c r="BHL278" s="294"/>
      <c r="BHM278" s="294"/>
      <c r="BHN278" s="294"/>
      <c r="BHO278" s="294"/>
      <c r="BHP278" s="294"/>
      <c r="BHQ278" s="294"/>
      <c r="BHR278" s="294"/>
      <c r="BHS278" s="294"/>
      <c r="BHT278" s="294"/>
      <c r="BHU278" s="294"/>
      <c r="BHV278" s="294"/>
      <c r="BHW278" s="294"/>
      <c r="BHX278" s="294"/>
      <c r="BHY278" s="294"/>
      <c r="BHZ278" s="294"/>
      <c r="BIA278" s="294"/>
      <c r="BIB278" s="294"/>
      <c r="BIC278" s="294"/>
      <c r="BID278" s="294"/>
      <c r="BIE278" s="294"/>
      <c r="BIF278" s="294"/>
      <c r="BIG278" s="294"/>
      <c r="BIH278" s="294"/>
      <c r="BII278" s="294"/>
      <c r="BIJ278" s="294"/>
      <c r="BIK278" s="294"/>
      <c r="BIL278" s="294"/>
      <c r="BIM278" s="294"/>
      <c r="BIN278" s="294"/>
      <c r="BIO278" s="294"/>
      <c r="BIP278" s="294"/>
      <c r="BIQ278" s="294"/>
      <c r="BIR278" s="294"/>
      <c r="BIS278" s="294"/>
      <c r="BIT278" s="294"/>
      <c r="BIU278" s="294"/>
      <c r="BIV278" s="294"/>
      <c r="BIW278" s="294"/>
      <c r="BIX278" s="294"/>
      <c r="BIY278" s="294"/>
      <c r="BIZ278" s="294"/>
      <c r="BJA278" s="294"/>
      <c r="BJB278" s="294"/>
      <c r="BJC278" s="294"/>
      <c r="BJD278" s="294"/>
      <c r="BJE278" s="294"/>
      <c r="BJF278" s="294"/>
      <c r="BJG278" s="294"/>
      <c r="BJH278" s="294"/>
      <c r="BJI278" s="294"/>
      <c r="BJJ278" s="294"/>
      <c r="BJK278" s="294"/>
      <c r="BJL278" s="294"/>
      <c r="BJM278" s="294"/>
      <c r="BJN278" s="294"/>
      <c r="BJO278" s="294"/>
      <c r="BJP278" s="294"/>
      <c r="BJQ278" s="294"/>
      <c r="BJR278" s="294"/>
      <c r="BJS278" s="294"/>
      <c r="BJT278" s="294"/>
      <c r="BJU278" s="294"/>
      <c r="BJV278" s="294"/>
      <c r="BJW278" s="294"/>
      <c r="BJX278" s="294"/>
      <c r="BJY278" s="294"/>
      <c r="BJZ278" s="294"/>
      <c r="BKA278" s="294"/>
      <c r="BKB278" s="294"/>
      <c r="BKC278" s="294"/>
      <c r="BKD278" s="294"/>
      <c r="BKE278" s="294"/>
      <c r="BKF278" s="294"/>
      <c r="BKG278" s="294"/>
      <c r="BKH278" s="294"/>
      <c r="BKI278" s="294"/>
      <c r="BKJ278" s="294"/>
      <c r="BKK278" s="294"/>
      <c r="BKL278" s="294"/>
      <c r="BKM278" s="294"/>
      <c r="BKN278" s="294"/>
      <c r="BKO278" s="294"/>
      <c r="BKP278" s="294"/>
      <c r="BKQ278" s="294"/>
      <c r="BKR278" s="294"/>
      <c r="BKS278" s="294"/>
      <c r="BKT278" s="294"/>
      <c r="BKU278" s="294"/>
      <c r="BKV278" s="294"/>
      <c r="BKW278" s="294"/>
      <c r="BKX278" s="294"/>
      <c r="BKY278" s="294"/>
      <c r="BKZ278" s="294"/>
      <c r="BLA278" s="294"/>
      <c r="BLB278" s="294"/>
      <c r="BLC278" s="294"/>
      <c r="BLD278" s="294"/>
      <c r="BLE278" s="294"/>
      <c r="BLF278" s="294"/>
      <c r="BLG278" s="294"/>
      <c r="BLH278" s="294"/>
      <c r="BLI278" s="294"/>
      <c r="BLJ278" s="294"/>
      <c r="BLK278" s="294"/>
      <c r="BLL278" s="294"/>
      <c r="BLM278" s="294"/>
      <c r="BLN278" s="294"/>
      <c r="BLO278" s="294"/>
      <c r="BLP278" s="294"/>
      <c r="BLQ278" s="294"/>
      <c r="BLR278" s="294"/>
      <c r="BLS278" s="294"/>
      <c r="BLT278" s="294"/>
      <c r="BLU278" s="294"/>
      <c r="BLV278" s="294"/>
      <c r="BLW278" s="294"/>
      <c r="BLX278" s="294"/>
      <c r="BLY278" s="294"/>
      <c r="BLZ278" s="294"/>
      <c r="BMA278" s="294"/>
      <c r="BMB278" s="294"/>
      <c r="BMC278" s="294"/>
      <c r="BMD278" s="294"/>
      <c r="BME278" s="294"/>
      <c r="BMF278" s="294"/>
      <c r="BMG278" s="294"/>
      <c r="BMH278" s="294"/>
      <c r="BMI278" s="294"/>
      <c r="BMJ278" s="294"/>
      <c r="BMK278" s="294"/>
      <c r="BML278" s="294"/>
      <c r="BMM278" s="294"/>
      <c r="BMN278" s="294"/>
      <c r="BMO278" s="294"/>
      <c r="BMP278" s="294"/>
      <c r="BMQ278" s="294"/>
      <c r="BMR278" s="294"/>
      <c r="BMS278" s="294"/>
      <c r="BMT278" s="294"/>
      <c r="BMU278" s="294"/>
      <c r="BMV278" s="294"/>
      <c r="BMW278" s="294"/>
      <c r="BMX278" s="294"/>
      <c r="BMY278" s="294"/>
      <c r="BMZ278" s="294"/>
      <c r="BNA278" s="294"/>
      <c r="BNB278" s="294"/>
      <c r="BNC278" s="294"/>
      <c r="BND278" s="294"/>
      <c r="BNE278" s="294"/>
      <c r="BNF278" s="294"/>
      <c r="BNG278" s="294"/>
      <c r="BNH278" s="294"/>
      <c r="BNI278" s="294"/>
      <c r="BNJ278" s="294"/>
      <c r="BNK278" s="294"/>
      <c r="BNL278" s="294"/>
      <c r="BNM278" s="294"/>
      <c r="BNN278" s="294"/>
      <c r="BNO278" s="294"/>
      <c r="BNP278" s="294"/>
      <c r="BNQ278" s="294"/>
      <c r="BNR278" s="294"/>
      <c r="BNS278" s="294"/>
      <c r="BNT278" s="294"/>
      <c r="BNU278" s="294"/>
      <c r="BNV278" s="294"/>
      <c r="BNW278" s="294"/>
      <c r="BNX278" s="294"/>
      <c r="BNY278" s="294"/>
      <c r="BNZ278" s="294"/>
      <c r="BOA278" s="294"/>
      <c r="BOB278" s="294"/>
      <c r="BOC278" s="294"/>
      <c r="BOD278" s="294"/>
      <c r="BOE278" s="294"/>
      <c r="BOF278" s="294"/>
      <c r="BOG278" s="294"/>
      <c r="BOH278" s="294"/>
      <c r="BOI278" s="294"/>
      <c r="BOJ278" s="294"/>
      <c r="BOK278" s="294"/>
      <c r="BOL278" s="294"/>
      <c r="BOM278" s="294"/>
      <c r="BON278" s="294"/>
      <c r="BOO278" s="294"/>
      <c r="BOP278" s="294"/>
      <c r="BOQ278" s="294"/>
      <c r="BOR278" s="294"/>
      <c r="BOS278" s="294"/>
      <c r="BOT278" s="294"/>
      <c r="BOU278" s="294"/>
      <c r="BOV278" s="294"/>
      <c r="BOW278" s="294"/>
      <c r="BOX278" s="294"/>
      <c r="BOY278" s="294"/>
      <c r="BOZ278" s="294"/>
      <c r="BPA278" s="294"/>
      <c r="BPB278" s="294"/>
      <c r="BPC278" s="294"/>
      <c r="BPD278" s="294"/>
      <c r="BPE278" s="294"/>
      <c r="BPF278" s="294"/>
      <c r="BPG278" s="294"/>
      <c r="BPH278" s="294"/>
      <c r="BPI278" s="294"/>
      <c r="BPJ278" s="294"/>
      <c r="BPK278" s="294"/>
      <c r="BPL278" s="294"/>
      <c r="BPM278" s="294"/>
      <c r="BPN278" s="294"/>
      <c r="BPO278" s="294"/>
      <c r="BPP278" s="294"/>
      <c r="BPQ278" s="294"/>
      <c r="BPR278" s="294"/>
      <c r="BPS278" s="294"/>
      <c r="BPT278" s="294"/>
      <c r="BPU278" s="294"/>
      <c r="BPV278" s="294"/>
      <c r="BPW278" s="294"/>
      <c r="BPX278" s="294"/>
      <c r="BPY278" s="294"/>
      <c r="BPZ278" s="294"/>
      <c r="BQA278" s="294"/>
      <c r="BQB278" s="294"/>
      <c r="BQC278" s="294"/>
      <c r="BQD278" s="294"/>
      <c r="BQE278" s="294"/>
      <c r="BQF278" s="294"/>
      <c r="BQG278" s="294"/>
      <c r="BQH278" s="294"/>
      <c r="BQI278" s="294"/>
      <c r="BQJ278" s="294"/>
      <c r="BQK278" s="294"/>
      <c r="BQL278" s="294"/>
      <c r="BQM278" s="294"/>
      <c r="BQN278" s="294"/>
      <c r="BQO278" s="294"/>
      <c r="BQP278" s="294"/>
      <c r="BQQ278" s="294"/>
      <c r="BQR278" s="294"/>
      <c r="BQS278" s="294"/>
      <c r="BQT278" s="294"/>
      <c r="BQU278" s="294"/>
      <c r="BQV278" s="294"/>
      <c r="BQW278" s="294"/>
      <c r="BQX278" s="294"/>
      <c r="BQY278" s="294"/>
      <c r="BQZ278" s="294"/>
      <c r="BRA278" s="294"/>
      <c r="BRB278" s="294"/>
      <c r="BRC278" s="294"/>
      <c r="BRD278" s="294"/>
      <c r="BRE278" s="294"/>
      <c r="BRF278" s="294"/>
      <c r="BRG278" s="294"/>
      <c r="BRH278" s="294"/>
      <c r="BRI278" s="294"/>
      <c r="BRJ278" s="294"/>
      <c r="BRK278" s="294"/>
      <c r="BRL278" s="294"/>
      <c r="BRM278" s="294"/>
      <c r="BRN278" s="294"/>
      <c r="BRO278" s="294"/>
      <c r="BRP278" s="294"/>
      <c r="BRQ278" s="294"/>
      <c r="BRR278" s="294"/>
      <c r="BRS278" s="294"/>
      <c r="BRT278" s="294"/>
      <c r="BRU278" s="294"/>
      <c r="BRV278" s="294"/>
      <c r="BRW278" s="294"/>
      <c r="BRX278" s="294"/>
      <c r="BRY278" s="294"/>
      <c r="BRZ278" s="294"/>
      <c r="BSA278" s="294"/>
      <c r="BSB278" s="294"/>
      <c r="BSC278" s="294"/>
      <c r="BSD278" s="294"/>
      <c r="BSE278" s="294"/>
      <c r="BSF278" s="294"/>
      <c r="BSG278" s="294"/>
      <c r="BSH278" s="294"/>
      <c r="BSI278" s="294"/>
      <c r="BSJ278" s="294"/>
      <c r="BSK278" s="294"/>
      <c r="BSL278" s="294"/>
      <c r="BSM278" s="294"/>
      <c r="BSN278" s="294"/>
      <c r="BSO278" s="294"/>
      <c r="BSP278" s="294"/>
      <c r="BSQ278" s="294"/>
      <c r="BSR278" s="294"/>
      <c r="BSS278" s="294"/>
      <c r="BST278" s="294"/>
      <c r="BSU278" s="294"/>
      <c r="BSV278" s="294"/>
      <c r="BSW278" s="294"/>
      <c r="BSX278" s="294"/>
      <c r="BSY278" s="294"/>
      <c r="BSZ278" s="294"/>
      <c r="BTA278" s="294"/>
      <c r="BTB278" s="294"/>
      <c r="BTC278" s="294"/>
      <c r="BTD278" s="294"/>
      <c r="BTE278" s="294"/>
      <c r="BTF278" s="294"/>
      <c r="BTG278" s="294"/>
      <c r="BTH278" s="294"/>
      <c r="BTI278" s="294"/>
      <c r="BTJ278" s="294"/>
      <c r="BTK278" s="294"/>
      <c r="BTL278" s="294"/>
      <c r="BTM278" s="294"/>
      <c r="BTN278" s="294"/>
      <c r="BTO278" s="294"/>
      <c r="BTP278" s="294"/>
      <c r="BTQ278" s="294"/>
      <c r="BTR278" s="294"/>
      <c r="BTS278" s="294"/>
      <c r="BTT278" s="294"/>
      <c r="BTU278" s="294"/>
      <c r="BTV278" s="294"/>
      <c r="BTW278" s="294"/>
      <c r="BTX278" s="294"/>
      <c r="BTY278" s="294"/>
      <c r="BTZ278" s="294"/>
      <c r="BUA278" s="294"/>
      <c r="BUB278" s="294"/>
      <c r="BUC278" s="294"/>
      <c r="BUD278" s="294"/>
      <c r="BUE278" s="294"/>
      <c r="BUF278" s="294"/>
      <c r="BUG278" s="294"/>
      <c r="BUH278" s="294"/>
      <c r="BUI278" s="294"/>
      <c r="BUJ278" s="294"/>
      <c r="BUK278" s="294"/>
      <c r="BUL278" s="294"/>
      <c r="BUM278" s="294"/>
      <c r="BUN278" s="294"/>
      <c r="BUO278" s="294"/>
      <c r="BUP278" s="294"/>
      <c r="BUQ278" s="294"/>
      <c r="BUR278" s="294"/>
      <c r="BUS278" s="294"/>
      <c r="BUT278" s="294"/>
      <c r="BUU278" s="294"/>
      <c r="BUV278" s="294"/>
      <c r="BUW278" s="294"/>
      <c r="BUX278" s="294"/>
      <c r="BUY278" s="294"/>
      <c r="BUZ278" s="294"/>
      <c r="BVA278" s="294"/>
      <c r="BVB278" s="294"/>
      <c r="BVC278" s="294"/>
      <c r="BVD278" s="294"/>
      <c r="BVE278" s="294"/>
      <c r="BVF278" s="294"/>
      <c r="BVG278" s="294"/>
      <c r="BVH278" s="294"/>
      <c r="BVI278" s="294"/>
      <c r="BVJ278" s="294"/>
      <c r="BVK278" s="294"/>
      <c r="BVL278" s="294"/>
      <c r="BVM278" s="294"/>
      <c r="BVN278" s="294"/>
      <c r="BVO278" s="294"/>
      <c r="BVP278" s="294"/>
      <c r="BVQ278" s="294"/>
      <c r="BVR278" s="294"/>
      <c r="BVS278" s="294"/>
      <c r="BVT278" s="294"/>
      <c r="BVU278" s="294"/>
      <c r="BVV278" s="294"/>
      <c r="BVW278" s="294"/>
      <c r="BVX278" s="294"/>
      <c r="BVY278" s="294"/>
      <c r="BVZ278" s="294"/>
      <c r="BWA278" s="294"/>
      <c r="BWB278" s="294"/>
      <c r="BWC278" s="294"/>
      <c r="BWD278" s="294"/>
      <c r="BWE278" s="294"/>
      <c r="BWF278" s="294"/>
      <c r="BWG278" s="294"/>
      <c r="BWH278" s="294"/>
      <c r="BWI278" s="294"/>
      <c r="BWJ278" s="294"/>
      <c r="BWK278" s="294"/>
      <c r="BWL278" s="294"/>
      <c r="BWM278" s="294"/>
      <c r="BWN278" s="294"/>
      <c r="BWO278" s="294"/>
      <c r="BWP278" s="294"/>
      <c r="BWQ278" s="294"/>
      <c r="BWR278" s="294"/>
      <c r="BWS278" s="294"/>
      <c r="BWT278" s="294"/>
      <c r="BWU278" s="294"/>
      <c r="BWV278" s="294"/>
      <c r="BWW278" s="294"/>
      <c r="BWX278" s="294"/>
      <c r="BWY278" s="294"/>
      <c r="BWZ278" s="294"/>
      <c r="BXA278" s="294"/>
      <c r="BXB278" s="294"/>
      <c r="BXC278" s="294"/>
      <c r="BXD278" s="294"/>
      <c r="BXE278" s="294"/>
      <c r="BXF278" s="294"/>
      <c r="BXG278" s="294"/>
      <c r="BXH278" s="294"/>
      <c r="BXI278" s="294"/>
      <c r="BXJ278" s="294"/>
      <c r="BXK278" s="294"/>
      <c r="BXL278" s="294"/>
      <c r="BXM278" s="294"/>
      <c r="BXN278" s="294"/>
      <c r="BXO278" s="294"/>
      <c r="BXP278" s="294"/>
      <c r="BXQ278" s="294"/>
      <c r="BXR278" s="294"/>
      <c r="BXS278" s="294"/>
      <c r="BXT278" s="294"/>
      <c r="BXU278" s="294"/>
      <c r="BXV278" s="294"/>
      <c r="BXW278" s="294"/>
      <c r="BXX278" s="294"/>
      <c r="BXY278" s="294"/>
      <c r="BXZ278" s="294"/>
      <c r="BYA278" s="294"/>
      <c r="BYB278" s="294"/>
      <c r="BYC278" s="294"/>
      <c r="BYD278" s="294"/>
      <c r="BYE278" s="294"/>
      <c r="BYF278" s="294"/>
      <c r="BYG278" s="294"/>
      <c r="BYH278" s="294"/>
      <c r="BYI278" s="294"/>
      <c r="BYJ278" s="294"/>
      <c r="BYK278" s="294"/>
      <c r="BYL278" s="294"/>
      <c r="BYM278" s="294"/>
      <c r="BYN278" s="294"/>
      <c r="BYO278" s="294"/>
      <c r="BYP278" s="294"/>
      <c r="BYQ278" s="294"/>
      <c r="BYR278" s="294"/>
      <c r="BYS278" s="294"/>
      <c r="BYT278" s="294"/>
      <c r="BYU278" s="294"/>
      <c r="BYV278" s="294"/>
      <c r="BYW278" s="294"/>
      <c r="BYX278" s="294"/>
      <c r="BYY278" s="294"/>
      <c r="BYZ278" s="294"/>
      <c r="BZA278" s="294"/>
      <c r="BZB278" s="294"/>
      <c r="BZC278" s="294"/>
      <c r="BZD278" s="294"/>
      <c r="BZE278" s="294"/>
      <c r="BZF278" s="294"/>
      <c r="BZG278" s="294"/>
      <c r="BZH278" s="294"/>
      <c r="BZI278" s="294"/>
      <c r="BZJ278" s="294"/>
      <c r="BZK278" s="294"/>
      <c r="BZL278" s="294"/>
      <c r="BZM278" s="294"/>
      <c r="BZN278" s="294"/>
      <c r="BZO278" s="294"/>
      <c r="BZP278" s="294"/>
      <c r="BZQ278" s="294"/>
      <c r="BZR278" s="294"/>
      <c r="BZS278" s="294"/>
      <c r="BZT278" s="294"/>
      <c r="BZU278" s="294"/>
      <c r="BZV278" s="294"/>
      <c r="BZW278" s="294"/>
      <c r="BZX278" s="294"/>
      <c r="BZY278" s="294"/>
      <c r="BZZ278" s="294"/>
      <c r="CAA278" s="294"/>
      <c r="CAB278" s="294"/>
      <c r="CAC278" s="294"/>
      <c r="CAD278" s="294"/>
      <c r="CAE278" s="294"/>
      <c r="CAF278" s="294"/>
      <c r="CAG278" s="294"/>
      <c r="CAH278" s="294"/>
      <c r="CAI278" s="294"/>
      <c r="CAJ278" s="294"/>
      <c r="CAK278" s="294"/>
      <c r="CAL278" s="294"/>
      <c r="CAM278" s="294"/>
      <c r="CAN278" s="294"/>
      <c r="CAO278" s="294"/>
      <c r="CAP278" s="294"/>
      <c r="CAQ278" s="294"/>
      <c r="CAR278" s="294"/>
      <c r="CAS278" s="294"/>
      <c r="CAT278" s="294"/>
      <c r="CAU278" s="294"/>
      <c r="CAV278" s="294"/>
      <c r="CAW278" s="294"/>
      <c r="CAX278" s="294"/>
      <c r="CAY278" s="294"/>
      <c r="CAZ278" s="294"/>
      <c r="CBA278" s="294"/>
      <c r="CBB278" s="294"/>
      <c r="CBC278" s="294"/>
      <c r="CBD278" s="294"/>
      <c r="CBE278" s="294"/>
      <c r="CBF278" s="294"/>
      <c r="CBG278" s="294"/>
      <c r="CBH278" s="294"/>
      <c r="CBI278" s="294"/>
      <c r="CBJ278" s="294"/>
      <c r="CBK278" s="294"/>
      <c r="CBL278" s="294"/>
      <c r="CBM278" s="294"/>
      <c r="CBN278" s="294"/>
      <c r="CBO278" s="294"/>
      <c r="CBP278" s="294"/>
      <c r="CBQ278" s="294"/>
      <c r="CBR278" s="294"/>
      <c r="CBS278" s="294"/>
      <c r="CBT278" s="294"/>
      <c r="CBU278" s="294"/>
      <c r="CBV278" s="294"/>
      <c r="CBW278" s="294"/>
      <c r="CBX278" s="294"/>
      <c r="CBY278" s="294"/>
      <c r="CBZ278" s="294"/>
      <c r="CCA278" s="294"/>
      <c r="CCB278" s="294"/>
      <c r="CCC278" s="294"/>
      <c r="CCD278" s="294"/>
      <c r="CCE278" s="294"/>
      <c r="CCF278" s="294"/>
      <c r="CCG278" s="294"/>
      <c r="CCH278" s="294"/>
      <c r="CCI278" s="294"/>
      <c r="CCJ278" s="294"/>
      <c r="CCK278" s="294"/>
      <c r="CCL278" s="294"/>
      <c r="CCM278" s="294"/>
      <c r="CCN278" s="294"/>
      <c r="CCO278" s="294"/>
      <c r="CCP278" s="294"/>
      <c r="CCQ278" s="294"/>
      <c r="CCR278" s="294"/>
      <c r="CCS278" s="294"/>
      <c r="CCT278" s="294"/>
      <c r="CCU278" s="294"/>
      <c r="CCV278" s="294"/>
      <c r="CCW278" s="294"/>
      <c r="CCX278" s="294"/>
      <c r="CCY278" s="294"/>
      <c r="CCZ278" s="294"/>
      <c r="CDA278" s="294"/>
      <c r="CDB278" s="294"/>
      <c r="CDC278" s="294"/>
      <c r="CDD278" s="294"/>
      <c r="CDE278" s="294"/>
      <c r="CDF278" s="294"/>
      <c r="CDG278" s="294"/>
      <c r="CDH278" s="294"/>
      <c r="CDI278" s="294"/>
      <c r="CDJ278" s="294"/>
      <c r="CDK278" s="294"/>
      <c r="CDL278" s="294"/>
      <c r="CDM278" s="294"/>
      <c r="CDN278" s="294"/>
      <c r="CDO278" s="294"/>
      <c r="CDP278" s="294"/>
      <c r="CDQ278" s="294"/>
      <c r="CDR278" s="294"/>
      <c r="CDS278" s="294"/>
      <c r="CDT278" s="294"/>
      <c r="CDU278" s="294"/>
      <c r="CDV278" s="294"/>
      <c r="CDW278" s="294"/>
      <c r="CDX278" s="294"/>
      <c r="CDY278" s="294"/>
      <c r="CDZ278" s="294"/>
      <c r="CEA278" s="294"/>
      <c r="CEB278" s="294"/>
      <c r="CEC278" s="294"/>
      <c r="CED278" s="294"/>
      <c r="CEE278" s="294"/>
      <c r="CEF278" s="294"/>
      <c r="CEG278" s="294"/>
      <c r="CEH278" s="294"/>
      <c r="CEI278" s="294"/>
      <c r="CEJ278" s="294"/>
      <c r="CEK278" s="294"/>
      <c r="CEL278" s="294"/>
      <c r="CEM278" s="294"/>
      <c r="CEN278" s="294"/>
      <c r="CEO278" s="294"/>
      <c r="CEP278" s="294"/>
      <c r="CEQ278" s="294"/>
      <c r="CER278" s="294"/>
      <c r="CES278" s="294"/>
      <c r="CET278" s="294"/>
      <c r="CEU278" s="294"/>
      <c r="CEV278" s="294"/>
      <c r="CEW278" s="294"/>
      <c r="CEX278" s="294"/>
      <c r="CEY278" s="294"/>
      <c r="CEZ278" s="294"/>
      <c r="CFA278" s="294"/>
      <c r="CFB278" s="294"/>
      <c r="CFC278" s="294"/>
      <c r="CFD278" s="294"/>
      <c r="CFE278" s="294"/>
      <c r="CFF278" s="294"/>
      <c r="CFG278" s="294"/>
      <c r="CFH278" s="294"/>
      <c r="CFI278" s="294"/>
      <c r="CFJ278" s="294"/>
      <c r="CFK278" s="294"/>
      <c r="CFL278" s="294"/>
      <c r="CFM278" s="294"/>
      <c r="CFN278" s="294"/>
      <c r="CFO278" s="294"/>
      <c r="CFP278" s="294"/>
      <c r="CFQ278" s="294"/>
      <c r="CFR278" s="294"/>
      <c r="CFS278" s="294"/>
      <c r="CFT278" s="294"/>
      <c r="CFU278" s="294"/>
      <c r="CFV278" s="294"/>
      <c r="CFW278" s="294"/>
      <c r="CFX278" s="294"/>
      <c r="CFY278" s="294"/>
      <c r="CFZ278" s="294"/>
      <c r="CGA278" s="294"/>
      <c r="CGB278" s="294"/>
      <c r="CGC278" s="294"/>
      <c r="CGD278" s="294"/>
      <c r="CGE278" s="294"/>
      <c r="CGF278" s="294"/>
      <c r="CGG278" s="294"/>
      <c r="CGH278" s="294"/>
      <c r="CGI278" s="294"/>
      <c r="CGJ278" s="294"/>
      <c r="CGK278" s="294"/>
      <c r="CGL278" s="294"/>
      <c r="CGM278" s="294"/>
      <c r="CGN278" s="294"/>
      <c r="CGO278" s="294"/>
      <c r="CGP278" s="294"/>
      <c r="CGQ278" s="294"/>
      <c r="CGR278" s="294"/>
      <c r="CGS278" s="294"/>
      <c r="CGT278" s="294"/>
      <c r="CGU278" s="294"/>
      <c r="CGV278" s="294"/>
      <c r="CGW278" s="294"/>
      <c r="CGX278" s="294"/>
      <c r="CGY278" s="294"/>
      <c r="CGZ278" s="294"/>
      <c r="CHA278" s="294"/>
      <c r="CHB278" s="294"/>
      <c r="CHC278" s="294"/>
      <c r="CHD278" s="294"/>
      <c r="CHE278" s="294"/>
      <c r="CHF278" s="294"/>
      <c r="CHG278" s="294"/>
      <c r="CHH278" s="294"/>
      <c r="CHI278" s="294"/>
      <c r="CHJ278" s="294"/>
      <c r="CHK278" s="294"/>
      <c r="CHL278" s="294"/>
      <c r="CHM278" s="294"/>
      <c r="CHN278" s="294"/>
      <c r="CHO278" s="294"/>
      <c r="CHP278" s="294"/>
      <c r="CHQ278" s="294"/>
      <c r="CHR278" s="294"/>
      <c r="CHS278" s="294"/>
      <c r="CHT278" s="294"/>
      <c r="CHU278" s="294"/>
      <c r="CHV278" s="294"/>
      <c r="CHW278" s="294"/>
      <c r="CHX278" s="294"/>
      <c r="CHY278" s="294"/>
      <c r="CHZ278" s="294"/>
      <c r="CIA278" s="294"/>
      <c r="CIB278" s="294"/>
      <c r="CIC278" s="294"/>
      <c r="CID278" s="294"/>
      <c r="CIE278" s="294"/>
      <c r="CIF278" s="294"/>
      <c r="CIG278" s="294"/>
      <c r="CIH278" s="294"/>
      <c r="CII278" s="294"/>
      <c r="CIJ278" s="294"/>
      <c r="CIK278" s="294"/>
      <c r="CIL278" s="294"/>
      <c r="CIM278" s="294"/>
      <c r="CIN278" s="294"/>
      <c r="CIO278" s="294"/>
      <c r="CIP278" s="294"/>
      <c r="CIQ278" s="294"/>
      <c r="CIR278" s="294"/>
      <c r="CIS278" s="294"/>
      <c r="CIT278" s="294"/>
      <c r="CIU278" s="294"/>
      <c r="CIV278" s="294"/>
      <c r="CIW278" s="294"/>
      <c r="CIX278" s="294"/>
      <c r="CIY278" s="294"/>
      <c r="CIZ278" s="294"/>
      <c r="CJA278" s="294"/>
      <c r="CJB278" s="294"/>
      <c r="CJC278" s="294"/>
      <c r="CJD278" s="294"/>
      <c r="CJE278" s="294"/>
      <c r="CJF278" s="294"/>
      <c r="CJG278" s="294"/>
      <c r="CJH278" s="294"/>
      <c r="CJI278" s="294"/>
      <c r="CJJ278" s="294"/>
      <c r="CJK278" s="294"/>
      <c r="CJL278" s="294"/>
      <c r="CJM278" s="294"/>
      <c r="CJN278" s="294"/>
      <c r="CJO278" s="294"/>
      <c r="CJP278" s="294"/>
      <c r="CJQ278" s="294"/>
      <c r="CJR278" s="294"/>
      <c r="CJS278" s="294"/>
      <c r="CJT278" s="294"/>
      <c r="CJU278" s="294"/>
      <c r="CJV278" s="294"/>
      <c r="CJW278" s="294"/>
      <c r="CJX278" s="294"/>
      <c r="CJY278" s="294"/>
      <c r="CJZ278" s="294"/>
      <c r="CKA278" s="294"/>
      <c r="CKB278" s="294"/>
      <c r="CKC278" s="294"/>
      <c r="CKD278" s="294"/>
      <c r="CKE278" s="294"/>
      <c r="CKF278" s="294"/>
      <c r="CKG278" s="294"/>
      <c r="CKH278" s="294"/>
      <c r="CKI278" s="294"/>
      <c r="CKJ278" s="294"/>
      <c r="CKK278" s="294"/>
      <c r="CKL278" s="294"/>
      <c r="CKM278" s="294"/>
      <c r="CKN278" s="294"/>
      <c r="CKO278" s="294"/>
      <c r="CKP278" s="294"/>
      <c r="CKQ278" s="294"/>
      <c r="CKR278" s="294"/>
      <c r="CKS278" s="294"/>
      <c r="CKT278" s="294"/>
      <c r="CKU278" s="294"/>
      <c r="CKV278" s="294"/>
      <c r="CKW278" s="294"/>
      <c r="CKX278" s="294"/>
      <c r="CKY278" s="294"/>
      <c r="CKZ278" s="294"/>
      <c r="CLA278" s="294"/>
      <c r="CLB278" s="294"/>
      <c r="CLC278" s="294"/>
      <c r="CLD278" s="294"/>
      <c r="CLE278" s="294"/>
      <c r="CLF278" s="294"/>
      <c r="CLG278" s="294"/>
      <c r="CLH278" s="294"/>
      <c r="CLI278" s="294"/>
      <c r="CLJ278" s="294"/>
      <c r="CLK278" s="294"/>
      <c r="CLL278" s="294"/>
      <c r="CLM278" s="294"/>
      <c r="CLN278" s="294"/>
      <c r="CLO278" s="294"/>
      <c r="CLP278" s="294"/>
      <c r="CLQ278" s="294"/>
      <c r="CLR278" s="294"/>
      <c r="CLS278" s="294"/>
      <c r="CLT278" s="294"/>
      <c r="CLU278" s="294"/>
      <c r="CLV278" s="294"/>
      <c r="CLW278" s="294"/>
      <c r="CLX278" s="294"/>
      <c r="CLY278" s="294"/>
      <c r="CLZ278" s="294"/>
      <c r="CMA278" s="294"/>
      <c r="CMB278" s="294"/>
      <c r="CMC278" s="294"/>
      <c r="CMD278" s="294"/>
      <c r="CME278" s="294"/>
      <c r="CMF278" s="294"/>
      <c r="CMG278" s="294"/>
      <c r="CMH278" s="294"/>
      <c r="CMI278" s="294"/>
      <c r="CMJ278" s="294"/>
      <c r="CMK278" s="294"/>
      <c r="CML278" s="294"/>
      <c r="CMM278" s="294"/>
      <c r="CMN278" s="294"/>
      <c r="CMO278" s="294"/>
      <c r="CMP278" s="294"/>
      <c r="CMQ278" s="294"/>
      <c r="CMR278" s="294"/>
      <c r="CMS278" s="294"/>
      <c r="CMT278" s="294"/>
      <c r="CMU278" s="294"/>
      <c r="CMV278" s="294"/>
      <c r="CMW278" s="294"/>
      <c r="CMX278" s="294"/>
      <c r="CMY278" s="294"/>
      <c r="CMZ278" s="294"/>
      <c r="CNA278" s="294"/>
      <c r="CNB278" s="294"/>
      <c r="CNC278" s="294"/>
      <c r="CND278" s="294"/>
      <c r="CNE278" s="294"/>
      <c r="CNF278" s="294"/>
      <c r="CNG278" s="294"/>
      <c r="CNH278" s="294"/>
      <c r="CNI278" s="294"/>
      <c r="CNJ278" s="294"/>
      <c r="CNK278" s="294"/>
      <c r="CNL278" s="294"/>
      <c r="CNM278" s="294"/>
      <c r="CNN278" s="294"/>
      <c r="CNO278" s="294"/>
      <c r="CNP278" s="294"/>
      <c r="CNQ278" s="294"/>
      <c r="CNR278" s="294"/>
      <c r="CNS278" s="294"/>
      <c r="CNT278" s="294"/>
      <c r="CNU278" s="294"/>
      <c r="CNV278" s="294"/>
      <c r="CNW278" s="294"/>
      <c r="CNX278" s="294"/>
      <c r="CNY278" s="294"/>
      <c r="CNZ278" s="294"/>
      <c r="COA278" s="294"/>
      <c r="COB278" s="294"/>
      <c r="COC278" s="294"/>
      <c r="COD278" s="294"/>
      <c r="COE278" s="294"/>
      <c r="COF278" s="294"/>
      <c r="COG278" s="294"/>
      <c r="COH278" s="294"/>
      <c r="COI278" s="294"/>
      <c r="COJ278" s="294"/>
      <c r="COK278" s="294"/>
      <c r="COL278" s="294"/>
      <c r="COM278" s="294"/>
      <c r="CON278" s="294"/>
      <c r="COO278" s="294"/>
      <c r="COP278" s="294"/>
      <c r="COQ278" s="294"/>
      <c r="COR278" s="294"/>
      <c r="COS278" s="294"/>
      <c r="COT278" s="294"/>
      <c r="COU278" s="294"/>
      <c r="COV278" s="294"/>
      <c r="COW278" s="294"/>
      <c r="COX278" s="294"/>
      <c r="COY278" s="294"/>
      <c r="COZ278" s="294"/>
      <c r="CPA278" s="294"/>
      <c r="CPB278" s="294"/>
      <c r="CPC278" s="294"/>
      <c r="CPD278" s="294"/>
      <c r="CPE278" s="294"/>
      <c r="CPF278" s="294"/>
      <c r="CPG278" s="294"/>
      <c r="CPH278" s="294"/>
      <c r="CPI278" s="294"/>
      <c r="CPJ278" s="294"/>
      <c r="CPK278" s="294"/>
      <c r="CPL278" s="294"/>
      <c r="CPM278" s="294"/>
      <c r="CPN278" s="294"/>
      <c r="CPO278" s="294"/>
      <c r="CPP278" s="294"/>
      <c r="CPQ278" s="294"/>
      <c r="CPR278" s="294"/>
      <c r="CPS278" s="294"/>
      <c r="CPT278" s="294"/>
      <c r="CPU278" s="294"/>
      <c r="CPV278" s="294"/>
      <c r="CPW278" s="294"/>
      <c r="CPX278" s="294"/>
      <c r="CPY278" s="294"/>
      <c r="CPZ278" s="294"/>
      <c r="CQA278" s="294"/>
      <c r="CQB278" s="294"/>
      <c r="CQC278" s="294"/>
      <c r="CQD278" s="294"/>
      <c r="CQE278" s="294"/>
      <c r="CQF278" s="294"/>
      <c r="CQG278" s="294"/>
      <c r="CQH278" s="294"/>
      <c r="CQI278" s="294"/>
      <c r="CQJ278" s="294"/>
      <c r="CQK278" s="294"/>
      <c r="CQL278" s="294"/>
      <c r="CQM278" s="294"/>
      <c r="CQN278" s="294"/>
      <c r="CQO278" s="294"/>
      <c r="CQP278" s="294"/>
      <c r="CQQ278" s="294"/>
      <c r="CQR278" s="294"/>
      <c r="CQS278" s="294"/>
      <c r="CQT278" s="294"/>
      <c r="CQU278" s="294"/>
      <c r="CQV278" s="294"/>
      <c r="CQW278" s="294"/>
      <c r="CQX278" s="294"/>
      <c r="CQY278" s="294"/>
      <c r="CQZ278" s="294"/>
      <c r="CRA278" s="294"/>
      <c r="CRB278" s="294"/>
      <c r="CRC278" s="294"/>
      <c r="CRD278" s="294"/>
      <c r="CRE278" s="294"/>
      <c r="CRF278" s="294"/>
      <c r="CRG278" s="294"/>
      <c r="CRH278" s="294"/>
      <c r="CRI278" s="294"/>
      <c r="CRJ278" s="294"/>
      <c r="CRK278" s="294"/>
      <c r="CRL278" s="294"/>
      <c r="CRM278" s="294"/>
      <c r="CRN278" s="294"/>
      <c r="CRO278" s="294"/>
      <c r="CRP278" s="294"/>
      <c r="CRQ278" s="294"/>
      <c r="CRR278" s="294"/>
      <c r="CRS278" s="294"/>
      <c r="CRT278" s="294"/>
      <c r="CRU278" s="294"/>
      <c r="CRV278" s="294"/>
      <c r="CRW278" s="294"/>
      <c r="CRX278" s="294"/>
      <c r="CRY278" s="294"/>
      <c r="CRZ278" s="294"/>
      <c r="CSA278" s="294"/>
      <c r="CSB278" s="294"/>
      <c r="CSC278" s="294"/>
      <c r="CSD278" s="294"/>
      <c r="CSE278" s="294"/>
      <c r="CSF278" s="294"/>
      <c r="CSG278" s="294"/>
      <c r="CSH278" s="294"/>
      <c r="CSI278" s="294"/>
      <c r="CSJ278" s="294"/>
      <c r="CSK278" s="294"/>
      <c r="CSL278" s="294"/>
      <c r="CSM278" s="294"/>
      <c r="CSN278" s="294"/>
      <c r="CSO278" s="294"/>
      <c r="CSP278" s="294"/>
      <c r="CSQ278" s="294"/>
      <c r="CSR278" s="294"/>
      <c r="CSS278" s="294"/>
      <c r="CST278" s="294"/>
      <c r="CSU278" s="294"/>
      <c r="CSV278" s="294"/>
      <c r="CSW278" s="294"/>
      <c r="CSX278" s="294"/>
      <c r="CSY278" s="294"/>
      <c r="CSZ278" s="294"/>
      <c r="CTA278" s="294"/>
      <c r="CTB278" s="294"/>
      <c r="CTC278" s="294"/>
      <c r="CTD278" s="294"/>
      <c r="CTE278" s="294"/>
      <c r="CTF278" s="294"/>
      <c r="CTG278" s="294"/>
      <c r="CTH278" s="294"/>
      <c r="CTI278" s="294"/>
      <c r="CTJ278" s="294"/>
      <c r="CTK278" s="294"/>
      <c r="CTL278" s="294"/>
      <c r="CTM278" s="294"/>
      <c r="CTN278" s="294"/>
      <c r="CTO278" s="294"/>
      <c r="CTP278" s="294"/>
      <c r="CTQ278" s="294"/>
      <c r="CTR278" s="294"/>
      <c r="CTS278" s="294"/>
      <c r="CTT278" s="294"/>
      <c r="CTU278" s="294"/>
      <c r="CTV278" s="294"/>
      <c r="CTW278" s="294"/>
      <c r="CTX278" s="294"/>
      <c r="CTY278" s="294"/>
      <c r="CTZ278" s="294"/>
      <c r="CUA278" s="294"/>
      <c r="CUB278" s="294"/>
      <c r="CUC278" s="294"/>
      <c r="CUD278" s="294"/>
      <c r="CUE278" s="294"/>
      <c r="CUF278" s="294"/>
      <c r="CUG278" s="294"/>
      <c r="CUH278" s="294"/>
      <c r="CUI278" s="294"/>
      <c r="CUJ278" s="294"/>
      <c r="CUK278" s="294"/>
      <c r="CUL278" s="294"/>
      <c r="CUM278" s="294"/>
      <c r="CUN278" s="294"/>
      <c r="CUO278" s="294"/>
      <c r="CUP278" s="294"/>
      <c r="CUQ278" s="294"/>
      <c r="CUR278" s="294"/>
      <c r="CUS278" s="294"/>
      <c r="CUT278" s="294"/>
      <c r="CUU278" s="294"/>
      <c r="CUV278" s="294"/>
      <c r="CUW278" s="294"/>
      <c r="CUX278" s="294"/>
      <c r="CUY278" s="294"/>
      <c r="CUZ278" s="294"/>
      <c r="CVA278" s="294"/>
      <c r="CVB278" s="294"/>
      <c r="CVC278" s="294"/>
      <c r="CVD278" s="294"/>
      <c r="CVE278" s="294"/>
      <c r="CVF278" s="294"/>
      <c r="CVG278" s="294"/>
      <c r="CVH278" s="294"/>
      <c r="CVI278" s="294"/>
      <c r="CVJ278" s="294"/>
      <c r="CVK278" s="294"/>
      <c r="CVL278" s="294"/>
      <c r="CVM278" s="294"/>
      <c r="CVN278" s="294"/>
      <c r="CVO278" s="294"/>
      <c r="CVP278" s="294"/>
      <c r="CVQ278" s="294"/>
      <c r="CVR278" s="294"/>
      <c r="CVS278" s="294"/>
      <c r="CVT278" s="294"/>
      <c r="CVU278" s="294"/>
      <c r="CVV278" s="294"/>
      <c r="CVW278" s="294"/>
      <c r="CVX278" s="294"/>
      <c r="CVY278" s="294"/>
      <c r="CVZ278" s="294"/>
      <c r="CWA278" s="294"/>
      <c r="CWB278" s="294"/>
      <c r="CWC278" s="294"/>
      <c r="CWD278" s="294"/>
      <c r="CWE278" s="294"/>
      <c r="CWF278" s="294"/>
      <c r="CWG278" s="294"/>
      <c r="CWH278" s="294"/>
      <c r="CWI278" s="294"/>
      <c r="CWJ278" s="294"/>
      <c r="CWK278" s="294"/>
      <c r="CWL278" s="294"/>
      <c r="CWM278" s="294"/>
      <c r="CWN278" s="294"/>
      <c r="CWO278" s="294"/>
      <c r="CWP278" s="294"/>
      <c r="CWQ278" s="294"/>
      <c r="CWR278" s="294"/>
      <c r="CWS278" s="294"/>
      <c r="CWT278" s="294"/>
      <c r="CWU278" s="294"/>
      <c r="CWV278" s="294"/>
      <c r="CWW278" s="294"/>
      <c r="CWX278" s="294"/>
      <c r="CWY278" s="294"/>
      <c r="CWZ278" s="294"/>
      <c r="CXA278" s="294"/>
      <c r="CXB278" s="294"/>
      <c r="CXC278" s="294"/>
      <c r="CXD278" s="294"/>
      <c r="CXE278" s="294"/>
      <c r="CXF278" s="294"/>
      <c r="CXG278" s="294"/>
      <c r="CXH278" s="294"/>
      <c r="CXI278" s="294"/>
      <c r="CXJ278" s="294"/>
      <c r="CXK278" s="294"/>
      <c r="CXL278" s="294"/>
      <c r="CXM278" s="294"/>
      <c r="CXN278" s="294"/>
      <c r="CXO278" s="294"/>
      <c r="CXP278" s="294"/>
      <c r="CXQ278" s="294"/>
      <c r="CXR278" s="294"/>
      <c r="CXS278" s="294"/>
      <c r="CXT278" s="294"/>
      <c r="CXU278" s="294"/>
      <c r="CXV278" s="294"/>
      <c r="CXW278" s="294"/>
      <c r="CXX278" s="294"/>
      <c r="CXY278" s="294"/>
      <c r="CXZ278" s="294"/>
      <c r="CYA278" s="294"/>
      <c r="CYB278" s="294"/>
      <c r="CYC278" s="294"/>
      <c r="CYD278" s="294"/>
      <c r="CYE278" s="294"/>
      <c r="CYF278" s="294"/>
      <c r="CYG278" s="294"/>
      <c r="CYH278" s="294"/>
      <c r="CYI278" s="294"/>
      <c r="CYJ278" s="294"/>
      <c r="CYK278" s="294"/>
      <c r="CYL278" s="294"/>
      <c r="CYM278" s="294"/>
      <c r="CYN278" s="294"/>
      <c r="CYO278" s="294"/>
      <c r="CYP278" s="294"/>
      <c r="CYQ278" s="294"/>
      <c r="CYR278" s="294"/>
      <c r="CYS278" s="294"/>
      <c r="CYT278" s="294"/>
      <c r="CYU278" s="294"/>
      <c r="CYV278" s="294"/>
      <c r="CYW278" s="294"/>
      <c r="CYX278" s="294"/>
      <c r="CYY278" s="294"/>
      <c r="CYZ278" s="294"/>
      <c r="CZA278" s="294"/>
      <c r="CZB278" s="294"/>
      <c r="CZC278" s="294"/>
      <c r="CZD278" s="294"/>
      <c r="CZE278" s="294"/>
      <c r="CZF278" s="294"/>
      <c r="CZG278" s="294"/>
      <c r="CZH278" s="294"/>
      <c r="CZI278" s="294"/>
      <c r="CZJ278" s="294"/>
      <c r="CZK278" s="294"/>
      <c r="CZL278" s="294"/>
      <c r="CZM278" s="294"/>
      <c r="CZN278" s="294"/>
      <c r="CZO278" s="294"/>
      <c r="CZP278" s="294"/>
      <c r="CZQ278" s="294"/>
      <c r="CZR278" s="294"/>
      <c r="CZS278" s="294"/>
      <c r="CZT278" s="294"/>
      <c r="CZU278" s="294"/>
      <c r="CZV278" s="294"/>
      <c r="CZW278" s="294"/>
      <c r="CZX278" s="294"/>
      <c r="CZY278" s="294"/>
      <c r="CZZ278" s="294"/>
      <c r="DAA278" s="294"/>
      <c r="DAB278" s="294"/>
      <c r="DAC278" s="294"/>
      <c r="DAD278" s="294"/>
      <c r="DAE278" s="294"/>
      <c r="DAF278" s="294"/>
      <c r="DAG278" s="294"/>
      <c r="DAH278" s="294"/>
      <c r="DAI278" s="294"/>
      <c r="DAJ278" s="294"/>
      <c r="DAK278" s="294"/>
      <c r="DAL278" s="294"/>
      <c r="DAM278" s="294"/>
      <c r="DAN278" s="294"/>
      <c r="DAO278" s="294"/>
      <c r="DAP278" s="294"/>
      <c r="DAQ278" s="294"/>
      <c r="DAR278" s="294"/>
      <c r="DAS278" s="294"/>
      <c r="DAT278" s="294"/>
      <c r="DAU278" s="294"/>
      <c r="DAV278" s="294"/>
      <c r="DAW278" s="294"/>
      <c r="DAX278" s="294"/>
      <c r="DAY278" s="294"/>
      <c r="DAZ278" s="294"/>
      <c r="DBA278" s="294"/>
      <c r="DBB278" s="294"/>
      <c r="DBC278" s="294"/>
      <c r="DBD278" s="294"/>
      <c r="DBE278" s="294"/>
      <c r="DBF278" s="294"/>
      <c r="DBG278" s="294"/>
      <c r="DBH278" s="294"/>
      <c r="DBI278" s="294"/>
      <c r="DBJ278" s="294"/>
      <c r="DBK278" s="294"/>
      <c r="DBL278" s="294"/>
      <c r="DBM278" s="294"/>
      <c r="DBN278" s="294"/>
      <c r="DBO278" s="294"/>
      <c r="DBP278" s="294"/>
      <c r="DBQ278" s="294"/>
      <c r="DBR278" s="294"/>
      <c r="DBS278" s="294"/>
      <c r="DBT278" s="294"/>
      <c r="DBU278" s="294"/>
      <c r="DBV278" s="294"/>
      <c r="DBW278" s="294"/>
      <c r="DBX278" s="294"/>
      <c r="DBY278" s="294"/>
      <c r="DBZ278" s="294"/>
      <c r="DCA278" s="294"/>
      <c r="DCB278" s="294"/>
      <c r="DCC278" s="294"/>
      <c r="DCD278" s="294"/>
      <c r="DCE278" s="294"/>
      <c r="DCF278" s="294"/>
      <c r="DCG278" s="294"/>
      <c r="DCH278" s="294"/>
      <c r="DCI278" s="294"/>
      <c r="DCJ278" s="294"/>
      <c r="DCK278" s="294"/>
      <c r="DCL278" s="294"/>
      <c r="DCM278" s="294"/>
      <c r="DCN278" s="294"/>
      <c r="DCO278" s="294"/>
      <c r="DCP278" s="294"/>
      <c r="DCQ278" s="294"/>
      <c r="DCR278" s="294"/>
      <c r="DCS278" s="294"/>
      <c r="DCT278" s="294"/>
      <c r="DCU278" s="294"/>
      <c r="DCV278" s="294"/>
      <c r="DCW278" s="294"/>
      <c r="DCX278" s="294"/>
      <c r="DCY278" s="294"/>
      <c r="DCZ278" s="294"/>
      <c r="DDA278" s="294"/>
      <c r="DDB278" s="294"/>
      <c r="DDC278" s="294"/>
      <c r="DDD278" s="294"/>
      <c r="DDE278" s="294"/>
      <c r="DDF278" s="294"/>
      <c r="DDG278" s="294"/>
      <c r="DDH278" s="294"/>
      <c r="DDI278" s="294"/>
      <c r="DDJ278" s="294"/>
      <c r="DDK278" s="294"/>
      <c r="DDL278" s="294"/>
      <c r="DDM278" s="294"/>
      <c r="DDN278" s="294"/>
      <c r="DDO278" s="294"/>
      <c r="DDP278" s="294"/>
      <c r="DDQ278" s="294"/>
      <c r="DDR278" s="294"/>
      <c r="DDS278" s="294"/>
      <c r="DDT278" s="294"/>
      <c r="DDU278" s="294"/>
      <c r="DDV278" s="294"/>
      <c r="DDW278" s="294"/>
      <c r="DDX278" s="294"/>
      <c r="DDY278" s="294"/>
      <c r="DDZ278" s="294"/>
      <c r="DEA278" s="294"/>
      <c r="DEB278" s="294"/>
      <c r="DEC278" s="294"/>
      <c r="DED278" s="294"/>
      <c r="DEE278" s="294"/>
      <c r="DEF278" s="294"/>
      <c r="DEG278" s="294"/>
      <c r="DEH278" s="294"/>
      <c r="DEI278" s="294"/>
      <c r="DEJ278" s="294"/>
      <c r="DEK278" s="294"/>
      <c r="DEL278" s="294"/>
      <c r="DEM278" s="294"/>
      <c r="DEN278" s="294"/>
      <c r="DEO278" s="294"/>
      <c r="DEP278" s="294"/>
      <c r="DEQ278" s="294"/>
      <c r="DER278" s="294"/>
      <c r="DES278" s="294"/>
      <c r="DET278" s="294"/>
      <c r="DEU278" s="294"/>
      <c r="DEV278" s="294"/>
      <c r="DEW278" s="294"/>
      <c r="DEX278" s="294"/>
      <c r="DEY278" s="294"/>
      <c r="DEZ278" s="294"/>
      <c r="DFA278" s="294"/>
      <c r="DFB278" s="294"/>
      <c r="DFC278" s="294"/>
      <c r="DFD278" s="294"/>
      <c r="DFE278" s="294"/>
      <c r="DFF278" s="294"/>
      <c r="DFG278" s="294"/>
      <c r="DFH278" s="294"/>
      <c r="DFI278" s="294"/>
      <c r="DFJ278" s="294"/>
      <c r="DFK278" s="294"/>
      <c r="DFL278" s="294"/>
      <c r="DFM278" s="294"/>
      <c r="DFN278" s="294"/>
      <c r="DFO278" s="294"/>
      <c r="DFP278" s="294"/>
      <c r="DFQ278" s="294"/>
      <c r="DFR278" s="294"/>
      <c r="DFS278" s="294"/>
      <c r="DFT278" s="294"/>
      <c r="DFU278" s="294"/>
      <c r="DFV278" s="294"/>
      <c r="DFW278" s="294"/>
      <c r="DFX278" s="294"/>
      <c r="DFY278" s="294"/>
      <c r="DFZ278" s="294"/>
      <c r="DGA278" s="294"/>
      <c r="DGB278" s="294"/>
      <c r="DGC278" s="294"/>
      <c r="DGD278" s="294"/>
      <c r="DGE278" s="294"/>
      <c r="DGF278" s="294"/>
      <c r="DGG278" s="294"/>
      <c r="DGH278" s="294"/>
      <c r="DGI278" s="294"/>
      <c r="DGJ278" s="294"/>
      <c r="DGK278" s="294"/>
      <c r="DGL278" s="294"/>
      <c r="DGM278" s="294"/>
      <c r="DGN278" s="294"/>
      <c r="DGO278" s="294"/>
      <c r="DGP278" s="294"/>
      <c r="DGQ278" s="294"/>
      <c r="DGR278" s="294"/>
      <c r="DGS278" s="294"/>
      <c r="DGT278" s="294"/>
      <c r="DGU278" s="294"/>
      <c r="DGV278" s="294"/>
      <c r="DGW278" s="294"/>
      <c r="DGX278" s="294"/>
      <c r="DGY278" s="294"/>
      <c r="DGZ278" s="294"/>
      <c r="DHA278" s="294"/>
      <c r="DHB278" s="294"/>
      <c r="DHC278" s="294"/>
      <c r="DHD278" s="294"/>
      <c r="DHE278" s="294"/>
      <c r="DHF278" s="294"/>
      <c r="DHG278" s="294"/>
      <c r="DHH278" s="294"/>
      <c r="DHI278" s="294"/>
      <c r="DHJ278" s="294"/>
      <c r="DHK278" s="294"/>
      <c r="DHL278" s="294"/>
      <c r="DHM278" s="294"/>
      <c r="DHN278" s="294"/>
      <c r="DHO278" s="294"/>
      <c r="DHP278" s="294"/>
      <c r="DHQ278" s="294"/>
      <c r="DHR278" s="294"/>
      <c r="DHS278" s="294"/>
      <c r="DHT278" s="294"/>
      <c r="DHU278" s="294"/>
      <c r="DHV278" s="294"/>
      <c r="DHW278" s="294"/>
      <c r="DHX278" s="294"/>
      <c r="DHY278" s="294"/>
      <c r="DHZ278" s="294"/>
      <c r="DIA278" s="294"/>
      <c r="DIB278" s="294"/>
      <c r="DIC278" s="294"/>
      <c r="DID278" s="294"/>
      <c r="DIE278" s="294"/>
      <c r="DIF278" s="294"/>
      <c r="DIG278" s="294"/>
      <c r="DIH278" s="294"/>
      <c r="DII278" s="294"/>
      <c r="DIJ278" s="294"/>
      <c r="DIK278" s="294"/>
      <c r="DIL278" s="294"/>
      <c r="DIM278" s="294"/>
      <c r="DIN278" s="294"/>
      <c r="DIO278" s="294"/>
      <c r="DIP278" s="294"/>
      <c r="DIQ278" s="294"/>
      <c r="DIR278" s="294"/>
      <c r="DIS278" s="294"/>
      <c r="DIT278" s="294"/>
      <c r="DIU278" s="294"/>
      <c r="DIV278" s="294"/>
      <c r="DIW278" s="294"/>
      <c r="DIX278" s="294"/>
      <c r="DIY278" s="294"/>
      <c r="DIZ278" s="294"/>
      <c r="DJA278" s="294"/>
      <c r="DJB278" s="294"/>
      <c r="DJC278" s="294"/>
      <c r="DJD278" s="294"/>
      <c r="DJE278" s="294"/>
      <c r="DJF278" s="294"/>
      <c r="DJG278" s="294"/>
      <c r="DJH278" s="294"/>
      <c r="DJI278" s="294"/>
      <c r="DJJ278" s="294"/>
      <c r="DJK278" s="294"/>
      <c r="DJL278" s="294"/>
      <c r="DJM278" s="294"/>
      <c r="DJN278" s="294"/>
      <c r="DJO278" s="294"/>
      <c r="DJP278" s="294"/>
      <c r="DJQ278" s="294"/>
      <c r="DJR278" s="294"/>
      <c r="DJS278" s="294"/>
      <c r="DJT278" s="294"/>
      <c r="DJU278" s="294"/>
      <c r="DJV278" s="294"/>
      <c r="DJW278" s="294"/>
      <c r="DJX278" s="294"/>
      <c r="DJY278" s="294"/>
      <c r="DJZ278" s="294"/>
      <c r="DKA278" s="294"/>
      <c r="DKB278" s="294"/>
      <c r="DKC278" s="294"/>
      <c r="DKD278" s="294"/>
      <c r="DKE278" s="294"/>
      <c r="DKF278" s="294"/>
      <c r="DKG278" s="294"/>
      <c r="DKH278" s="294"/>
      <c r="DKI278" s="294"/>
      <c r="DKJ278" s="294"/>
      <c r="DKK278" s="294"/>
      <c r="DKL278" s="294"/>
      <c r="DKM278" s="294"/>
      <c r="DKN278" s="294"/>
      <c r="DKO278" s="294"/>
      <c r="DKP278" s="294"/>
      <c r="DKQ278" s="294"/>
      <c r="DKR278" s="294"/>
      <c r="DKS278" s="294"/>
      <c r="DKT278" s="294"/>
      <c r="DKU278" s="294"/>
      <c r="DKV278" s="294"/>
      <c r="DKW278" s="294"/>
      <c r="DKX278" s="294"/>
      <c r="DKY278" s="294"/>
      <c r="DKZ278" s="294"/>
      <c r="DLA278" s="294"/>
      <c r="DLB278" s="294"/>
      <c r="DLC278" s="294"/>
      <c r="DLD278" s="294"/>
      <c r="DLE278" s="294"/>
      <c r="DLF278" s="294"/>
      <c r="DLG278" s="294"/>
      <c r="DLH278" s="294"/>
      <c r="DLI278" s="294"/>
      <c r="DLJ278" s="294"/>
      <c r="DLK278" s="294"/>
      <c r="DLL278" s="294"/>
      <c r="DLM278" s="294"/>
      <c r="DLN278" s="294"/>
      <c r="DLO278" s="294"/>
      <c r="DLP278" s="294"/>
      <c r="DLQ278" s="294"/>
      <c r="DLR278" s="294"/>
      <c r="DLS278" s="294"/>
      <c r="DLT278" s="294"/>
      <c r="DLU278" s="294"/>
      <c r="DLV278" s="294"/>
      <c r="DLW278" s="294"/>
      <c r="DLX278" s="294"/>
      <c r="DLY278" s="294"/>
      <c r="DLZ278" s="294"/>
      <c r="DMA278" s="294"/>
      <c r="DMB278" s="294"/>
      <c r="DMC278" s="294"/>
      <c r="DMD278" s="294"/>
      <c r="DME278" s="294"/>
      <c r="DMF278" s="294"/>
      <c r="DMG278" s="294"/>
      <c r="DMH278" s="294"/>
      <c r="DMI278" s="294"/>
      <c r="DMJ278" s="294"/>
      <c r="DMK278" s="294"/>
      <c r="DML278" s="294"/>
      <c r="DMM278" s="294"/>
      <c r="DMN278" s="294"/>
      <c r="DMO278" s="294"/>
      <c r="DMP278" s="294"/>
      <c r="DMQ278" s="294"/>
      <c r="DMR278" s="294"/>
      <c r="DMS278" s="294"/>
      <c r="DMT278" s="294"/>
      <c r="DMU278" s="294"/>
      <c r="DMV278" s="294"/>
      <c r="DMW278" s="294"/>
      <c r="DMX278" s="294"/>
      <c r="DMY278" s="294"/>
      <c r="DMZ278" s="294"/>
      <c r="DNA278" s="294"/>
      <c r="DNB278" s="294"/>
      <c r="DNC278" s="294"/>
      <c r="DND278" s="294"/>
      <c r="DNE278" s="294"/>
      <c r="DNF278" s="294"/>
      <c r="DNG278" s="294"/>
      <c r="DNH278" s="294"/>
      <c r="DNI278" s="294"/>
      <c r="DNJ278" s="294"/>
      <c r="DNK278" s="294"/>
      <c r="DNL278" s="294"/>
      <c r="DNM278" s="294"/>
      <c r="DNN278" s="294"/>
      <c r="DNO278" s="294"/>
      <c r="DNP278" s="294"/>
      <c r="DNQ278" s="294"/>
      <c r="DNR278" s="294"/>
      <c r="DNS278" s="294"/>
      <c r="DNT278" s="294"/>
      <c r="DNU278" s="294"/>
      <c r="DNV278" s="294"/>
      <c r="DNW278" s="294"/>
      <c r="DNX278" s="294"/>
      <c r="DNY278" s="294"/>
      <c r="DNZ278" s="294"/>
      <c r="DOA278" s="294"/>
      <c r="DOB278" s="294"/>
      <c r="DOC278" s="294"/>
      <c r="DOD278" s="294"/>
      <c r="DOE278" s="294"/>
      <c r="DOF278" s="294"/>
      <c r="DOG278" s="294"/>
      <c r="DOH278" s="294"/>
      <c r="DOI278" s="294"/>
      <c r="DOJ278" s="294"/>
      <c r="DOK278" s="294"/>
      <c r="DOL278" s="294"/>
      <c r="DOM278" s="294"/>
      <c r="DON278" s="294"/>
      <c r="DOO278" s="294"/>
      <c r="DOP278" s="294"/>
      <c r="DOQ278" s="294"/>
      <c r="DOR278" s="294"/>
      <c r="DOS278" s="294"/>
      <c r="DOT278" s="294"/>
      <c r="DOU278" s="294"/>
      <c r="DOV278" s="294"/>
      <c r="DOW278" s="294"/>
      <c r="DOX278" s="294"/>
      <c r="DOY278" s="294"/>
      <c r="DOZ278" s="294"/>
      <c r="DPA278" s="294"/>
      <c r="DPB278" s="294"/>
      <c r="DPC278" s="294"/>
      <c r="DPD278" s="294"/>
      <c r="DPE278" s="294"/>
      <c r="DPF278" s="294"/>
      <c r="DPG278" s="294"/>
      <c r="DPH278" s="294"/>
      <c r="DPI278" s="294"/>
      <c r="DPJ278" s="294"/>
      <c r="DPK278" s="294"/>
      <c r="DPL278" s="294"/>
      <c r="DPM278" s="294"/>
      <c r="DPN278" s="294"/>
      <c r="DPO278" s="294"/>
      <c r="DPP278" s="294"/>
      <c r="DPQ278" s="294"/>
      <c r="DPR278" s="294"/>
      <c r="DPS278" s="294"/>
      <c r="DPT278" s="294"/>
      <c r="DPU278" s="294"/>
      <c r="DPV278" s="294"/>
      <c r="DPW278" s="294"/>
      <c r="DPX278" s="294"/>
      <c r="DPY278" s="294"/>
      <c r="DPZ278" s="294"/>
      <c r="DQA278" s="294"/>
      <c r="DQB278" s="294"/>
      <c r="DQC278" s="294"/>
      <c r="DQD278" s="294"/>
      <c r="DQE278" s="294"/>
      <c r="DQF278" s="294"/>
      <c r="DQG278" s="294"/>
      <c r="DQH278" s="294"/>
      <c r="DQI278" s="294"/>
      <c r="DQJ278" s="294"/>
      <c r="DQK278" s="294"/>
      <c r="DQL278" s="294"/>
      <c r="DQM278" s="294"/>
      <c r="DQN278" s="294"/>
      <c r="DQO278" s="294"/>
      <c r="DQP278" s="294"/>
      <c r="DQQ278" s="294"/>
      <c r="DQR278" s="294"/>
      <c r="DQS278" s="294"/>
      <c r="DQT278" s="294"/>
      <c r="DQU278" s="294"/>
      <c r="DQV278" s="294"/>
      <c r="DQW278" s="294"/>
      <c r="DQX278" s="294"/>
      <c r="DQY278" s="294"/>
      <c r="DQZ278" s="294"/>
      <c r="DRA278" s="294"/>
      <c r="DRB278" s="294"/>
      <c r="DRC278" s="294"/>
      <c r="DRD278" s="294"/>
      <c r="DRE278" s="294"/>
      <c r="DRF278" s="294"/>
      <c r="DRG278" s="294"/>
      <c r="DRH278" s="294"/>
      <c r="DRI278" s="294"/>
      <c r="DRJ278" s="294"/>
      <c r="DRK278" s="294"/>
      <c r="DRL278" s="294"/>
      <c r="DRM278" s="294"/>
      <c r="DRN278" s="294"/>
      <c r="DRO278" s="294"/>
      <c r="DRP278" s="294"/>
      <c r="DRQ278" s="294"/>
      <c r="DRR278" s="294"/>
      <c r="DRS278" s="294"/>
      <c r="DRT278" s="294"/>
      <c r="DRU278" s="294"/>
      <c r="DRV278" s="294"/>
      <c r="DRW278" s="294"/>
      <c r="DRX278" s="294"/>
      <c r="DRY278" s="294"/>
      <c r="DRZ278" s="294"/>
      <c r="DSA278" s="294"/>
      <c r="DSB278" s="294"/>
      <c r="DSC278" s="294"/>
      <c r="DSD278" s="294"/>
      <c r="DSE278" s="294"/>
      <c r="DSF278" s="294"/>
      <c r="DSG278" s="294"/>
      <c r="DSH278" s="294"/>
      <c r="DSI278" s="294"/>
      <c r="DSJ278" s="294"/>
      <c r="DSK278" s="294"/>
      <c r="DSL278" s="294"/>
      <c r="DSM278" s="294"/>
      <c r="DSN278" s="294"/>
      <c r="DSO278" s="294"/>
      <c r="DSP278" s="294"/>
      <c r="DSQ278" s="294"/>
      <c r="DSR278" s="294"/>
      <c r="DSS278" s="294"/>
      <c r="DST278" s="294"/>
      <c r="DSU278" s="294"/>
      <c r="DSV278" s="294"/>
      <c r="DSW278" s="294"/>
      <c r="DSX278" s="294"/>
      <c r="DSY278" s="294"/>
      <c r="DSZ278" s="294"/>
      <c r="DTA278" s="294"/>
      <c r="DTB278" s="294"/>
      <c r="DTC278" s="294"/>
      <c r="DTD278" s="294"/>
      <c r="DTE278" s="294"/>
      <c r="DTF278" s="294"/>
      <c r="DTG278" s="294"/>
      <c r="DTH278" s="294"/>
      <c r="DTI278" s="294"/>
      <c r="DTJ278" s="294"/>
      <c r="DTK278" s="294"/>
      <c r="DTL278" s="294"/>
      <c r="DTM278" s="294"/>
      <c r="DTN278" s="294"/>
      <c r="DTO278" s="294"/>
      <c r="DTP278" s="294"/>
      <c r="DTQ278" s="294"/>
      <c r="DTR278" s="294"/>
      <c r="DTS278" s="294"/>
      <c r="DTT278" s="294"/>
      <c r="DTU278" s="294"/>
      <c r="DTV278" s="294"/>
      <c r="DTW278" s="294"/>
      <c r="DTX278" s="294"/>
      <c r="DTY278" s="294"/>
      <c r="DTZ278" s="294"/>
      <c r="DUA278" s="294"/>
      <c r="DUB278" s="294"/>
      <c r="DUC278" s="294"/>
      <c r="DUD278" s="294"/>
      <c r="DUE278" s="294"/>
      <c r="DUF278" s="294"/>
      <c r="DUG278" s="294"/>
      <c r="DUH278" s="294"/>
      <c r="DUI278" s="294"/>
      <c r="DUJ278" s="294"/>
      <c r="DUK278" s="294"/>
      <c r="DUL278" s="294"/>
      <c r="DUM278" s="294"/>
      <c r="DUN278" s="294"/>
      <c r="DUO278" s="294"/>
      <c r="DUP278" s="294"/>
      <c r="DUQ278" s="294"/>
      <c r="DUR278" s="294"/>
      <c r="DUS278" s="294"/>
      <c r="DUT278" s="294"/>
      <c r="DUU278" s="294"/>
      <c r="DUV278" s="294"/>
      <c r="DUW278" s="294"/>
      <c r="DUX278" s="294"/>
      <c r="DUY278" s="294"/>
      <c r="DUZ278" s="294"/>
      <c r="DVA278" s="294"/>
      <c r="DVB278" s="294"/>
      <c r="DVC278" s="294"/>
      <c r="DVD278" s="294"/>
      <c r="DVE278" s="294"/>
      <c r="DVF278" s="294"/>
      <c r="DVG278" s="294"/>
      <c r="DVH278" s="294"/>
      <c r="DVI278" s="294"/>
      <c r="DVJ278" s="294"/>
      <c r="DVK278" s="294"/>
      <c r="DVL278" s="294"/>
      <c r="DVM278" s="294"/>
      <c r="DVN278" s="294"/>
      <c r="DVO278" s="294"/>
      <c r="DVP278" s="294"/>
      <c r="DVQ278" s="294"/>
      <c r="DVR278" s="294"/>
      <c r="DVS278" s="294"/>
      <c r="DVT278" s="294"/>
      <c r="DVU278" s="294"/>
      <c r="DVV278" s="294"/>
      <c r="DVW278" s="294"/>
      <c r="DVX278" s="294"/>
      <c r="DVY278" s="294"/>
      <c r="DVZ278" s="294"/>
      <c r="DWA278" s="294"/>
      <c r="DWB278" s="294"/>
      <c r="DWC278" s="294"/>
      <c r="DWD278" s="294"/>
      <c r="DWE278" s="294"/>
      <c r="DWF278" s="294"/>
      <c r="DWG278" s="294"/>
      <c r="DWH278" s="294"/>
      <c r="DWI278" s="294"/>
      <c r="DWJ278" s="294"/>
      <c r="DWK278" s="294"/>
      <c r="DWL278" s="294"/>
      <c r="DWM278" s="294"/>
      <c r="DWN278" s="294"/>
      <c r="DWO278" s="294"/>
      <c r="DWP278" s="294"/>
      <c r="DWQ278" s="294"/>
      <c r="DWR278" s="294"/>
      <c r="DWS278" s="294"/>
      <c r="DWT278" s="294"/>
      <c r="DWU278" s="294"/>
      <c r="DWV278" s="294"/>
      <c r="DWW278" s="294"/>
      <c r="DWX278" s="294"/>
      <c r="DWY278" s="294"/>
      <c r="DWZ278" s="294"/>
      <c r="DXA278" s="294"/>
      <c r="DXB278" s="294"/>
      <c r="DXC278" s="294"/>
      <c r="DXD278" s="294"/>
      <c r="DXE278" s="294"/>
      <c r="DXF278" s="294"/>
      <c r="DXG278" s="294"/>
      <c r="DXH278" s="294"/>
      <c r="DXI278" s="294"/>
      <c r="DXJ278" s="294"/>
      <c r="DXK278" s="294"/>
      <c r="DXL278" s="294"/>
      <c r="DXM278" s="294"/>
      <c r="DXN278" s="294"/>
      <c r="DXO278" s="294"/>
      <c r="DXP278" s="294"/>
      <c r="DXQ278" s="294"/>
      <c r="DXR278" s="294"/>
      <c r="DXS278" s="294"/>
      <c r="DXT278" s="294"/>
      <c r="DXU278" s="294"/>
      <c r="DXV278" s="294"/>
      <c r="DXW278" s="294"/>
      <c r="DXX278" s="294"/>
      <c r="DXY278" s="294"/>
      <c r="DXZ278" s="294"/>
      <c r="DYA278" s="294"/>
      <c r="DYB278" s="294"/>
      <c r="DYC278" s="294"/>
      <c r="DYD278" s="294"/>
      <c r="DYE278" s="294"/>
      <c r="DYF278" s="294"/>
      <c r="DYG278" s="294"/>
      <c r="DYH278" s="294"/>
      <c r="DYI278" s="294"/>
      <c r="DYJ278" s="294"/>
      <c r="DYK278" s="294"/>
      <c r="DYL278" s="294"/>
      <c r="DYM278" s="294"/>
      <c r="DYN278" s="294"/>
      <c r="DYO278" s="294"/>
      <c r="DYP278" s="294"/>
      <c r="DYQ278" s="294"/>
      <c r="DYR278" s="294"/>
      <c r="DYS278" s="294"/>
      <c r="DYT278" s="294"/>
      <c r="DYU278" s="294"/>
      <c r="DYV278" s="294"/>
      <c r="DYW278" s="294"/>
      <c r="DYX278" s="294"/>
      <c r="DYY278" s="294"/>
      <c r="DYZ278" s="294"/>
      <c r="DZA278" s="294"/>
      <c r="DZB278" s="294"/>
      <c r="DZC278" s="294"/>
      <c r="DZD278" s="294"/>
      <c r="DZE278" s="294"/>
      <c r="DZF278" s="294"/>
      <c r="DZG278" s="294"/>
      <c r="DZH278" s="294"/>
      <c r="DZI278" s="294"/>
      <c r="DZJ278" s="294"/>
      <c r="DZK278" s="294"/>
      <c r="DZL278" s="294"/>
      <c r="DZM278" s="294"/>
      <c r="DZN278" s="294"/>
      <c r="DZO278" s="294"/>
      <c r="DZP278" s="294"/>
      <c r="DZQ278" s="294"/>
      <c r="DZR278" s="294"/>
      <c r="DZS278" s="294"/>
      <c r="DZT278" s="294"/>
      <c r="DZU278" s="294"/>
      <c r="DZV278" s="294"/>
      <c r="DZW278" s="294"/>
      <c r="DZX278" s="294"/>
      <c r="DZY278" s="294"/>
      <c r="DZZ278" s="294"/>
      <c r="EAA278" s="294"/>
      <c r="EAB278" s="294"/>
      <c r="EAC278" s="294"/>
      <c r="EAD278" s="294"/>
      <c r="EAE278" s="294"/>
      <c r="EAF278" s="294"/>
      <c r="EAG278" s="294"/>
      <c r="EAH278" s="294"/>
      <c r="EAI278" s="294"/>
      <c r="EAJ278" s="294"/>
      <c r="EAK278" s="294"/>
      <c r="EAL278" s="294"/>
      <c r="EAM278" s="294"/>
      <c r="EAN278" s="294"/>
      <c r="EAO278" s="294"/>
      <c r="EAP278" s="294"/>
      <c r="EAQ278" s="294"/>
      <c r="EAR278" s="294"/>
      <c r="EAS278" s="294"/>
      <c r="EAT278" s="294"/>
      <c r="EAU278" s="294"/>
      <c r="EAV278" s="294"/>
      <c r="EAW278" s="294"/>
      <c r="EAX278" s="294"/>
      <c r="EAY278" s="294"/>
      <c r="EAZ278" s="294"/>
      <c r="EBA278" s="294"/>
      <c r="EBB278" s="294"/>
      <c r="EBC278" s="294"/>
      <c r="EBD278" s="294"/>
      <c r="EBE278" s="294"/>
      <c r="EBF278" s="294"/>
      <c r="EBG278" s="294"/>
      <c r="EBH278" s="294"/>
      <c r="EBI278" s="294"/>
      <c r="EBJ278" s="294"/>
      <c r="EBK278" s="294"/>
      <c r="EBL278" s="294"/>
      <c r="EBM278" s="294"/>
      <c r="EBN278" s="294"/>
      <c r="EBO278" s="294"/>
      <c r="EBP278" s="294"/>
      <c r="EBQ278" s="294"/>
      <c r="EBR278" s="294"/>
      <c r="EBS278" s="294"/>
      <c r="EBT278" s="294"/>
      <c r="EBU278" s="294"/>
      <c r="EBV278" s="294"/>
      <c r="EBW278" s="294"/>
      <c r="EBX278" s="294"/>
      <c r="EBY278" s="294"/>
      <c r="EBZ278" s="294"/>
      <c r="ECA278" s="294"/>
      <c r="ECB278" s="294"/>
      <c r="ECC278" s="294"/>
      <c r="ECD278" s="294"/>
      <c r="ECE278" s="294"/>
      <c r="ECF278" s="294"/>
      <c r="ECG278" s="294"/>
      <c r="ECH278" s="294"/>
      <c r="ECI278" s="294"/>
      <c r="ECJ278" s="294"/>
      <c r="ECK278" s="294"/>
      <c r="ECL278" s="294"/>
      <c r="ECM278" s="294"/>
      <c r="ECN278" s="294"/>
      <c r="ECO278" s="294"/>
      <c r="ECP278" s="294"/>
      <c r="ECQ278" s="294"/>
      <c r="ECR278" s="294"/>
      <c r="ECS278" s="294"/>
      <c r="ECT278" s="294"/>
      <c r="ECU278" s="294"/>
      <c r="ECV278" s="294"/>
      <c r="ECW278" s="294"/>
      <c r="ECX278" s="294"/>
      <c r="ECY278" s="294"/>
      <c r="ECZ278" s="294"/>
      <c r="EDA278" s="294"/>
      <c r="EDB278" s="294"/>
      <c r="EDC278" s="294"/>
      <c r="EDD278" s="294"/>
      <c r="EDE278" s="294"/>
      <c r="EDF278" s="294"/>
      <c r="EDG278" s="294"/>
      <c r="EDH278" s="294"/>
      <c r="EDI278" s="294"/>
      <c r="EDJ278" s="294"/>
      <c r="EDK278" s="294"/>
      <c r="EDL278" s="294"/>
      <c r="EDM278" s="294"/>
      <c r="EDN278" s="294"/>
      <c r="EDO278" s="294"/>
      <c r="EDP278" s="294"/>
      <c r="EDQ278" s="294"/>
      <c r="EDR278" s="294"/>
      <c r="EDS278" s="294"/>
      <c r="EDT278" s="294"/>
      <c r="EDU278" s="294"/>
      <c r="EDV278" s="294"/>
      <c r="EDW278" s="294"/>
      <c r="EDX278" s="294"/>
      <c r="EDY278" s="294"/>
      <c r="EDZ278" s="294"/>
      <c r="EEA278" s="294"/>
      <c r="EEB278" s="294"/>
      <c r="EEC278" s="294"/>
      <c r="EED278" s="294"/>
      <c r="EEE278" s="294"/>
      <c r="EEF278" s="294"/>
      <c r="EEG278" s="294"/>
      <c r="EEH278" s="294"/>
      <c r="EEI278" s="294"/>
      <c r="EEJ278" s="294"/>
      <c r="EEK278" s="294"/>
      <c r="EEL278" s="294"/>
      <c r="EEM278" s="294"/>
      <c r="EEN278" s="294"/>
      <c r="EEO278" s="294"/>
      <c r="EEP278" s="294"/>
      <c r="EEQ278" s="294"/>
      <c r="EER278" s="294"/>
      <c r="EES278" s="294"/>
      <c r="EET278" s="294"/>
      <c r="EEU278" s="294"/>
      <c r="EEV278" s="294"/>
      <c r="EEW278" s="294"/>
      <c r="EEX278" s="294"/>
      <c r="EEY278" s="294"/>
      <c r="EEZ278" s="294"/>
      <c r="EFA278" s="294"/>
      <c r="EFB278" s="294"/>
      <c r="EFC278" s="294"/>
      <c r="EFD278" s="294"/>
      <c r="EFE278" s="294"/>
      <c r="EFF278" s="294"/>
      <c r="EFG278" s="294"/>
      <c r="EFH278" s="294"/>
      <c r="EFI278" s="294"/>
      <c r="EFJ278" s="294"/>
      <c r="EFK278" s="294"/>
      <c r="EFL278" s="294"/>
      <c r="EFM278" s="294"/>
      <c r="EFN278" s="294"/>
      <c r="EFO278" s="294"/>
      <c r="EFP278" s="294"/>
      <c r="EFQ278" s="294"/>
      <c r="EFR278" s="294"/>
      <c r="EFS278" s="294"/>
      <c r="EFT278" s="294"/>
      <c r="EFU278" s="294"/>
      <c r="EFV278" s="294"/>
      <c r="EFW278" s="294"/>
      <c r="EFX278" s="294"/>
      <c r="EFY278" s="294"/>
      <c r="EFZ278" s="294"/>
      <c r="EGA278" s="294"/>
      <c r="EGB278" s="294"/>
      <c r="EGC278" s="294"/>
      <c r="EGD278" s="294"/>
      <c r="EGE278" s="294"/>
      <c r="EGF278" s="294"/>
      <c r="EGG278" s="294"/>
      <c r="EGH278" s="294"/>
      <c r="EGI278" s="294"/>
      <c r="EGJ278" s="294"/>
      <c r="EGK278" s="294"/>
      <c r="EGL278" s="294"/>
      <c r="EGM278" s="294"/>
      <c r="EGN278" s="294"/>
      <c r="EGO278" s="294"/>
      <c r="EGP278" s="294"/>
      <c r="EGQ278" s="294"/>
      <c r="EGR278" s="294"/>
      <c r="EGS278" s="294"/>
      <c r="EGT278" s="294"/>
      <c r="EGU278" s="294"/>
      <c r="EGV278" s="294"/>
      <c r="EGW278" s="294"/>
      <c r="EGX278" s="294"/>
      <c r="EGY278" s="294"/>
      <c r="EGZ278" s="294"/>
      <c r="EHA278" s="294"/>
      <c r="EHB278" s="294"/>
      <c r="EHC278" s="294"/>
      <c r="EHD278" s="294"/>
      <c r="EHE278" s="294"/>
      <c r="EHF278" s="294"/>
      <c r="EHG278" s="294"/>
      <c r="EHH278" s="294"/>
      <c r="EHI278" s="294"/>
      <c r="EHJ278" s="294"/>
      <c r="EHK278" s="294"/>
      <c r="EHL278" s="294"/>
      <c r="EHM278" s="294"/>
      <c r="EHN278" s="294"/>
      <c r="EHO278" s="294"/>
      <c r="EHP278" s="294"/>
      <c r="EHQ278" s="294"/>
      <c r="EHR278" s="294"/>
      <c r="EHS278" s="294"/>
      <c r="EHT278" s="294"/>
      <c r="EHU278" s="294"/>
      <c r="EHV278" s="294"/>
      <c r="EHW278" s="294"/>
      <c r="EHX278" s="294"/>
      <c r="EHY278" s="294"/>
      <c r="EHZ278" s="294"/>
      <c r="EIA278" s="294"/>
      <c r="EIB278" s="294"/>
      <c r="EIC278" s="294"/>
      <c r="EID278" s="294"/>
      <c r="EIE278" s="294"/>
      <c r="EIF278" s="294"/>
      <c r="EIG278" s="294"/>
      <c r="EIH278" s="294"/>
      <c r="EII278" s="294"/>
      <c r="EIJ278" s="294"/>
      <c r="EIK278" s="294"/>
      <c r="EIL278" s="294"/>
      <c r="EIM278" s="294"/>
      <c r="EIN278" s="294"/>
      <c r="EIO278" s="294"/>
      <c r="EIP278" s="294"/>
      <c r="EIQ278" s="294"/>
      <c r="EIR278" s="294"/>
      <c r="EIS278" s="294"/>
      <c r="EIT278" s="294"/>
      <c r="EIU278" s="294"/>
      <c r="EIV278" s="294"/>
      <c r="EIW278" s="294"/>
      <c r="EIX278" s="294"/>
      <c r="EIY278" s="294"/>
      <c r="EIZ278" s="294"/>
      <c r="EJA278" s="294"/>
      <c r="EJB278" s="294"/>
      <c r="EJC278" s="294"/>
      <c r="EJD278" s="294"/>
      <c r="EJE278" s="294"/>
      <c r="EJF278" s="294"/>
      <c r="EJG278" s="294"/>
      <c r="EJH278" s="294"/>
      <c r="EJI278" s="294"/>
      <c r="EJJ278" s="294"/>
      <c r="EJK278" s="294"/>
      <c r="EJL278" s="294"/>
      <c r="EJM278" s="294"/>
      <c r="EJN278" s="294"/>
      <c r="EJO278" s="294"/>
      <c r="EJP278" s="294"/>
      <c r="EJQ278" s="294"/>
      <c r="EJR278" s="294"/>
      <c r="EJS278" s="294"/>
      <c r="EJT278" s="294"/>
      <c r="EJU278" s="294"/>
      <c r="EJV278" s="294"/>
      <c r="EJW278" s="294"/>
      <c r="EJX278" s="294"/>
      <c r="EJY278" s="294"/>
      <c r="EJZ278" s="294"/>
      <c r="EKA278" s="294"/>
      <c r="EKB278" s="294"/>
      <c r="EKC278" s="294"/>
      <c r="EKD278" s="294"/>
      <c r="EKE278" s="294"/>
      <c r="EKF278" s="294"/>
      <c r="EKG278" s="294"/>
      <c r="EKH278" s="294"/>
      <c r="EKI278" s="294"/>
      <c r="EKJ278" s="294"/>
      <c r="EKK278" s="294"/>
      <c r="EKL278" s="294"/>
      <c r="EKM278" s="294"/>
      <c r="EKN278" s="294"/>
      <c r="EKO278" s="294"/>
      <c r="EKP278" s="294"/>
      <c r="EKQ278" s="294"/>
      <c r="EKR278" s="294"/>
      <c r="EKS278" s="294"/>
      <c r="EKT278" s="294"/>
      <c r="EKU278" s="294"/>
      <c r="EKV278" s="294"/>
      <c r="EKW278" s="294"/>
      <c r="EKX278" s="294"/>
      <c r="EKY278" s="294"/>
      <c r="EKZ278" s="294"/>
      <c r="ELA278" s="294"/>
      <c r="ELB278" s="294"/>
      <c r="ELC278" s="294"/>
      <c r="ELD278" s="294"/>
      <c r="ELE278" s="294"/>
      <c r="ELF278" s="294"/>
      <c r="ELG278" s="294"/>
      <c r="ELH278" s="294"/>
      <c r="ELI278" s="294"/>
      <c r="ELJ278" s="294"/>
      <c r="ELK278" s="294"/>
      <c r="ELL278" s="294"/>
      <c r="ELM278" s="294"/>
      <c r="ELN278" s="294"/>
      <c r="ELO278" s="294"/>
      <c r="ELP278" s="294"/>
      <c r="ELQ278" s="294"/>
      <c r="ELR278" s="294"/>
      <c r="ELS278" s="294"/>
      <c r="ELT278" s="294"/>
      <c r="ELU278" s="294"/>
      <c r="ELV278" s="294"/>
      <c r="ELW278" s="294"/>
      <c r="ELX278" s="294"/>
      <c r="ELY278" s="294"/>
      <c r="ELZ278" s="294"/>
      <c r="EMA278" s="294"/>
      <c r="EMB278" s="294"/>
      <c r="EMC278" s="294"/>
      <c r="EMD278" s="294"/>
      <c r="EME278" s="294"/>
      <c r="EMF278" s="294"/>
      <c r="EMG278" s="294"/>
      <c r="EMH278" s="294"/>
      <c r="EMI278" s="294"/>
      <c r="EMJ278" s="294"/>
      <c r="EMK278" s="294"/>
      <c r="EML278" s="294"/>
      <c r="EMM278" s="294"/>
      <c r="EMN278" s="294"/>
      <c r="EMO278" s="294"/>
      <c r="EMP278" s="294"/>
      <c r="EMQ278" s="294"/>
      <c r="EMR278" s="294"/>
      <c r="EMS278" s="294"/>
      <c r="EMT278" s="294"/>
      <c r="EMU278" s="294"/>
      <c r="EMV278" s="294"/>
      <c r="EMW278" s="294"/>
      <c r="EMX278" s="294"/>
      <c r="EMY278" s="294"/>
      <c r="EMZ278" s="294"/>
      <c r="ENA278" s="294"/>
      <c r="ENB278" s="294"/>
      <c r="ENC278" s="294"/>
      <c r="END278" s="294"/>
      <c r="ENE278" s="294"/>
      <c r="ENF278" s="294"/>
      <c r="ENG278" s="294"/>
      <c r="ENH278" s="294"/>
      <c r="ENI278" s="294"/>
      <c r="ENJ278" s="294"/>
      <c r="ENK278" s="294"/>
      <c r="ENL278" s="294"/>
      <c r="ENM278" s="294"/>
      <c r="ENN278" s="294"/>
      <c r="ENO278" s="294"/>
      <c r="ENP278" s="294"/>
      <c r="ENQ278" s="294"/>
      <c r="ENR278" s="294"/>
      <c r="ENS278" s="294"/>
      <c r="ENT278" s="294"/>
      <c r="ENU278" s="294"/>
      <c r="ENV278" s="294"/>
      <c r="ENW278" s="294"/>
      <c r="ENX278" s="294"/>
      <c r="ENY278" s="294"/>
      <c r="ENZ278" s="294"/>
      <c r="EOA278" s="294"/>
      <c r="EOB278" s="294"/>
      <c r="EOC278" s="294"/>
      <c r="EOD278" s="294"/>
      <c r="EOE278" s="294"/>
      <c r="EOF278" s="294"/>
      <c r="EOG278" s="294"/>
      <c r="EOH278" s="294"/>
      <c r="EOI278" s="294"/>
      <c r="EOJ278" s="294"/>
      <c r="EOK278" s="294"/>
      <c r="EOL278" s="294"/>
      <c r="EOM278" s="294"/>
      <c r="EON278" s="294"/>
      <c r="EOO278" s="294"/>
      <c r="EOP278" s="294"/>
      <c r="EOQ278" s="294"/>
      <c r="EOR278" s="294"/>
      <c r="EOS278" s="294"/>
      <c r="EOT278" s="294"/>
      <c r="EOU278" s="294"/>
      <c r="EOV278" s="294"/>
      <c r="EOW278" s="294"/>
      <c r="EOX278" s="294"/>
      <c r="EOY278" s="294"/>
      <c r="EOZ278" s="294"/>
      <c r="EPA278" s="294"/>
      <c r="EPB278" s="294"/>
      <c r="EPC278" s="294"/>
      <c r="EPD278" s="294"/>
      <c r="EPE278" s="294"/>
      <c r="EPF278" s="294"/>
      <c r="EPG278" s="294"/>
      <c r="EPH278" s="294"/>
      <c r="EPI278" s="294"/>
      <c r="EPJ278" s="294"/>
      <c r="EPK278" s="294"/>
      <c r="EPL278" s="294"/>
      <c r="EPM278" s="294"/>
      <c r="EPN278" s="294"/>
      <c r="EPO278" s="294"/>
      <c r="EPP278" s="294"/>
      <c r="EPQ278" s="294"/>
      <c r="EPR278" s="294"/>
      <c r="EPS278" s="294"/>
      <c r="EPT278" s="294"/>
      <c r="EPU278" s="294"/>
      <c r="EPV278" s="294"/>
      <c r="EPW278" s="294"/>
      <c r="EPX278" s="294"/>
      <c r="EPY278" s="294"/>
      <c r="EPZ278" s="294"/>
      <c r="EQA278" s="294"/>
      <c r="EQB278" s="294"/>
      <c r="EQC278" s="294"/>
      <c r="EQD278" s="294"/>
      <c r="EQE278" s="294"/>
      <c r="EQF278" s="294"/>
      <c r="EQG278" s="294"/>
      <c r="EQH278" s="294"/>
      <c r="EQI278" s="294"/>
      <c r="EQJ278" s="294"/>
      <c r="EQK278" s="294"/>
      <c r="EQL278" s="294"/>
      <c r="EQM278" s="294"/>
      <c r="EQN278" s="294"/>
      <c r="EQO278" s="294"/>
      <c r="EQP278" s="294"/>
      <c r="EQQ278" s="294"/>
      <c r="EQR278" s="294"/>
      <c r="EQS278" s="294"/>
      <c r="EQT278" s="294"/>
      <c r="EQU278" s="294"/>
      <c r="EQV278" s="294"/>
      <c r="EQW278" s="294"/>
      <c r="EQX278" s="294"/>
      <c r="EQY278" s="294"/>
      <c r="EQZ278" s="294"/>
      <c r="ERA278" s="294"/>
      <c r="ERB278" s="294"/>
      <c r="ERC278" s="294"/>
      <c r="ERD278" s="294"/>
      <c r="ERE278" s="294"/>
      <c r="ERF278" s="294"/>
      <c r="ERG278" s="294"/>
      <c r="ERH278" s="294"/>
      <c r="ERI278" s="294"/>
      <c r="ERJ278" s="294"/>
      <c r="ERK278" s="294"/>
      <c r="ERL278" s="294"/>
      <c r="ERM278" s="294"/>
      <c r="ERN278" s="294"/>
      <c r="ERO278" s="294"/>
      <c r="ERP278" s="294"/>
      <c r="ERQ278" s="294"/>
      <c r="ERR278" s="294"/>
      <c r="ERS278" s="294"/>
      <c r="ERT278" s="294"/>
      <c r="ERU278" s="294"/>
      <c r="ERV278" s="294"/>
      <c r="ERW278" s="294"/>
      <c r="ERX278" s="294"/>
      <c r="ERY278" s="294"/>
      <c r="ERZ278" s="294"/>
      <c r="ESA278" s="294"/>
      <c r="ESB278" s="294"/>
      <c r="ESC278" s="294"/>
      <c r="ESD278" s="294"/>
      <c r="ESE278" s="294"/>
      <c r="ESF278" s="294"/>
      <c r="ESG278" s="294"/>
      <c r="ESH278" s="294"/>
      <c r="ESI278" s="294"/>
      <c r="ESJ278" s="294"/>
      <c r="ESK278" s="294"/>
      <c r="ESL278" s="294"/>
      <c r="ESM278" s="294"/>
      <c r="ESN278" s="294"/>
      <c r="ESO278" s="294"/>
      <c r="ESP278" s="294"/>
      <c r="ESQ278" s="294"/>
      <c r="ESR278" s="294"/>
      <c r="ESS278" s="294"/>
      <c r="EST278" s="294"/>
      <c r="ESU278" s="294"/>
      <c r="ESV278" s="294"/>
      <c r="ESW278" s="294"/>
      <c r="ESX278" s="294"/>
      <c r="ESY278" s="294"/>
      <c r="ESZ278" s="294"/>
      <c r="ETA278" s="294"/>
      <c r="ETB278" s="294"/>
      <c r="ETC278" s="294"/>
      <c r="ETD278" s="294"/>
      <c r="ETE278" s="294"/>
      <c r="ETF278" s="294"/>
      <c r="ETG278" s="294"/>
      <c r="ETH278" s="294"/>
      <c r="ETI278" s="294"/>
      <c r="ETJ278" s="294"/>
      <c r="ETK278" s="294"/>
      <c r="ETL278" s="294"/>
      <c r="ETM278" s="294"/>
      <c r="ETN278" s="294"/>
      <c r="ETO278" s="294"/>
      <c r="ETP278" s="294"/>
      <c r="ETQ278" s="294"/>
      <c r="ETR278" s="294"/>
      <c r="ETS278" s="294"/>
      <c r="ETT278" s="294"/>
      <c r="ETU278" s="294"/>
      <c r="ETV278" s="294"/>
      <c r="ETW278" s="294"/>
      <c r="ETX278" s="294"/>
      <c r="ETY278" s="294"/>
      <c r="ETZ278" s="294"/>
      <c r="EUA278" s="294"/>
      <c r="EUB278" s="294"/>
      <c r="EUC278" s="294"/>
      <c r="EUD278" s="294"/>
      <c r="EUE278" s="294"/>
      <c r="EUF278" s="294"/>
      <c r="EUG278" s="294"/>
      <c r="EUH278" s="294"/>
      <c r="EUI278" s="294"/>
      <c r="EUJ278" s="294"/>
      <c r="EUK278" s="294"/>
      <c r="EUL278" s="294"/>
      <c r="EUM278" s="294"/>
      <c r="EUN278" s="294"/>
      <c r="EUO278" s="294"/>
      <c r="EUP278" s="294"/>
      <c r="EUQ278" s="294"/>
      <c r="EUR278" s="294"/>
      <c r="EUS278" s="294"/>
      <c r="EUT278" s="294"/>
      <c r="EUU278" s="294"/>
      <c r="EUV278" s="294"/>
      <c r="EUW278" s="294"/>
      <c r="EUX278" s="294"/>
      <c r="EUY278" s="294"/>
      <c r="EUZ278" s="294"/>
      <c r="EVA278" s="294"/>
      <c r="EVB278" s="294"/>
      <c r="EVC278" s="294"/>
      <c r="EVD278" s="294"/>
      <c r="EVE278" s="294"/>
      <c r="EVF278" s="294"/>
      <c r="EVG278" s="294"/>
      <c r="EVH278" s="294"/>
      <c r="EVI278" s="294"/>
      <c r="EVJ278" s="294"/>
      <c r="EVK278" s="294"/>
      <c r="EVL278" s="294"/>
      <c r="EVM278" s="294"/>
      <c r="EVN278" s="294"/>
      <c r="EVO278" s="294"/>
      <c r="EVP278" s="294"/>
      <c r="EVQ278" s="294"/>
      <c r="EVR278" s="294"/>
      <c r="EVS278" s="294"/>
      <c r="EVT278" s="294"/>
      <c r="EVU278" s="294"/>
      <c r="EVV278" s="294"/>
      <c r="EVW278" s="294"/>
      <c r="EVX278" s="294"/>
      <c r="EVY278" s="294"/>
      <c r="EVZ278" s="294"/>
      <c r="EWA278" s="294"/>
      <c r="EWB278" s="294"/>
      <c r="EWC278" s="294"/>
      <c r="EWD278" s="294"/>
      <c r="EWE278" s="294"/>
      <c r="EWF278" s="294"/>
      <c r="EWG278" s="294"/>
      <c r="EWH278" s="294"/>
      <c r="EWI278" s="294"/>
      <c r="EWJ278" s="294"/>
      <c r="EWK278" s="294"/>
      <c r="EWL278" s="294"/>
      <c r="EWM278" s="294"/>
      <c r="EWN278" s="294"/>
      <c r="EWO278" s="294"/>
      <c r="EWP278" s="294"/>
      <c r="EWQ278" s="294"/>
      <c r="EWR278" s="294"/>
      <c r="EWS278" s="294"/>
      <c r="EWT278" s="294"/>
      <c r="EWU278" s="294"/>
      <c r="EWV278" s="294"/>
      <c r="EWW278" s="294"/>
      <c r="EWX278" s="294"/>
      <c r="EWY278" s="294"/>
      <c r="EWZ278" s="294"/>
      <c r="EXA278" s="294"/>
      <c r="EXB278" s="294"/>
      <c r="EXC278" s="294"/>
      <c r="EXD278" s="294"/>
      <c r="EXE278" s="294"/>
      <c r="EXF278" s="294"/>
      <c r="EXG278" s="294"/>
      <c r="EXH278" s="294"/>
      <c r="EXI278" s="294"/>
      <c r="EXJ278" s="294"/>
      <c r="EXK278" s="294"/>
      <c r="EXL278" s="294"/>
      <c r="EXM278" s="294"/>
      <c r="EXN278" s="294"/>
      <c r="EXO278" s="294"/>
      <c r="EXP278" s="294"/>
      <c r="EXQ278" s="294"/>
      <c r="EXR278" s="294"/>
      <c r="EXS278" s="294"/>
      <c r="EXT278" s="294"/>
      <c r="EXU278" s="294"/>
      <c r="EXV278" s="294"/>
      <c r="EXW278" s="294"/>
      <c r="EXX278" s="294"/>
      <c r="EXY278" s="294"/>
      <c r="EXZ278" s="294"/>
      <c r="EYA278" s="294"/>
      <c r="EYB278" s="294"/>
      <c r="EYC278" s="294"/>
      <c r="EYD278" s="294"/>
      <c r="EYE278" s="294"/>
      <c r="EYF278" s="294"/>
      <c r="EYG278" s="294"/>
      <c r="EYH278" s="294"/>
      <c r="EYI278" s="294"/>
      <c r="EYJ278" s="294"/>
      <c r="EYK278" s="294"/>
      <c r="EYL278" s="294"/>
      <c r="EYM278" s="294"/>
      <c r="EYN278" s="294"/>
      <c r="EYO278" s="294"/>
      <c r="EYP278" s="294"/>
      <c r="EYQ278" s="294"/>
      <c r="EYR278" s="294"/>
      <c r="EYS278" s="294"/>
      <c r="EYT278" s="294"/>
      <c r="EYU278" s="294"/>
      <c r="EYV278" s="294"/>
      <c r="EYW278" s="294"/>
      <c r="EYX278" s="294"/>
      <c r="EYY278" s="294"/>
      <c r="EYZ278" s="294"/>
      <c r="EZA278" s="294"/>
      <c r="EZB278" s="294"/>
      <c r="EZC278" s="294"/>
      <c r="EZD278" s="294"/>
      <c r="EZE278" s="294"/>
      <c r="EZF278" s="294"/>
      <c r="EZG278" s="294"/>
      <c r="EZH278" s="294"/>
      <c r="EZI278" s="294"/>
      <c r="EZJ278" s="294"/>
      <c r="EZK278" s="294"/>
      <c r="EZL278" s="294"/>
      <c r="EZM278" s="294"/>
      <c r="EZN278" s="294"/>
      <c r="EZO278" s="294"/>
      <c r="EZP278" s="294"/>
      <c r="EZQ278" s="294"/>
      <c r="EZR278" s="294"/>
      <c r="EZS278" s="294"/>
      <c r="EZT278" s="294"/>
      <c r="EZU278" s="294"/>
      <c r="EZV278" s="294"/>
      <c r="EZW278" s="294"/>
      <c r="EZX278" s="294"/>
      <c r="EZY278" s="294"/>
      <c r="EZZ278" s="294"/>
      <c r="FAA278" s="294"/>
      <c r="FAB278" s="294"/>
      <c r="FAC278" s="294"/>
      <c r="FAD278" s="294"/>
      <c r="FAE278" s="294"/>
      <c r="FAF278" s="294"/>
      <c r="FAG278" s="294"/>
      <c r="FAH278" s="294"/>
      <c r="FAI278" s="294"/>
      <c r="FAJ278" s="294"/>
      <c r="FAK278" s="294"/>
      <c r="FAL278" s="294"/>
      <c r="FAM278" s="294"/>
      <c r="FAN278" s="294"/>
      <c r="FAO278" s="294"/>
      <c r="FAP278" s="294"/>
      <c r="FAQ278" s="294"/>
      <c r="FAR278" s="294"/>
      <c r="FAS278" s="294"/>
      <c r="FAT278" s="294"/>
      <c r="FAU278" s="294"/>
      <c r="FAV278" s="294"/>
      <c r="FAW278" s="294"/>
      <c r="FAX278" s="294"/>
      <c r="FAY278" s="294"/>
      <c r="FAZ278" s="294"/>
      <c r="FBA278" s="294"/>
      <c r="FBB278" s="294"/>
      <c r="FBC278" s="294"/>
      <c r="FBD278" s="294"/>
      <c r="FBE278" s="294"/>
      <c r="FBF278" s="294"/>
      <c r="FBG278" s="294"/>
      <c r="FBH278" s="294"/>
      <c r="FBI278" s="294"/>
      <c r="FBJ278" s="294"/>
      <c r="FBK278" s="294"/>
      <c r="FBL278" s="294"/>
      <c r="FBM278" s="294"/>
      <c r="FBN278" s="294"/>
      <c r="FBO278" s="294"/>
      <c r="FBP278" s="294"/>
      <c r="FBQ278" s="294"/>
      <c r="FBR278" s="294"/>
      <c r="FBS278" s="294"/>
      <c r="FBT278" s="294"/>
      <c r="FBU278" s="294"/>
      <c r="FBV278" s="294"/>
      <c r="FBW278" s="294"/>
      <c r="FBX278" s="294"/>
      <c r="FBY278" s="294"/>
      <c r="FBZ278" s="294"/>
      <c r="FCA278" s="294"/>
      <c r="FCB278" s="294"/>
      <c r="FCC278" s="294"/>
      <c r="FCD278" s="294"/>
      <c r="FCE278" s="294"/>
      <c r="FCF278" s="294"/>
      <c r="FCG278" s="294"/>
      <c r="FCH278" s="294"/>
      <c r="FCI278" s="294"/>
      <c r="FCJ278" s="294"/>
      <c r="FCK278" s="294"/>
      <c r="FCL278" s="294"/>
      <c r="FCM278" s="294"/>
      <c r="FCN278" s="294"/>
      <c r="FCO278" s="294"/>
      <c r="FCP278" s="294"/>
      <c r="FCQ278" s="294"/>
      <c r="FCR278" s="294"/>
      <c r="FCS278" s="294"/>
      <c r="FCT278" s="294"/>
      <c r="FCU278" s="294"/>
      <c r="FCV278" s="294"/>
      <c r="FCW278" s="294"/>
      <c r="FCX278" s="294"/>
      <c r="FCY278" s="294"/>
      <c r="FCZ278" s="294"/>
      <c r="FDA278" s="294"/>
      <c r="FDB278" s="294"/>
      <c r="FDC278" s="294"/>
      <c r="FDD278" s="294"/>
      <c r="FDE278" s="294"/>
      <c r="FDF278" s="294"/>
      <c r="FDG278" s="294"/>
      <c r="FDH278" s="294"/>
      <c r="FDI278" s="294"/>
      <c r="FDJ278" s="294"/>
      <c r="FDK278" s="294"/>
      <c r="FDL278" s="294"/>
      <c r="FDM278" s="294"/>
      <c r="FDN278" s="294"/>
      <c r="FDO278" s="294"/>
      <c r="FDP278" s="294"/>
      <c r="FDQ278" s="294"/>
      <c r="FDR278" s="294"/>
      <c r="FDS278" s="294"/>
      <c r="FDT278" s="294"/>
      <c r="FDU278" s="294"/>
      <c r="FDV278" s="294"/>
      <c r="FDW278" s="294"/>
      <c r="FDX278" s="294"/>
      <c r="FDY278" s="294"/>
      <c r="FDZ278" s="294"/>
      <c r="FEA278" s="294"/>
      <c r="FEB278" s="294"/>
      <c r="FEC278" s="294"/>
      <c r="FED278" s="294"/>
      <c r="FEE278" s="294"/>
      <c r="FEF278" s="294"/>
      <c r="FEG278" s="294"/>
      <c r="FEH278" s="294"/>
      <c r="FEI278" s="294"/>
      <c r="FEJ278" s="294"/>
      <c r="FEK278" s="294"/>
      <c r="FEL278" s="294"/>
      <c r="FEM278" s="294"/>
      <c r="FEN278" s="294"/>
      <c r="FEO278" s="294"/>
      <c r="FEP278" s="294"/>
      <c r="FEQ278" s="294"/>
      <c r="FER278" s="294"/>
      <c r="FES278" s="294"/>
      <c r="FET278" s="294"/>
      <c r="FEU278" s="294"/>
      <c r="FEV278" s="294"/>
      <c r="FEW278" s="294"/>
      <c r="FEX278" s="294"/>
      <c r="FEY278" s="294"/>
      <c r="FEZ278" s="294"/>
      <c r="FFA278" s="294"/>
      <c r="FFB278" s="294"/>
      <c r="FFC278" s="294"/>
      <c r="FFD278" s="294"/>
      <c r="FFE278" s="294"/>
      <c r="FFF278" s="294"/>
      <c r="FFG278" s="294"/>
      <c r="FFH278" s="294"/>
      <c r="FFI278" s="294"/>
      <c r="FFJ278" s="294"/>
      <c r="FFK278" s="294"/>
      <c r="FFL278" s="294"/>
      <c r="FFM278" s="294"/>
      <c r="FFN278" s="294"/>
      <c r="FFO278" s="294"/>
      <c r="FFP278" s="294"/>
      <c r="FFQ278" s="294"/>
      <c r="FFR278" s="294"/>
      <c r="FFS278" s="294"/>
      <c r="FFT278" s="294"/>
      <c r="FFU278" s="294"/>
      <c r="FFV278" s="294"/>
      <c r="FFW278" s="294"/>
      <c r="FFX278" s="294"/>
      <c r="FFY278" s="294"/>
      <c r="FFZ278" s="294"/>
      <c r="FGA278" s="294"/>
      <c r="FGB278" s="294"/>
      <c r="FGC278" s="294"/>
      <c r="FGD278" s="294"/>
      <c r="FGE278" s="294"/>
      <c r="FGF278" s="294"/>
      <c r="FGG278" s="294"/>
      <c r="FGH278" s="294"/>
      <c r="FGI278" s="294"/>
      <c r="FGJ278" s="294"/>
      <c r="FGK278" s="294"/>
      <c r="FGL278" s="294"/>
      <c r="FGM278" s="294"/>
      <c r="FGN278" s="294"/>
      <c r="FGO278" s="294"/>
      <c r="FGP278" s="294"/>
      <c r="FGQ278" s="294"/>
      <c r="FGR278" s="294"/>
      <c r="FGS278" s="294"/>
      <c r="FGT278" s="294"/>
      <c r="FGU278" s="294"/>
      <c r="FGV278" s="294"/>
      <c r="FGW278" s="294"/>
      <c r="FGX278" s="294"/>
      <c r="FGY278" s="294"/>
      <c r="FGZ278" s="294"/>
      <c r="FHA278" s="294"/>
      <c r="FHB278" s="294"/>
      <c r="FHC278" s="294"/>
      <c r="FHD278" s="294"/>
      <c r="FHE278" s="294"/>
      <c r="FHF278" s="294"/>
      <c r="FHG278" s="294"/>
      <c r="FHH278" s="294"/>
      <c r="FHI278" s="294"/>
      <c r="FHJ278" s="294"/>
      <c r="FHK278" s="294"/>
      <c r="FHL278" s="294"/>
      <c r="FHM278" s="294"/>
      <c r="FHN278" s="294"/>
      <c r="FHO278" s="294"/>
      <c r="FHP278" s="294"/>
      <c r="FHQ278" s="294"/>
      <c r="FHR278" s="294"/>
      <c r="FHS278" s="294"/>
      <c r="FHT278" s="294"/>
      <c r="FHU278" s="294"/>
      <c r="FHV278" s="294"/>
      <c r="FHW278" s="294"/>
      <c r="FHX278" s="294"/>
      <c r="FHY278" s="294"/>
      <c r="FHZ278" s="294"/>
      <c r="FIA278" s="294"/>
      <c r="FIB278" s="294"/>
      <c r="FIC278" s="294"/>
      <c r="FID278" s="294"/>
      <c r="FIE278" s="294"/>
      <c r="FIF278" s="294"/>
      <c r="FIG278" s="294"/>
      <c r="FIH278" s="294"/>
      <c r="FII278" s="294"/>
      <c r="FIJ278" s="294"/>
      <c r="FIK278" s="294"/>
      <c r="FIL278" s="294"/>
      <c r="FIM278" s="294"/>
      <c r="FIN278" s="294"/>
      <c r="FIO278" s="294"/>
      <c r="FIP278" s="294"/>
      <c r="FIQ278" s="294"/>
      <c r="FIR278" s="294"/>
      <c r="FIS278" s="294"/>
      <c r="FIT278" s="294"/>
      <c r="FIU278" s="294"/>
      <c r="FIV278" s="294"/>
      <c r="FIW278" s="294"/>
      <c r="FIX278" s="294"/>
      <c r="FIY278" s="294"/>
      <c r="FIZ278" s="294"/>
      <c r="FJA278" s="294"/>
      <c r="FJB278" s="294"/>
      <c r="FJC278" s="294"/>
      <c r="FJD278" s="294"/>
      <c r="FJE278" s="294"/>
      <c r="FJF278" s="294"/>
      <c r="FJG278" s="294"/>
      <c r="FJH278" s="294"/>
      <c r="FJI278" s="294"/>
      <c r="FJJ278" s="294"/>
      <c r="FJK278" s="294"/>
      <c r="FJL278" s="294"/>
      <c r="FJM278" s="294"/>
      <c r="FJN278" s="294"/>
      <c r="FJO278" s="294"/>
      <c r="FJP278" s="294"/>
      <c r="FJQ278" s="294"/>
      <c r="FJR278" s="294"/>
      <c r="FJS278" s="294"/>
      <c r="FJT278" s="294"/>
      <c r="FJU278" s="294"/>
      <c r="FJV278" s="294"/>
      <c r="FJW278" s="294"/>
      <c r="FJX278" s="294"/>
      <c r="FJY278" s="294"/>
      <c r="FJZ278" s="294"/>
      <c r="FKA278" s="294"/>
      <c r="FKB278" s="294"/>
      <c r="FKC278" s="294"/>
      <c r="FKD278" s="294"/>
      <c r="FKE278" s="294"/>
      <c r="FKF278" s="294"/>
      <c r="FKG278" s="294"/>
      <c r="FKH278" s="294"/>
      <c r="FKI278" s="294"/>
      <c r="FKJ278" s="294"/>
      <c r="FKK278" s="294"/>
      <c r="FKL278" s="294"/>
      <c r="FKM278" s="294"/>
      <c r="FKN278" s="294"/>
      <c r="FKO278" s="294"/>
      <c r="FKP278" s="294"/>
      <c r="FKQ278" s="294"/>
      <c r="FKR278" s="294"/>
      <c r="FKS278" s="294"/>
      <c r="FKT278" s="294"/>
      <c r="FKU278" s="294"/>
      <c r="FKV278" s="294"/>
      <c r="FKW278" s="294"/>
      <c r="FKX278" s="294"/>
      <c r="FKY278" s="294"/>
      <c r="FKZ278" s="294"/>
      <c r="FLA278" s="294"/>
      <c r="FLB278" s="294"/>
      <c r="FLC278" s="294"/>
      <c r="FLD278" s="294"/>
      <c r="FLE278" s="294"/>
      <c r="FLF278" s="294"/>
      <c r="FLG278" s="294"/>
      <c r="FLH278" s="294"/>
      <c r="FLI278" s="294"/>
      <c r="FLJ278" s="294"/>
      <c r="FLK278" s="294"/>
      <c r="FLL278" s="294"/>
      <c r="FLM278" s="294"/>
      <c r="FLN278" s="294"/>
      <c r="FLO278" s="294"/>
      <c r="FLP278" s="294"/>
      <c r="FLQ278" s="294"/>
      <c r="FLR278" s="294"/>
      <c r="FLS278" s="294"/>
      <c r="FLT278" s="294"/>
      <c r="FLU278" s="294"/>
      <c r="FLV278" s="294"/>
      <c r="FLW278" s="294"/>
      <c r="FLX278" s="294"/>
      <c r="FLY278" s="294"/>
      <c r="FLZ278" s="294"/>
      <c r="FMA278" s="294"/>
      <c r="FMB278" s="294"/>
      <c r="FMC278" s="294"/>
      <c r="FMD278" s="294"/>
      <c r="FME278" s="294"/>
      <c r="FMF278" s="294"/>
      <c r="FMG278" s="294"/>
      <c r="FMH278" s="294"/>
      <c r="FMI278" s="294"/>
      <c r="FMJ278" s="294"/>
      <c r="FMK278" s="294"/>
      <c r="FML278" s="294"/>
      <c r="FMM278" s="294"/>
      <c r="FMN278" s="294"/>
      <c r="FMO278" s="294"/>
      <c r="FMP278" s="294"/>
      <c r="FMQ278" s="294"/>
      <c r="FMR278" s="294"/>
      <c r="FMS278" s="294"/>
      <c r="FMT278" s="294"/>
      <c r="FMU278" s="294"/>
      <c r="FMV278" s="294"/>
      <c r="FMW278" s="294"/>
      <c r="FMX278" s="294"/>
      <c r="FMY278" s="294"/>
      <c r="FMZ278" s="294"/>
      <c r="FNA278" s="294"/>
      <c r="FNB278" s="294"/>
      <c r="FNC278" s="294"/>
      <c r="FND278" s="294"/>
      <c r="FNE278" s="294"/>
      <c r="FNF278" s="294"/>
      <c r="FNG278" s="294"/>
      <c r="FNH278" s="294"/>
      <c r="FNI278" s="294"/>
      <c r="FNJ278" s="294"/>
      <c r="FNK278" s="294"/>
      <c r="FNL278" s="294"/>
      <c r="FNM278" s="294"/>
      <c r="FNN278" s="294"/>
      <c r="FNO278" s="294"/>
      <c r="FNP278" s="294"/>
      <c r="FNQ278" s="294"/>
      <c r="FNR278" s="294"/>
      <c r="FNS278" s="294"/>
      <c r="FNT278" s="294"/>
      <c r="FNU278" s="294"/>
      <c r="FNV278" s="294"/>
      <c r="FNW278" s="294"/>
      <c r="FNX278" s="294"/>
      <c r="FNY278" s="294"/>
      <c r="FNZ278" s="294"/>
      <c r="FOA278" s="294"/>
      <c r="FOB278" s="294"/>
      <c r="FOC278" s="294"/>
      <c r="FOD278" s="294"/>
      <c r="FOE278" s="294"/>
      <c r="FOF278" s="294"/>
      <c r="FOG278" s="294"/>
      <c r="FOH278" s="294"/>
      <c r="FOI278" s="294"/>
      <c r="FOJ278" s="294"/>
      <c r="FOK278" s="294"/>
      <c r="FOL278" s="294"/>
      <c r="FOM278" s="294"/>
      <c r="FON278" s="294"/>
      <c r="FOO278" s="294"/>
      <c r="FOP278" s="294"/>
      <c r="FOQ278" s="294"/>
      <c r="FOR278" s="294"/>
      <c r="FOS278" s="294"/>
      <c r="FOT278" s="294"/>
      <c r="FOU278" s="294"/>
      <c r="FOV278" s="294"/>
      <c r="FOW278" s="294"/>
      <c r="FOX278" s="294"/>
      <c r="FOY278" s="294"/>
      <c r="FOZ278" s="294"/>
      <c r="FPA278" s="294"/>
      <c r="FPB278" s="294"/>
      <c r="FPC278" s="294"/>
      <c r="FPD278" s="294"/>
      <c r="FPE278" s="294"/>
      <c r="FPF278" s="294"/>
      <c r="FPG278" s="294"/>
      <c r="FPH278" s="294"/>
      <c r="FPI278" s="294"/>
      <c r="FPJ278" s="294"/>
      <c r="FPK278" s="294"/>
      <c r="FPL278" s="294"/>
      <c r="FPM278" s="294"/>
      <c r="FPN278" s="294"/>
      <c r="FPO278" s="294"/>
      <c r="FPP278" s="294"/>
      <c r="FPQ278" s="294"/>
      <c r="FPR278" s="294"/>
      <c r="FPS278" s="294"/>
      <c r="FPT278" s="294"/>
      <c r="FPU278" s="294"/>
      <c r="FPV278" s="294"/>
      <c r="FPW278" s="294"/>
      <c r="FPX278" s="294"/>
      <c r="FPY278" s="294"/>
      <c r="FPZ278" s="294"/>
      <c r="FQA278" s="294"/>
      <c r="FQB278" s="294"/>
      <c r="FQC278" s="294"/>
      <c r="FQD278" s="294"/>
      <c r="FQE278" s="294"/>
      <c r="FQF278" s="294"/>
      <c r="FQG278" s="294"/>
      <c r="FQH278" s="294"/>
      <c r="FQI278" s="294"/>
      <c r="FQJ278" s="294"/>
      <c r="FQK278" s="294"/>
      <c r="FQL278" s="294"/>
      <c r="FQM278" s="294"/>
      <c r="FQN278" s="294"/>
      <c r="FQO278" s="294"/>
      <c r="FQP278" s="294"/>
      <c r="FQQ278" s="294"/>
      <c r="FQR278" s="294"/>
      <c r="FQS278" s="294"/>
      <c r="FQT278" s="294"/>
      <c r="FQU278" s="294"/>
      <c r="FQV278" s="294"/>
      <c r="FQW278" s="294"/>
      <c r="FQX278" s="294"/>
      <c r="FQY278" s="294"/>
      <c r="FQZ278" s="294"/>
      <c r="FRA278" s="294"/>
      <c r="FRB278" s="294"/>
      <c r="FRC278" s="294"/>
      <c r="FRD278" s="294"/>
      <c r="FRE278" s="294"/>
      <c r="FRF278" s="294"/>
      <c r="FRG278" s="294"/>
      <c r="FRH278" s="294"/>
      <c r="FRI278" s="294"/>
      <c r="FRJ278" s="294"/>
      <c r="FRK278" s="294"/>
      <c r="FRL278" s="294"/>
      <c r="FRM278" s="294"/>
      <c r="FRN278" s="294"/>
      <c r="FRO278" s="294"/>
      <c r="FRP278" s="294"/>
      <c r="FRQ278" s="294"/>
      <c r="FRR278" s="294"/>
      <c r="FRS278" s="294"/>
      <c r="FRT278" s="294"/>
      <c r="FRU278" s="294"/>
      <c r="FRV278" s="294"/>
      <c r="FRW278" s="294"/>
      <c r="FRX278" s="294"/>
      <c r="FRY278" s="294"/>
      <c r="FRZ278" s="294"/>
      <c r="FSA278" s="294"/>
      <c r="FSB278" s="294"/>
      <c r="FSC278" s="294"/>
      <c r="FSD278" s="294"/>
      <c r="FSE278" s="294"/>
      <c r="FSF278" s="294"/>
      <c r="FSG278" s="294"/>
      <c r="FSH278" s="294"/>
      <c r="FSI278" s="294"/>
      <c r="FSJ278" s="294"/>
      <c r="FSK278" s="294"/>
      <c r="FSL278" s="294"/>
      <c r="FSM278" s="294"/>
      <c r="FSN278" s="294"/>
      <c r="FSO278" s="294"/>
      <c r="FSP278" s="294"/>
      <c r="FSQ278" s="294"/>
      <c r="FSR278" s="294"/>
      <c r="FSS278" s="294"/>
      <c r="FST278" s="294"/>
      <c r="FSU278" s="294"/>
      <c r="FSV278" s="294"/>
      <c r="FSW278" s="294"/>
      <c r="FSX278" s="294"/>
      <c r="FSY278" s="294"/>
      <c r="FSZ278" s="294"/>
      <c r="FTA278" s="294"/>
      <c r="FTB278" s="294"/>
      <c r="FTC278" s="294"/>
      <c r="FTD278" s="294"/>
      <c r="FTE278" s="294"/>
      <c r="FTF278" s="294"/>
      <c r="FTG278" s="294"/>
      <c r="FTH278" s="294"/>
      <c r="FTI278" s="294"/>
      <c r="FTJ278" s="294"/>
      <c r="FTK278" s="294"/>
      <c r="FTL278" s="294"/>
      <c r="FTM278" s="294"/>
      <c r="FTN278" s="294"/>
      <c r="FTO278" s="294"/>
      <c r="FTP278" s="294"/>
      <c r="FTQ278" s="294"/>
      <c r="FTR278" s="294"/>
      <c r="FTS278" s="294"/>
      <c r="FTT278" s="294"/>
      <c r="FTU278" s="294"/>
      <c r="FTV278" s="294"/>
      <c r="FTW278" s="294"/>
      <c r="FTX278" s="294"/>
      <c r="FTY278" s="294"/>
      <c r="FTZ278" s="294"/>
      <c r="FUA278" s="294"/>
      <c r="FUB278" s="294"/>
      <c r="FUC278" s="294"/>
      <c r="FUD278" s="294"/>
      <c r="FUE278" s="294"/>
      <c r="FUF278" s="294"/>
      <c r="FUG278" s="294"/>
      <c r="FUH278" s="294"/>
      <c r="FUI278" s="294"/>
      <c r="FUJ278" s="294"/>
      <c r="FUK278" s="294"/>
      <c r="FUL278" s="294"/>
      <c r="FUM278" s="294"/>
      <c r="FUN278" s="294"/>
      <c r="FUO278" s="294"/>
      <c r="FUP278" s="294"/>
      <c r="FUQ278" s="294"/>
      <c r="FUR278" s="294"/>
      <c r="FUS278" s="294"/>
      <c r="FUT278" s="294"/>
      <c r="FUU278" s="294"/>
      <c r="FUV278" s="294"/>
      <c r="FUW278" s="294"/>
      <c r="FUX278" s="294"/>
      <c r="FUY278" s="294"/>
      <c r="FUZ278" s="294"/>
      <c r="FVA278" s="294"/>
      <c r="FVB278" s="294"/>
      <c r="FVC278" s="294"/>
      <c r="FVD278" s="294"/>
      <c r="FVE278" s="294"/>
      <c r="FVF278" s="294"/>
      <c r="FVG278" s="294"/>
      <c r="FVH278" s="294"/>
      <c r="FVI278" s="294"/>
      <c r="FVJ278" s="294"/>
      <c r="FVK278" s="294"/>
      <c r="FVL278" s="294"/>
      <c r="FVM278" s="294"/>
      <c r="FVN278" s="294"/>
      <c r="FVO278" s="294"/>
      <c r="FVP278" s="294"/>
      <c r="FVQ278" s="294"/>
      <c r="FVR278" s="294"/>
      <c r="FVS278" s="294"/>
      <c r="FVT278" s="294"/>
      <c r="FVU278" s="294"/>
      <c r="FVV278" s="294"/>
      <c r="FVW278" s="294"/>
      <c r="FVX278" s="294"/>
      <c r="FVY278" s="294"/>
      <c r="FVZ278" s="294"/>
      <c r="FWA278" s="294"/>
      <c r="FWB278" s="294"/>
      <c r="FWC278" s="294"/>
      <c r="FWD278" s="294"/>
      <c r="FWE278" s="294"/>
      <c r="FWF278" s="294"/>
      <c r="FWG278" s="294"/>
      <c r="FWH278" s="294"/>
      <c r="FWI278" s="294"/>
      <c r="FWJ278" s="294"/>
      <c r="FWK278" s="294"/>
      <c r="FWL278" s="294"/>
      <c r="FWM278" s="294"/>
      <c r="FWN278" s="294"/>
      <c r="FWO278" s="294"/>
      <c r="FWP278" s="294"/>
      <c r="FWQ278" s="294"/>
      <c r="FWR278" s="294"/>
      <c r="FWS278" s="294"/>
      <c r="FWT278" s="294"/>
      <c r="FWU278" s="294"/>
      <c r="FWV278" s="294"/>
      <c r="FWW278" s="294"/>
      <c r="FWX278" s="294"/>
      <c r="FWY278" s="294"/>
      <c r="FWZ278" s="294"/>
      <c r="FXA278" s="294"/>
      <c r="FXB278" s="294"/>
      <c r="FXC278" s="294"/>
      <c r="FXD278" s="294"/>
      <c r="FXE278" s="294"/>
      <c r="FXF278" s="294"/>
      <c r="FXG278" s="294"/>
      <c r="FXH278" s="294"/>
      <c r="FXI278" s="294"/>
      <c r="FXJ278" s="294"/>
      <c r="FXK278" s="294"/>
      <c r="FXL278" s="294"/>
      <c r="FXM278" s="294"/>
      <c r="FXN278" s="294"/>
      <c r="FXO278" s="294"/>
      <c r="FXP278" s="294"/>
      <c r="FXQ278" s="294"/>
      <c r="FXR278" s="294"/>
      <c r="FXS278" s="294"/>
      <c r="FXT278" s="294"/>
      <c r="FXU278" s="294"/>
      <c r="FXV278" s="294"/>
      <c r="FXW278" s="294"/>
      <c r="FXX278" s="294"/>
      <c r="FXY278" s="294"/>
      <c r="FXZ278" s="294"/>
      <c r="FYA278" s="294"/>
      <c r="FYB278" s="294"/>
      <c r="FYC278" s="294"/>
      <c r="FYD278" s="294"/>
      <c r="FYE278" s="294"/>
      <c r="FYF278" s="294"/>
      <c r="FYG278" s="294"/>
      <c r="FYH278" s="294"/>
      <c r="FYI278" s="294"/>
      <c r="FYJ278" s="294"/>
      <c r="FYK278" s="294"/>
      <c r="FYL278" s="294"/>
      <c r="FYM278" s="294"/>
      <c r="FYN278" s="294"/>
      <c r="FYO278" s="294"/>
      <c r="FYP278" s="294"/>
      <c r="FYQ278" s="294"/>
      <c r="FYR278" s="294"/>
      <c r="FYS278" s="294"/>
      <c r="FYT278" s="294"/>
      <c r="FYU278" s="294"/>
      <c r="FYV278" s="294"/>
      <c r="FYW278" s="294"/>
      <c r="FYX278" s="294"/>
      <c r="FYY278" s="294"/>
      <c r="FYZ278" s="294"/>
      <c r="FZA278" s="294"/>
      <c r="FZB278" s="294"/>
      <c r="FZC278" s="294"/>
      <c r="FZD278" s="294"/>
      <c r="FZE278" s="294"/>
      <c r="FZF278" s="294"/>
      <c r="FZG278" s="294"/>
      <c r="FZH278" s="294"/>
      <c r="FZI278" s="294"/>
      <c r="FZJ278" s="294"/>
      <c r="FZK278" s="294"/>
      <c r="FZL278" s="294"/>
      <c r="FZM278" s="294"/>
      <c r="FZN278" s="294"/>
      <c r="FZO278" s="294"/>
      <c r="FZP278" s="294"/>
      <c r="FZQ278" s="294"/>
      <c r="FZR278" s="294"/>
      <c r="FZS278" s="294"/>
      <c r="FZT278" s="294"/>
      <c r="FZU278" s="294"/>
      <c r="FZV278" s="294"/>
      <c r="FZW278" s="294"/>
      <c r="FZX278" s="294"/>
      <c r="FZY278" s="294"/>
      <c r="FZZ278" s="294"/>
      <c r="GAA278" s="294"/>
      <c r="GAB278" s="294"/>
      <c r="GAC278" s="294"/>
      <c r="GAD278" s="294"/>
      <c r="GAE278" s="294"/>
      <c r="GAF278" s="294"/>
      <c r="GAG278" s="294"/>
      <c r="GAH278" s="294"/>
      <c r="GAI278" s="294"/>
      <c r="GAJ278" s="294"/>
      <c r="GAK278" s="294"/>
      <c r="GAL278" s="294"/>
      <c r="GAM278" s="294"/>
      <c r="GAN278" s="294"/>
      <c r="GAO278" s="294"/>
      <c r="GAP278" s="294"/>
      <c r="GAQ278" s="294"/>
      <c r="GAR278" s="294"/>
      <c r="GAS278" s="294"/>
      <c r="GAT278" s="294"/>
      <c r="GAU278" s="294"/>
      <c r="GAV278" s="294"/>
      <c r="GAW278" s="294"/>
      <c r="GAX278" s="294"/>
      <c r="GAY278" s="294"/>
      <c r="GAZ278" s="294"/>
      <c r="GBA278" s="294"/>
      <c r="GBB278" s="294"/>
      <c r="GBC278" s="294"/>
      <c r="GBD278" s="294"/>
      <c r="GBE278" s="294"/>
      <c r="GBF278" s="294"/>
      <c r="GBG278" s="294"/>
      <c r="GBH278" s="294"/>
      <c r="GBI278" s="294"/>
      <c r="GBJ278" s="294"/>
      <c r="GBK278" s="294"/>
      <c r="GBL278" s="294"/>
      <c r="GBM278" s="294"/>
      <c r="GBN278" s="294"/>
      <c r="GBO278" s="294"/>
      <c r="GBP278" s="294"/>
      <c r="GBQ278" s="294"/>
      <c r="GBR278" s="294"/>
      <c r="GBS278" s="294"/>
      <c r="GBT278" s="294"/>
      <c r="GBU278" s="294"/>
      <c r="GBV278" s="294"/>
      <c r="GBW278" s="294"/>
      <c r="GBX278" s="294"/>
      <c r="GBY278" s="294"/>
      <c r="GBZ278" s="294"/>
      <c r="GCA278" s="294"/>
      <c r="GCB278" s="294"/>
      <c r="GCC278" s="294"/>
      <c r="GCD278" s="294"/>
      <c r="GCE278" s="294"/>
      <c r="GCF278" s="294"/>
      <c r="GCG278" s="294"/>
      <c r="GCH278" s="294"/>
      <c r="GCI278" s="294"/>
      <c r="GCJ278" s="294"/>
      <c r="GCK278" s="294"/>
      <c r="GCL278" s="294"/>
      <c r="GCM278" s="294"/>
      <c r="GCN278" s="294"/>
      <c r="GCO278" s="294"/>
      <c r="GCP278" s="294"/>
      <c r="GCQ278" s="294"/>
      <c r="GCR278" s="294"/>
      <c r="GCS278" s="294"/>
      <c r="GCT278" s="294"/>
      <c r="GCU278" s="294"/>
      <c r="GCV278" s="294"/>
      <c r="GCW278" s="294"/>
      <c r="GCX278" s="294"/>
      <c r="GCY278" s="294"/>
      <c r="GCZ278" s="294"/>
      <c r="GDA278" s="294"/>
      <c r="GDB278" s="294"/>
      <c r="GDC278" s="294"/>
      <c r="GDD278" s="294"/>
      <c r="GDE278" s="294"/>
      <c r="GDF278" s="294"/>
      <c r="GDG278" s="294"/>
      <c r="GDH278" s="294"/>
      <c r="GDI278" s="294"/>
      <c r="GDJ278" s="294"/>
      <c r="GDK278" s="294"/>
      <c r="GDL278" s="294"/>
      <c r="GDM278" s="294"/>
      <c r="GDN278" s="294"/>
      <c r="GDO278" s="294"/>
      <c r="GDP278" s="294"/>
      <c r="GDQ278" s="294"/>
      <c r="GDR278" s="294"/>
      <c r="GDS278" s="294"/>
      <c r="GDT278" s="294"/>
      <c r="GDU278" s="294"/>
      <c r="GDV278" s="294"/>
      <c r="GDW278" s="294"/>
      <c r="GDX278" s="294"/>
      <c r="GDY278" s="294"/>
      <c r="GDZ278" s="294"/>
      <c r="GEA278" s="294"/>
      <c r="GEB278" s="294"/>
      <c r="GEC278" s="294"/>
      <c r="GED278" s="294"/>
      <c r="GEE278" s="294"/>
      <c r="GEF278" s="294"/>
      <c r="GEG278" s="294"/>
      <c r="GEH278" s="294"/>
      <c r="GEI278" s="294"/>
      <c r="GEJ278" s="294"/>
      <c r="GEK278" s="294"/>
      <c r="GEL278" s="294"/>
      <c r="GEM278" s="294"/>
      <c r="GEN278" s="294"/>
      <c r="GEO278" s="294"/>
      <c r="GEP278" s="294"/>
      <c r="GEQ278" s="294"/>
      <c r="GER278" s="294"/>
      <c r="GES278" s="294"/>
      <c r="GET278" s="294"/>
      <c r="GEU278" s="294"/>
      <c r="GEV278" s="294"/>
      <c r="GEW278" s="294"/>
      <c r="GEX278" s="294"/>
      <c r="GEY278" s="294"/>
      <c r="GEZ278" s="294"/>
      <c r="GFA278" s="294"/>
      <c r="GFB278" s="294"/>
      <c r="GFC278" s="294"/>
      <c r="GFD278" s="294"/>
      <c r="GFE278" s="294"/>
      <c r="GFF278" s="294"/>
      <c r="GFG278" s="294"/>
      <c r="GFH278" s="294"/>
      <c r="GFI278" s="294"/>
      <c r="GFJ278" s="294"/>
      <c r="GFK278" s="294"/>
      <c r="GFL278" s="294"/>
      <c r="GFM278" s="294"/>
      <c r="GFN278" s="294"/>
      <c r="GFO278" s="294"/>
      <c r="GFP278" s="294"/>
      <c r="GFQ278" s="294"/>
      <c r="GFR278" s="294"/>
      <c r="GFS278" s="294"/>
      <c r="GFT278" s="294"/>
      <c r="GFU278" s="294"/>
      <c r="GFV278" s="294"/>
      <c r="GFW278" s="294"/>
      <c r="GFX278" s="294"/>
      <c r="GFY278" s="294"/>
      <c r="GFZ278" s="294"/>
      <c r="GGA278" s="294"/>
      <c r="GGB278" s="294"/>
      <c r="GGC278" s="294"/>
      <c r="GGD278" s="294"/>
      <c r="GGE278" s="294"/>
      <c r="GGF278" s="294"/>
      <c r="GGG278" s="294"/>
      <c r="GGH278" s="294"/>
      <c r="GGI278" s="294"/>
      <c r="GGJ278" s="294"/>
      <c r="GGK278" s="294"/>
      <c r="GGL278" s="294"/>
      <c r="GGM278" s="294"/>
      <c r="GGN278" s="294"/>
      <c r="GGO278" s="294"/>
      <c r="GGP278" s="294"/>
      <c r="GGQ278" s="294"/>
      <c r="GGR278" s="294"/>
      <c r="GGS278" s="294"/>
      <c r="GGT278" s="294"/>
      <c r="GGU278" s="294"/>
      <c r="GGV278" s="294"/>
      <c r="GGW278" s="294"/>
      <c r="GGX278" s="294"/>
      <c r="GGY278" s="294"/>
      <c r="GGZ278" s="294"/>
      <c r="GHA278" s="294"/>
      <c r="GHB278" s="294"/>
      <c r="GHC278" s="294"/>
      <c r="GHD278" s="294"/>
      <c r="GHE278" s="294"/>
      <c r="GHF278" s="294"/>
      <c r="GHG278" s="294"/>
      <c r="GHH278" s="294"/>
      <c r="GHI278" s="294"/>
      <c r="GHJ278" s="294"/>
      <c r="GHK278" s="294"/>
      <c r="GHL278" s="294"/>
      <c r="GHM278" s="294"/>
      <c r="GHN278" s="294"/>
      <c r="GHO278" s="294"/>
      <c r="GHP278" s="294"/>
      <c r="GHQ278" s="294"/>
      <c r="GHR278" s="294"/>
      <c r="GHS278" s="294"/>
      <c r="GHT278" s="294"/>
      <c r="GHU278" s="294"/>
      <c r="GHV278" s="294"/>
      <c r="GHW278" s="294"/>
      <c r="GHX278" s="294"/>
      <c r="GHY278" s="294"/>
      <c r="GHZ278" s="294"/>
      <c r="GIA278" s="294"/>
      <c r="GIB278" s="294"/>
      <c r="GIC278" s="294"/>
      <c r="GID278" s="294"/>
      <c r="GIE278" s="294"/>
      <c r="GIF278" s="294"/>
      <c r="GIG278" s="294"/>
      <c r="GIH278" s="294"/>
      <c r="GII278" s="294"/>
      <c r="GIJ278" s="294"/>
      <c r="GIK278" s="294"/>
      <c r="GIL278" s="294"/>
      <c r="GIM278" s="294"/>
      <c r="GIN278" s="294"/>
      <c r="GIO278" s="294"/>
      <c r="GIP278" s="294"/>
      <c r="GIQ278" s="294"/>
      <c r="GIR278" s="294"/>
      <c r="GIS278" s="294"/>
      <c r="GIT278" s="294"/>
      <c r="GIU278" s="294"/>
      <c r="GIV278" s="294"/>
      <c r="GIW278" s="294"/>
      <c r="GIX278" s="294"/>
      <c r="GIY278" s="294"/>
      <c r="GIZ278" s="294"/>
      <c r="GJA278" s="294"/>
      <c r="GJB278" s="294"/>
      <c r="GJC278" s="294"/>
      <c r="GJD278" s="294"/>
      <c r="GJE278" s="294"/>
      <c r="GJF278" s="294"/>
      <c r="GJG278" s="294"/>
      <c r="GJH278" s="294"/>
      <c r="GJI278" s="294"/>
      <c r="GJJ278" s="294"/>
      <c r="GJK278" s="294"/>
      <c r="GJL278" s="294"/>
      <c r="GJM278" s="294"/>
      <c r="GJN278" s="294"/>
      <c r="GJO278" s="294"/>
      <c r="GJP278" s="294"/>
      <c r="GJQ278" s="294"/>
      <c r="GJR278" s="294"/>
      <c r="GJS278" s="294"/>
      <c r="GJT278" s="294"/>
      <c r="GJU278" s="294"/>
      <c r="GJV278" s="294"/>
      <c r="GJW278" s="294"/>
      <c r="GJX278" s="294"/>
      <c r="GJY278" s="294"/>
      <c r="GJZ278" s="294"/>
      <c r="GKA278" s="294"/>
      <c r="GKB278" s="294"/>
      <c r="GKC278" s="294"/>
      <c r="GKD278" s="294"/>
      <c r="GKE278" s="294"/>
      <c r="GKF278" s="294"/>
      <c r="GKG278" s="294"/>
      <c r="GKH278" s="294"/>
      <c r="GKI278" s="294"/>
      <c r="GKJ278" s="294"/>
      <c r="GKK278" s="294"/>
      <c r="GKL278" s="294"/>
      <c r="GKM278" s="294"/>
      <c r="GKN278" s="294"/>
      <c r="GKO278" s="294"/>
      <c r="GKP278" s="294"/>
      <c r="GKQ278" s="294"/>
      <c r="GKR278" s="294"/>
      <c r="GKS278" s="294"/>
      <c r="GKT278" s="294"/>
      <c r="GKU278" s="294"/>
      <c r="GKV278" s="294"/>
      <c r="GKW278" s="294"/>
      <c r="GKX278" s="294"/>
      <c r="GKY278" s="294"/>
      <c r="GKZ278" s="294"/>
      <c r="GLA278" s="294"/>
      <c r="GLB278" s="294"/>
      <c r="GLC278" s="294"/>
      <c r="GLD278" s="294"/>
      <c r="GLE278" s="294"/>
      <c r="GLF278" s="294"/>
      <c r="GLG278" s="294"/>
      <c r="GLH278" s="294"/>
      <c r="GLI278" s="294"/>
      <c r="GLJ278" s="294"/>
      <c r="GLK278" s="294"/>
      <c r="GLL278" s="294"/>
      <c r="GLM278" s="294"/>
      <c r="GLN278" s="294"/>
      <c r="GLO278" s="294"/>
      <c r="GLP278" s="294"/>
      <c r="GLQ278" s="294"/>
      <c r="GLR278" s="294"/>
      <c r="GLS278" s="294"/>
      <c r="GLT278" s="294"/>
      <c r="GLU278" s="294"/>
      <c r="GLV278" s="294"/>
      <c r="GLW278" s="294"/>
      <c r="GLX278" s="294"/>
      <c r="GLY278" s="294"/>
      <c r="GLZ278" s="294"/>
      <c r="GMA278" s="294"/>
      <c r="GMB278" s="294"/>
      <c r="GMC278" s="294"/>
      <c r="GMD278" s="294"/>
      <c r="GME278" s="294"/>
      <c r="GMF278" s="294"/>
      <c r="GMG278" s="294"/>
      <c r="GMH278" s="294"/>
      <c r="GMI278" s="294"/>
      <c r="GMJ278" s="294"/>
      <c r="GMK278" s="294"/>
      <c r="GML278" s="294"/>
      <c r="GMM278" s="294"/>
      <c r="GMN278" s="294"/>
      <c r="GMO278" s="294"/>
      <c r="GMP278" s="294"/>
      <c r="GMQ278" s="294"/>
      <c r="GMR278" s="294"/>
      <c r="GMS278" s="294"/>
      <c r="GMT278" s="294"/>
      <c r="GMU278" s="294"/>
      <c r="GMV278" s="294"/>
      <c r="GMW278" s="294"/>
      <c r="GMX278" s="294"/>
      <c r="GMY278" s="294"/>
      <c r="GMZ278" s="294"/>
      <c r="GNA278" s="294"/>
      <c r="GNB278" s="294"/>
      <c r="GNC278" s="294"/>
      <c r="GND278" s="294"/>
      <c r="GNE278" s="294"/>
      <c r="GNF278" s="294"/>
      <c r="GNG278" s="294"/>
      <c r="GNH278" s="294"/>
      <c r="GNI278" s="294"/>
      <c r="GNJ278" s="294"/>
      <c r="GNK278" s="294"/>
      <c r="GNL278" s="294"/>
      <c r="GNM278" s="294"/>
      <c r="GNN278" s="294"/>
      <c r="GNO278" s="294"/>
      <c r="GNP278" s="294"/>
      <c r="GNQ278" s="294"/>
      <c r="GNR278" s="294"/>
      <c r="GNS278" s="294"/>
      <c r="GNT278" s="294"/>
      <c r="GNU278" s="294"/>
      <c r="GNV278" s="294"/>
      <c r="GNW278" s="294"/>
      <c r="GNX278" s="294"/>
      <c r="GNY278" s="294"/>
      <c r="GNZ278" s="294"/>
      <c r="GOA278" s="294"/>
      <c r="GOB278" s="294"/>
      <c r="GOC278" s="294"/>
      <c r="GOD278" s="294"/>
      <c r="GOE278" s="294"/>
      <c r="GOF278" s="294"/>
      <c r="GOG278" s="294"/>
      <c r="GOH278" s="294"/>
      <c r="GOI278" s="294"/>
      <c r="GOJ278" s="294"/>
      <c r="GOK278" s="294"/>
      <c r="GOL278" s="294"/>
      <c r="GOM278" s="294"/>
      <c r="GON278" s="294"/>
      <c r="GOO278" s="294"/>
      <c r="GOP278" s="294"/>
      <c r="GOQ278" s="294"/>
      <c r="GOR278" s="294"/>
      <c r="GOS278" s="294"/>
      <c r="GOT278" s="294"/>
      <c r="GOU278" s="294"/>
      <c r="GOV278" s="294"/>
      <c r="GOW278" s="294"/>
      <c r="GOX278" s="294"/>
      <c r="GOY278" s="294"/>
      <c r="GOZ278" s="294"/>
      <c r="GPA278" s="294"/>
      <c r="GPB278" s="294"/>
      <c r="GPC278" s="294"/>
      <c r="GPD278" s="294"/>
      <c r="GPE278" s="294"/>
      <c r="GPF278" s="294"/>
      <c r="GPG278" s="294"/>
      <c r="GPH278" s="294"/>
      <c r="GPI278" s="294"/>
      <c r="GPJ278" s="294"/>
      <c r="GPK278" s="294"/>
      <c r="GPL278" s="294"/>
      <c r="GPM278" s="294"/>
      <c r="GPN278" s="294"/>
      <c r="GPO278" s="294"/>
      <c r="GPP278" s="294"/>
      <c r="GPQ278" s="294"/>
      <c r="GPR278" s="294"/>
      <c r="GPS278" s="294"/>
      <c r="GPT278" s="294"/>
      <c r="GPU278" s="294"/>
      <c r="GPV278" s="294"/>
      <c r="GPW278" s="294"/>
      <c r="GPX278" s="294"/>
      <c r="GPY278" s="294"/>
      <c r="GPZ278" s="294"/>
      <c r="GQA278" s="294"/>
      <c r="GQB278" s="294"/>
      <c r="GQC278" s="294"/>
      <c r="GQD278" s="294"/>
      <c r="GQE278" s="294"/>
      <c r="GQF278" s="294"/>
      <c r="GQG278" s="294"/>
      <c r="GQH278" s="294"/>
      <c r="GQI278" s="294"/>
      <c r="GQJ278" s="294"/>
      <c r="GQK278" s="294"/>
      <c r="GQL278" s="294"/>
      <c r="GQM278" s="294"/>
      <c r="GQN278" s="294"/>
      <c r="GQO278" s="294"/>
      <c r="GQP278" s="294"/>
      <c r="GQQ278" s="294"/>
      <c r="GQR278" s="294"/>
      <c r="GQS278" s="294"/>
      <c r="GQT278" s="294"/>
      <c r="GQU278" s="294"/>
      <c r="GQV278" s="294"/>
      <c r="GQW278" s="294"/>
      <c r="GQX278" s="294"/>
      <c r="GQY278" s="294"/>
      <c r="GQZ278" s="294"/>
      <c r="GRA278" s="294"/>
      <c r="GRB278" s="294"/>
      <c r="GRC278" s="294"/>
      <c r="GRD278" s="294"/>
      <c r="GRE278" s="294"/>
      <c r="GRF278" s="294"/>
      <c r="GRG278" s="294"/>
      <c r="GRH278" s="294"/>
      <c r="GRI278" s="294"/>
      <c r="GRJ278" s="294"/>
      <c r="GRK278" s="294"/>
      <c r="GRL278" s="294"/>
      <c r="GRM278" s="294"/>
      <c r="GRN278" s="294"/>
      <c r="GRO278" s="294"/>
      <c r="GRP278" s="294"/>
      <c r="GRQ278" s="294"/>
      <c r="GRR278" s="294"/>
      <c r="GRS278" s="294"/>
      <c r="GRT278" s="294"/>
      <c r="GRU278" s="294"/>
      <c r="GRV278" s="294"/>
      <c r="GRW278" s="294"/>
      <c r="GRX278" s="294"/>
      <c r="GRY278" s="294"/>
      <c r="GRZ278" s="294"/>
      <c r="GSA278" s="294"/>
      <c r="GSB278" s="294"/>
      <c r="GSC278" s="294"/>
      <c r="GSD278" s="294"/>
      <c r="GSE278" s="294"/>
      <c r="GSF278" s="294"/>
      <c r="GSG278" s="294"/>
      <c r="GSH278" s="294"/>
      <c r="GSI278" s="294"/>
      <c r="GSJ278" s="294"/>
      <c r="GSK278" s="294"/>
      <c r="GSL278" s="294"/>
      <c r="GSM278" s="294"/>
      <c r="GSN278" s="294"/>
      <c r="GSO278" s="294"/>
      <c r="GSP278" s="294"/>
      <c r="GSQ278" s="294"/>
      <c r="GSR278" s="294"/>
      <c r="GSS278" s="294"/>
      <c r="GST278" s="294"/>
      <c r="GSU278" s="294"/>
      <c r="GSV278" s="294"/>
      <c r="GSW278" s="294"/>
      <c r="GSX278" s="294"/>
      <c r="GSY278" s="294"/>
      <c r="GSZ278" s="294"/>
      <c r="GTA278" s="294"/>
      <c r="GTB278" s="294"/>
      <c r="GTC278" s="294"/>
      <c r="GTD278" s="294"/>
      <c r="GTE278" s="294"/>
      <c r="GTF278" s="294"/>
      <c r="GTG278" s="294"/>
      <c r="GTH278" s="294"/>
      <c r="GTI278" s="294"/>
      <c r="GTJ278" s="294"/>
      <c r="GTK278" s="294"/>
      <c r="GTL278" s="294"/>
      <c r="GTM278" s="294"/>
      <c r="GTN278" s="294"/>
      <c r="GTO278" s="294"/>
      <c r="GTP278" s="294"/>
      <c r="GTQ278" s="294"/>
      <c r="GTR278" s="294"/>
      <c r="GTS278" s="294"/>
      <c r="GTT278" s="294"/>
      <c r="GTU278" s="294"/>
      <c r="GTV278" s="294"/>
      <c r="GTW278" s="294"/>
      <c r="GTX278" s="294"/>
      <c r="GTY278" s="294"/>
      <c r="GTZ278" s="294"/>
      <c r="GUA278" s="294"/>
      <c r="GUB278" s="294"/>
      <c r="GUC278" s="294"/>
      <c r="GUD278" s="294"/>
      <c r="GUE278" s="294"/>
      <c r="GUF278" s="294"/>
      <c r="GUG278" s="294"/>
      <c r="GUH278" s="294"/>
      <c r="GUI278" s="294"/>
      <c r="GUJ278" s="294"/>
      <c r="GUK278" s="294"/>
      <c r="GUL278" s="294"/>
      <c r="GUM278" s="294"/>
      <c r="GUN278" s="294"/>
      <c r="GUO278" s="294"/>
      <c r="GUP278" s="294"/>
      <c r="GUQ278" s="294"/>
      <c r="GUR278" s="294"/>
      <c r="GUS278" s="294"/>
      <c r="GUT278" s="294"/>
      <c r="GUU278" s="294"/>
      <c r="GUV278" s="294"/>
      <c r="GUW278" s="294"/>
      <c r="GUX278" s="294"/>
      <c r="GUY278" s="294"/>
      <c r="GUZ278" s="294"/>
      <c r="GVA278" s="294"/>
      <c r="GVB278" s="294"/>
      <c r="GVC278" s="294"/>
      <c r="GVD278" s="294"/>
      <c r="GVE278" s="294"/>
      <c r="GVF278" s="294"/>
      <c r="GVG278" s="294"/>
      <c r="GVH278" s="294"/>
      <c r="GVI278" s="294"/>
      <c r="GVJ278" s="294"/>
      <c r="GVK278" s="294"/>
      <c r="GVL278" s="294"/>
      <c r="GVM278" s="294"/>
      <c r="GVN278" s="294"/>
      <c r="GVO278" s="294"/>
      <c r="GVP278" s="294"/>
      <c r="GVQ278" s="294"/>
      <c r="GVR278" s="294"/>
      <c r="GVS278" s="294"/>
      <c r="GVT278" s="294"/>
      <c r="GVU278" s="294"/>
      <c r="GVV278" s="294"/>
      <c r="GVW278" s="294"/>
      <c r="GVX278" s="294"/>
      <c r="GVY278" s="294"/>
      <c r="GVZ278" s="294"/>
      <c r="GWA278" s="294"/>
      <c r="GWB278" s="294"/>
      <c r="GWC278" s="294"/>
      <c r="GWD278" s="294"/>
      <c r="GWE278" s="294"/>
      <c r="GWF278" s="294"/>
      <c r="GWG278" s="294"/>
      <c r="GWH278" s="294"/>
      <c r="GWI278" s="294"/>
      <c r="GWJ278" s="294"/>
      <c r="GWK278" s="294"/>
      <c r="GWL278" s="294"/>
      <c r="GWM278" s="294"/>
      <c r="GWN278" s="294"/>
      <c r="GWO278" s="294"/>
      <c r="GWP278" s="294"/>
      <c r="GWQ278" s="294"/>
      <c r="GWR278" s="294"/>
      <c r="GWS278" s="294"/>
      <c r="GWT278" s="294"/>
      <c r="GWU278" s="294"/>
      <c r="GWV278" s="294"/>
      <c r="GWW278" s="294"/>
      <c r="GWX278" s="294"/>
      <c r="GWY278" s="294"/>
      <c r="GWZ278" s="294"/>
      <c r="GXA278" s="294"/>
      <c r="GXB278" s="294"/>
      <c r="GXC278" s="294"/>
      <c r="GXD278" s="294"/>
      <c r="GXE278" s="294"/>
      <c r="GXF278" s="294"/>
      <c r="GXG278" s="294"/>
      <c r="GXH278" s="294"/>
      <c r="GXI278" s="294"/>
      <c r="GXJ278" s="294"/>
      <c r="GXK278" s="294"/>
      <c r="GXL278" s="294"/>
      <c r="GXM278" s="294"/>
      <c r="GXN278" s="294"/>
      <c r="GXO278" s="294"/>
      <c r="GXP278" s="294"/>
      <c r="GXQ278" s="294"/>
      <c r="GXR278" s="294"/>
      <c r="GXS278" s="294"/>
      <c r="GXT278" s="294"/>
      <c r="GXU278" s="294"/>
      <c r="GXV278" s="294"/>
      <c r="GXW278" s="294"/>
      <c r="GXX278" s="294"/>
      <c r="GXY278" s="294"/>
      <c r="GXZ278" s="294"/>
      <c r="GYA278" s="294"/>
      <c r="GYB278" s="294"/>
      <c r="GYC278" s="294"/>
      <c r="GYD278" s="294"/>
      <c r="GYE278" s="294"/>
      <c r="GYF278" s="294"/>
      <c r="GYG278" s="294"/>
      <c r="GYH278" s="294"/>
      <c r="GYI278" s="294"/>
      <c r="GYJ278" s="294"/>
      <c r="GYK278" s="294"/>
      <c r="GYL278" s="294"/>
      <c r="GYM278" s="294"/>
      <c r="GYN278" s="294"/>
      <c r="GYO278" s="294"/>
      <c r="GYP278" s="294"/>
      <c r="GYQ278" s="294"/>
      <c r="GYR278" s="294"/>
      <c r="GYS278" s="294"/>
      <c r="GYT278" s="294"/>
      <c r="GYU278" s="294"/>
      <c r="GYV278" s="294"/>
      <c r="GYW278" s="294"/>
      <c r="GYX278" s="294"/>
      <c r="GYY278" s="294"/>
      <c r="GYZ278" s="294"/>
      <c r="GZA278" s="294"/>
      <c r="GZB278" s="294"/>
      <c r="GZC278" s="294"/>
      <c r="GZD278" s="294"/>
      <c r="GZE278" s="294"/>
      <c r="GZF278" s="294"/>
      <c r="GZG278" s="294"/>
      <c r="GZH278" s="294"/>
      <c r="GZI278" s="294"/>
      <c r="GZJ278" s="294"/>
      <c r="GZK278" s="294"/>
      <c r="GZL278" s="294"/>
      <c r="GZM278" s="294"/>
      <c r="GZN278" s="294"/>
      <c r="GZO278" s="294"/>
      <c r="GZP278" s="294"/>
      <c r="GZQ278" s="294"/>
      <c r="GZR278" s="294"/>
      <c r="GZS278" s="294"/>
      <c r="GZT278" s="294"/>
      <c r="GZU278" s="294"/>
      <c r="GZV278" s="294"/>
      <c r="GZW278" s="294"/>
      <c r="GZX278" s="294"/>
      <c r="GZY278" s="294"/>
      <c r="GZZ278" s="294"/>
      <c r="HAA278" s="294"/>
      <c r="HAB278" s="294"/>
      <c r="HAC278" s="294"/>
      <c r="HAD278" s="294"/>
      <c r="HAE278" s="294"/>
      <c r="HAF278" s="294"/>
      <c r="HAG278" s="294"/>
      <c r="HAH278" s="294"/>
      <c r="HAI278" s="294"/>
      <c r="HAJ278" s="294"/>
      <c r="HAK278" s="294"/>
      <c r="HAL278" s="294"/>
      <c r="HAM278" s="294"/>
      <c r="HAN278" s="294"/>
      <c r="HAO278" s="294"/>
      <c r="HAP278" s="294"/>
      <c r="HAQ278" s="294"/>
      <c r="HAR278" s="294"/>
      <c r="HAS278" s="294"/>
      <c r="HAT278" s="294"/>
      <c r="HAU278" s="294"/>
      <c r="HAV278" s="294"/>
      <c r="HAW278" s="294"/>
      <c r="HAX278" s="294"/>
      <c r="HAY278" s="294"/>
      <c r="HAZ278" s="294"/>
      <c r="HBA278" s="294"/>
      <c r="HBB278" s="294"/>
      <c r="HBC278" s="294"/>
      <c r="HBD278" s="294"/>
      <c r="HBE278" s="294"/>
      <c r="HBF278" s="294"/>
      <c r="HBG278" s="294"/>
      <c r="HBH278" s="294"/>
      <c r="HBI278" s="294"/>
      <c r="HBJ278" s="294"/>
      <c r="HBK278" s="294"/>
      <c r="HBL278" s="294"/>
      <c r="HBM278" s="294"/>
      <c r="HBN278" s="294"/>
      <c r="HBO278" s="294"/>
      <c r="HBP278" s="294"/>
      <c r="HBQ278" s="294"/>
      <c r="HBR278" s="294"/>
      <c r="HBS278" s="294"/>
      <c r="HBT278" s="294"/>
      <c r="HBU278" s="294"/>
      <c r="HBV278" s="294"/>
      <c r="HBW278" s="294"/>
      <c r="HBX278" s="294"/>
      <c r="HBY278" s="294"/>
      <c r="HBZ278" s="294"/>
      <c r="HCA278" s="294"/>
      <c r="HCB278" s="294"/>
      <c r="HCC278" s="294"/>
      <c r="HCD278" s="294"/>
      <c r="HCE278" s="294"/>
      <c r="HCF278" s="294"/>
      <c r="HCG278" s="294"/>
      <c r="HCH278" s="294"/>
      <c r="HCI278" s="294"/>
      <c r="HCJ278" s="294"/>
      <c r="HCK278" s="294"/>
      <c r="HCL278" s="294"/>
      <c r="HCM278" s="294"/>
      <c r="HCN278" s="294"/>
      <c r="HCO278" s="294"/>
      <c r="HCP278" s="294"/>
      <c r="HCQ278" s="294"/>
      <c r="HCR278" s="294"/>
      <c r="HCS278" s="294"/>
      <c r="HCT278" s="294"/>
      <c r="HCU278" s="294"/>
      <c r="HCV278" s="294"/>
      <c r="HCW278" s="294"/>
      <c r="HCX278" s="294"/>
      <c r="HCY278" s="294"/>
      <c r="HCZ278" s="294"/>
      <c r="HDA278" s="294"/>
      <c r="HDB278" s="294"/>
      <c r="HDC278" s="294"/>
      <c r="HDD278" s="294"/>
      <c r="HDE278" s="294"/>
      <c r="HDF278" s="294"/>
      <c r="HDG278" s="294"/>
      <c r="HDH278" s="294"/>
      <c r="HDI278" s="294"/>
      <c r="HDJ278" s="294"/>
      <c r="HDK278" s="294"/>
      <c r="HDL278" s="294"/>
      <c r="HDM278" s="294"/>
      <c r="HDN278" s="294"/>
      <c r="HDO278" s="294"/>
      <c r="HDP278" s="294"/>
      <c r="HDQ278" s="294"/>
      <c r="HDR278" s="294"/>
      <c r="HDS278" s="294"/>
      <c r="HDT278" s="294"/>
      <c r="HDU278" s="294"/>
      <c r="HDV278" s="294"/>
      <c r="HDW278" s="294"/>
      <c r="HDX278" s="294"/>
      <c r="HDY278" s="294"/>
      <c r="HDZ278" s="294"/>
      <c r="HEA278" s="294"/>
      <c r="HEB278" s="294"/>
      <c r="HEC278" s="294"/>
      <c r="HED278" s="294"/>
      <c r="HEE278" s="294"/>
      <c r="HEF278" s="294"/>
      <c r="HEG278" s="294"/>
      <c r="HEH278" s="294"/>
      <c r="HEI278" s="294"/>
      <c r="HEJ278" s="294"/>
      <c r="HEK278" s="294"/>
      <c r="HEL278" s="294"/>
      <c r="HEM278" s="294"/>
      <c r="HEN278" s="294"/>
      <c r="HEO278" s="294"/>
      <c r="HEP278" s="294"/>
      <c r="HEQ278" s="294"/>
      <c r="HER278" s="294"/>
      <c r="HES278" s="294"/>
      <c r="HET278" s="294"/>
      <c r="HEU278" s="294"/>
      <c r="HEV278" s="294"/>
      <c r="HEW278" s="294"/>
      <c r="HEX278" s="294"/>
      <c r="HEY278" s="294"/>
      <c r="HEZ278" s="294"/>
      <c r="HFA278" s="294"/>
      <c r="HFB278" s="294"/>
      <c r="HFC278" s="294"/>
      <c r="HFD278" s="294"/>
      <c r="HFE278" s="294"/>
      <c r="HFF278" s="294"/>
      <c r="HFG278" s="294"/>
      <c r="HFH278" s="294"/>
      <c r="HFI278" s="294"/>
      <c r="HFJ278" s="294"/>
      <c r="HFK278" s="294"/>
      <c r="HFL278" s="294"/>
      <c r="HFM278" s="294"/>
      <c r="HFN278" s="294"/>
      <c r="HFO278" s="294"/>
      <c r="HFP278" s="294"/>
      <c r="HFQ278" s="294"/>
      <c r="HFR278" s="294"/>
      <c r="HFS278" s="294"/>
      <c r="HFT278" s="294"/>
      <c r="HFU278" s="294"/>
      <c r="HFV278" s="294"/>
      <c r="HFW278" s="294"/>
      <c r="HFX278" s="294"/>
      <c r="HFY278" s="294"/>
      <c r="HFZ278" s="294"/>
      <c r="HGA278" s="294"/>
      <c r="HGB278" s="294"/>
      <c r="HGC278" s="294"/>
      <c r="HGD278" s="294"/>
      <c r="HGE278" s="294"/>
      <c r="HGF278" s="294"/>
      <c r="HGG278" s="294"/>
      <c r="HGH278" s="294"/>
      <c r="HGI278" s="294"/>
      <c r="HGJ278" s="294"/>
      <c r="HGK278" s="294"/>
      <c r="HGL278" s="294"/>
      <c r="HGM278" s="294"/>
      <c r="HGN278" s="294"/>
      <c r="HGO278" s="294"/>
      <c r="HGP278" s="294"/>
      <c r="HGQ278" s="294"/>
      <c r="HGR278" s="294"/>
      <c r="HGS278" s="294"/>
      <c r="HGT278" s="294"/>
      <c r="HGU278" s="294"/>
      <c r="HGV278" s="294"/>
      <c r="HGW278" s="294"/>
      <c r="HGX278" s="294"/>
      <c r="HGY278" s="294"/>
      <c r="HGZ278" s="294"/>
      <c r="HHA278" s="294"/>
      <c r="HHB278" s="294"/>
      <c r="HHC278" s="294"/>
      <c r="HHD278" s="294"/>
      <c r="HHE278" s="294"/>
      <c r="HHF278" s="294"/>
      <c r="HHG278" s="294"/>
      <c r="HHH278" s="294"/>
      <c r="HHI278" s="294"/>
      <c r="HHJ278" s="294"/>
      <c r="HHK278" s="294"/>
      <c r="HHL278" s="294"/>
      <c r="HHM278" s="294"/>
      <c r="HHN278" s="294"/>
      <c r="HHO278" s="294"/>
      <c r="HHP278" s="294"/>
      <c r="HHQ278" s="294"/>
      <c r="HHR278" s="294"/>
      <c r="HHS278" s="294"/>
      <c r="HHT278" s="294"/>
      <c r="HHU278" s="294"/>
      <c r="HHV278" s="294"/>
      <c r="HHW278" s="294"/>
      <c r="HHX278" s="294"/>
      <c r="HHY278" s="294"/>
      <c r="HHZ278" s="294"/>
      <c r="HIA278" s="294"/>
      <c r="HIB278" s="294"/>
      <c r="HIC278" s="294"/>
      <c r="HID278" s="294"/>
      <c r="HIE278" s="294"/>
      <c r="HIF278" s="294"/>
      <c r="HIG278" s="294"/>
      <c r="HIH278" s="294"/>
      <c r="HII278" s="294"/>
      <c r="HIJ278" s="294"/>
      <c r="HIK278" s="294"/>
      <c r="HIL278" s="294"/>
      <c r="HIM278" s="294"/>
      <c r="HIN278" s="294"/>
      <c r="HIO278" s="294"/>
      <c r="HIP278" s="294"/>
      <c r="HIQ278" s="294"/>
      <c r="HIR278" s="294"/>
      <c r="HIS278" s="294"/>
      <c r="HIT278" s="294"/>
      <c r="HIU278" s="294"/>
      <c r="HIV278" s="294"/>
      <c r="HIW278" s="294"/>
      <c r="HIX278" s="294"/>
      <c r="HIY278" s="294"/>
      <c r="HIZ278" s="294"/>
      <c r="HJA278" s="294"/>
      <c r="HJB278" s="294"/>
      <c r="HJC278" s="294"/>
      <c r="HJD278" s="294"/>
      <c r="HJE278" s="294"/>
      <c r="HJF278" s="294"/>
      <c r="HJG278" s="294"/>
      <c r="HJH278" s="294"/>
      <c r="HJI278" s="294"/>
      <c r="HJJ278" s="294"/>
      <c r="HJK278" s="294"/>
      <c r="HJL278" s="294"/>
      <c r="HJM278" s="294"/>
      <c r="HJN278" s="294"/>
      <c r="HJO278" s="294"/>
      <c r="HJP278" s="294"/>
      <c r="HJQ278" s="294"/>
      <c r="HJR278" s="294"/>
      <c r="HJS278" s="294"/>
      <c r="HJT278" s="294"/>
      <c r="HJU278" s="294"/>
      <c r="HJV278" s="294"/>
      <c r="HJW278" s="294"/>
      <c r="HJX278" s="294"/>
      <c r="HJY278" s="294"/>
      <c r="HJZ278" s="294"/>
      <c r="HKA278" s="294"/>
      <c r="HKB278" s="294"/>
      <c r="HKC278" s="294"/>
      <c r="HKD278" s="294"/>
      <c r="HKE278" s="294"/>
      <c r="HKF278" s="294"/>
      <c r="HKG278" s="294"/>
      <c r="HKH278" s="294"/>
      <c r="HKI278" s="294"/>
      <c r="HKJ278" s="294"/>
      <c r="HKK278" s="294"/>
      <c r="HKL278" s="294"/>
      <c r="HKM278" s="294"/>
      <c r="HKN278" s="294"/>
      <c r="HKO278" s="294"/>
      <c r="HKP278" s="294"/>
      <c r="HKQ278" s="294"/>
      <c r="HKR278" s="294"/>
      <c r="HKS278" s="294"/>
      <c r="HKT278" s="294"/>
      <c r="HKU278" s="294"/>
      <c r="HKV278" s="294"/>
      <c r="HKW278" s="294"/>
      <c r="HKX278" s="294"/>
      <c r="HKY278" s="294"/>
      <c r="HKZ278" s="294"/>
      <c r="HLA278" s="294"/>
      <c r="HLB278" s="294"/>
      <c r="HLC278" s="294"/>
      <c r="HLD278" s="294"/>
      <c r="HLE278" s="294"/>
      <c r="HLF278" s="294"/>
      <c r="HLG278" s="294"/>
      <c r="HLH278" s="294"/>
      <c r="HLI278" s="294"/>
      <c r="HLJ278" s="294"/>
      <c r="HLK278" s="294"/>
      <c r="HLL278" s="294"/>
      <c r="HLM278" s="294"/>
      <c r="HLN278" s="294"/>
      <c r="HLO278" s="294"/>
      <c r="HLP278" s="294"/>
      <c r="HLQ278" s="294"/>
      <c r="HLR278" s="294"/>
      <c r="HLS278" s="294"/>
      <c r="HLT278" s="294"/>
      <c r="HLU278" s="294"/>
      <c r="HLV278" s="294"/>
      <c r="HLW278" s="294"/>
      <c r="HLX278" s="294"/>
      <c r="HLY278" s="294"/>
      <c r="HLZ278" s="294"/>
      <c r="HMA278" s="294"/>
      <c r="HMB278" s="294"/>
      <c r="HMC278" s="294"/>
      <c r="HMD278" s="294"/>
      <c r="HME278" s="294"/>
      <c r="HMF278" s="294"/>
      <c r="HMG278" s="294"/>
      <c r="HMH278" s="294"/>
      <c r="HMI278" s="294"/>
      <c r="HMJ278" s="294"/>
      <c r="HMK278" s="294"/>
      <c r="HML278" s="294"/>
      <c r="HMM278" s="294"/>
      <c r="HMN278" s="294"/>
      <c r="HMO278" s="294"/>
      <c r="HMP278" s="294"/>
      <c r="HMQ278" s="294"/>
      <c r="HMR278" s="294"/>
      <c r="HMS278" s="294"/>
      <c r="HMT278" s="294"/>
      <c r="HMU278" s="294"/>
      <c r="HMV278" s="294"/>
      <c r="HMW278" s="294"/>
      <c r="HMX278" s="294"/>
      <c r="HMY278" s="294"/>
      <c r="HMZ278" s="294"/>
      <c r="HNA278" s="294"/>
      <c r="HNB278" s="294"/>
      <c r="HNC278" s="294"/>
      <c r="HND278" s="294"/>
      <c r="HNE278" s="294"/>
      <c r="HNF278" s="294"/>
      <c r="HNG278" s="294"/>
      <c r="HNH278" s="294"/>
      <c r="HNI278" s="294"/>
      <c r="HNJ278" s="294"/>
      <c r="HNK278" s="294"/>
      <c r="HNL278" s="294"/>
      <c r="HNM278" s="294"/>
      <c r="HNN278" s="294"/>
      <c r="HNO278" s="294"/>
      <c r="HNP278" s="294"/>
      <c r="HNQ278" s="294"/>
      <c r="HNR278" s="294"/>
      <c r="HNS278" s="294"/>
      <c r="HNT278" s="294"/>
      <c r="HNU278" s="294"/>
      <c r="HNV278" s="294"/>
      <c r="HNW278" s="294"/>
      <c r="HNX278" s="294"/>
      <c r="HNY278" s="294"/>
      <c r="HNZ278" s="294"/>
      <c r="HOA278" s="294"/>
      <c r="HOB278" s="294"/>
      <c r="HOC278" s="294"/>
      <c r="HOD278" s="294"/>
      <c r="HOE278" s="294"/>
      <c r="HOF278" s="294"/>
      <c r="HOG278" s="294"/>
      <c r="HOH278" s="294"/>
      <c r="HOI278" s="294"/>
      <c r="HOJ278" s="294"/>
      <c r="HOK278" s="294"/>
      <c r="HOL278" s="294"/>
      <c r="HOM278" s="294"/>
      <c r="HON278" s="294"/>
      <c r="HOO278" s="294"/>
      <c r="HOP278" s="294"/>
      <c r="HOQ278" s="294"/>
      <c r="HOR278" s="294"/>
      <c r="HOS278" s="294"/>
      <c r="HOT278" s="294"/>
      <c r="HOU278" s="294"/>
      <c r="HOV278" s="294"/>
      <c r="HOW278" s="294"/>
      <c r="HOX278" s="294"/>
      <c r="HOY278" s="294"/>
      <c r="HOZ278" s="294"/>
      <c r="HPA278" s="294"/>
      <c r="HPB278" s="294"/>
      <c r="HPC278" s="294"/>
      <c r="HPD278" s="294"/>
      <c r="HPE278" s="294"/>
      <c r="HPF278" s="294"/>
      <c r="HPG278" s="294"/>
      <c r="HPH278" s="294"/>
      <c r="HPI278" s="294"/>
      <c r="HPJ278" s="294"/>
      <c r="HPK278" s="294"/>
      <c r="HPL278" s="294"/>
      <c r="HPM278" s="294"/>
      <c r="HPN278" s="294"/>
      <c r="HPO278" s="294"/>
      <c r="HPP278" s="294"/>
      <c r="HPQ278" s="294"/>
      <c r="HPR278" s="294"/>
      <c r="HPS278" s="294"/>
      <c r="HPT278" s="294"/>
      <c r="HPU278" s="294"/>
      <c r="HPV278" s="294"/>
      <c r="HPW278" s="294"/>
      <c r="HPX278" s="294"/>
      <c r="HPY278" s="294"/>
      <c r="HPZ278" s="294"/>
      <c r="HQA278" s="294"/>
      <c r="HQB278" s="294"/>
      <c r="HQC278" s="294"/>
      <c r="HQD278" s="294"/>
      <c r="HQE278" s="294"/>
      <c r="HQF278" s="294"/>
      <c r="HQG278" s="294"/>
      <c r="HQH278" s="294"/>
      <c r="HQI278" s="294"/>
      <c r="HQJ278" s="294"/>
      <c r="HQK278" s="294"/>
      <c r="HQL278" s="294"/>
      <c r="HQM278" s="294"/>
      <c r="HQN278" s="294"/>
      <c r="HQO278" s="294"/>
      <c r="HQP278" s="294"/>
      <c r="HQQ278" s="294"/>
      <c r="HQR278" s="294"/>
      <c r="HQS278" s="294"/>
      <c r="HQT278" s="294"/>
      <c r="HQU278" s="294"/>
      <c r="HQV278" s="294"/>
      <c r="HQW278" s="294"/>
      <c r="HQX278" s="294"/>
      <c r="HQY278" s="294"/>
      <c r="HQZ278" s="294"/>
      <c r="HRA278" s="294"/>
      <c r="HRB278" s="294"/>
      <c r="HRC278" s="294"/>
      <c r="HRD278" s="294"/>
      <c r="HRE278" s="294"/>
      <c r="HRF278" s="294"/>
      <c r="HRG278" s="294"/>
      <c r="HRH278" s="294"/>
      <c r="HRI278" s="294"/>
      <c r="HRJ278" s="294"/>
      <c r="HRK278" s="294"/>
      <c r="HRL278" s="294"/>
      <c r="HRM278" s="294"/>
      <c r="HRN278" s="294"/>
      <c r="HRO278" s="294"/>
      <c r="HRP278" s="294"/>
      <c r="HRQ278" s="294"/>
      <c r="HRR278" s="294"/>
      <c r="HRS278" s="294"/>
      <c r="HRT278" s="294"/>
      <c r="HRU278" s="294"/>
      <c r="HRV278" s="294"/>
      <c r="HRW278" s="294"/>
      <c r="HRX278" s="294"/>
      <c r="HRY278" s="294"/>
      <c r="HRZ278" s="294"/>
      <c r="HSA278" s="294"/>
      <c r="HSB278" s="294"/>
      <c r="HSC278" s="294"/>
      <c r="HSD278" s="294"/>
      <c r="HSE278" s="294"/>
      <c r="HSF278" s="294"/>
      <c r="HSG278" s="294"/>
      <c r="HSH278" s="294"/>
      <c r="HSI278" s="294"/>
      <c r="HSJ278" s="294"/>
      <c r="HSK278" s="294"/>
      <c r="HSL278" s="294"/>
      <c r="HSM278" s="294"/>
      <c r="HSN278" s="294"/>
      <c r="HSO278" s="294"/>
      <c r="HSP278" s="294"/>
      <c r="HSQ278" s="294"/>
      <c r="HSR278" s="294"/>
      <c r="HSS278" s="294"/>
      <c r="HST278" s="294"/>
      <c r="HSU278" s="294"/>
      <c r="HSV278" s="294"/>
      <c r="HSW278" s="294"/>
      <c r="HSX278" s="294"/>
      <c r="HSY278" s="294"/>
      <c r="HSZ278" s="294"/>
      <c r="HTA278" s="294"/>
      <c r="HTB278" s="294"/>
      <c r="HTC278" s="294"/>
      <c r="HTD278" s="294"/>
      <c r="HTE278" s="294"/>
      <c r="HTF278" s="294"/>
      <c r="HTG278" s="294"/>
      <c r="HTH278" s="294"/>
      <c r="HTI278" s="294"/>
      <c r="HTJ278" s="294"/>
      <c r="HTK278" s="294"/>
      <c r="HTL278" s="294"/>
      <c r="HTM278" s="294"/>
      <c r="HTN278" s="294"/>
      <c r="HTO278" s="294"/>
      <c r="HTP278" s="294"/>
      <c r="HTQ278" s="294"/>
      <c r="HTR278" s="294"/>
      <c r="HTS278" s="294"/>
      <c r="HTT278" s="294"/>
      <c r="HTU278" s="294"/>
      <c r="HTV278" s="294"/>
      <c r="HTW278" s="294"/>
      <c r="HTX278" s="294"/>
      <c r="HTY278" s="294"/>
      <c r="HTZ278" s="294"/>
      <c r="HUA278" s="294"/>
      <c r="HUB278" s="294"/>
      <c r="HUC278" s="294"/>
      <c r="HUD278" s="294"/>
      <c r="HUE278" s="294"/>
      <c r="HUF278" s="294"/>
      <c r="HUG278" s="294"/>
      <c r="HUH278" s="294"/>
      <c r="HUI278" s="294"/>
      <c r="HUJ278" s="294"/>
      <c r="HUK278" s="294"/>
      <c r="HUL278" s="294"/>
      <c r="HUM278" s="294"/>
      <c r="HUN278" s="294"/>
      <c r="HUO278" s="294"/>
      <c r="HUP278" s="294"/>
      <c r="HUQ278" s="294"/>
      <c r="HUR278" s="294"/>
      <c r="HUS278" s="294"/>
      <c r="HUT278" s="294"/>
      <c r="HUU278" s="294"/>
      <c r="HUV278" s="294"/>
      <c r="HUW278" s="294"/>
      <c r="HUX278" s="294"/>
      <c r="HUY278" s="294"/>
      <c r="HUZ278" s="294"/>
      <c r="HVA278" s="294"/>
      <c r="HVB278" s="294"/>
      <c r="HVC278" s="294"/>
      <c r="HVD278" s="294"/>
      <c r="HVE278" s="294"/>
      <c r="HVF278" s="294"/>
      <c r="HVG278" s="294"/>
      <c r="HVH278" s="294"/>
      <c r="HVI278" s="294"/>
      <c r="HVJ278" s="294"/>
      <c r="HVK278" s="294"/>
      <c r="HVL278" s="294"/>
      <c r="HVM278" s="294"/>
      <c r="HVN278" s="294"/>
      <c r="HVO278" s="294"/>
      <c r="HVP278" s="294"/>
      <c r="HVQ278" s="294"/>
      <c r="HVR278" s="294"/>
      <c r="HVS278" s="294"/>
      <c r="HVT278" s="294"/>
      <c r="HVU278" s="294"/>
      <c r="HVV278" s="294"/>
      <c r="HVW278" s="294"/>
      <c r="HVX278" s="294"/>
      <c r="HVY278" s="294"/>
      <c r="HVZ278" s="294"/>
      <c r="HWA278" s="294"/>
      <c r="HWB278" s="294"/>
      <c r="HWC278" s="294"/>
      <c r="HWD278" s="294"/>
      <c r="HWE278" s="294"/>
      <c r="HWF278" s="294"/>
      <c r="HWG278" s="294"/>
      <c r="HWH278" s="294"/>
      <c r="HWI278" s="294"/>
      <c r="HWJ278" s="294"/>
      <c r="HWK278" s="294"/>
      <c r="HWL278" s="294"/>
      <c r="HWM278" s="294"/>
      <c r="HWN278" s="294"/>
      <c r="HWO278" s="294"/>
      <c r="HWP278" s="294"/>
      <c r="HWQ278" s="294"/>
      <c r="HWR278" s="294"/>
      <c r="HWS278" s="294"/>
      <c r="HWT278" s="294"/>
      <c r="HWU278" s="294"/>
      <c r="HWV278" s="294"/>
      <c r="HWW278" s="294"/>
      <c r="HWX278" s="294"/>
      <c r="HWY278" s="294"/>
      <c r="HWZ278" s="294"/>
      <c r="HXA278" s="294"/>
      <c r="HXB278" s="294"/>
      <c r="HXC278" s="294"/>
      <c r="HXD278" s="294"/>
      <c r="HXE278" s="294"/>
      <c r="HXF278" s="294"/>
      <c r="HXG278" s="294"/>
      <c r="HXH278" s="294"/>
      <c r="HXI278" s="294"/>
      <c r="HXJ278" s="294"/>
      <c r="HXK278" s="294"/>
      <c r="HXL278" s="294"/>
      <c r="HXM278" s="294"/>
      <c r="HXN278" s="294"/>
      <c r="HXO278" s="294"/>
      <c r="HXP278" s="294"/>
      <c r="HXQ278" s="294"/>
      <c r="HXR278" s="294"/>
      <c r="HXS278" s="294"/>
      <c r="HXT278" s="294"/>
      <c r="HXU278" s="294"/>
      <c r="HXV278" s="294"/>
      <c r="HXW278" s="294"/>
      <c r="HXX278" s="294"/>
      <c r="HXY278" s="294"/>
      <c r="HXZ278" s="294"/>
      <c r="HYA278" s="294"/>
      <c r="HYB278" s="294"/>
      <c r="HYC278" s="294"/>
      <c r="HYD278" s="294"/>
      <c r="HYE278" s="294"/>
      <c r="HYF278" s="294"/>
      <c r="HYG278" s="294"/>
      <c r="HYH278" s="294"/>
      <c r="HYI278" s="294"/>
      <c r="HYJ278" s="294"/>
      <c r="HYK278" s="294"/>
      <c r="HYL278" s="294"/>
      <c r="HYM278" s="294"/>
      <c r="HYN278" s="294"/>
      <c r="HYO278" s="294"/>
      <c r="HYP278" s="294"/>
      <c r="HYQ278" s="294"/>
      <c r="HYR278" s="294"/>
      <c r="HYS278" s="294"/>
      <c r="HYT278" s="294"/>
      <c r="HYU278" s="294"/>
      <c r="HYV278" s="294"/>
      <c r="HYW278" s="294"/>
      <c r="HYX278" s="294"/>
      <c r="HYY278" s="294"/>
      <c r="HYZ278" s="294"/>
      <c r="HZA278" s="294"/>
      <c r="HZB278" s="294"/>
      <c r="HZC278" s="294"/>
      <c r="HZD278" s="294"/>
      <c r="HZE278" s="294"/>
      <c r="HZF278" s="294"/>
      <c r="HZG278" s="294"/>
      <c r="HZH278" s="294"/>
      <c r="HZI278" s="294"/>
      <c r="HZJ278" s="294"/>
      <c r="HZK278" s="294"/>
      <c r="HZL278" s="294"/>
      <c r="HZM278" s="294"/>
      <c r="HZN278" s="294"/>
      <c r="HZO278" s="294"/>
      <c r="HZP278" s="294"/>
      <c r="HZQ278" s="294"/>
      <c r="HZR278" s="294"/>
      <c r="HZS278" s="294"/>
      <c r="HZT278" s="294"/>
      <c r="HZU278" s="294"/>
      <c r="HZV278" s="294"/>
      <c r="HZW278" s="294"/>
      <c r="HZX278" s="294"/>
      <c r="HZY278" s="294"/>
      <c r="HZZ278" s="294"/>
      <c r="IAA278" s="294"/>
      <c r="IAB278" s="294"/>
      <c r="IAC278" s="294"/>
      <c r="IAD278" s="294"/>
      <c r="IAE278" s="294"/>
      <c r="IAF278" s="294"/>
      <c r="IAG278" s="294"/>
      <c r="IAH278" s="294"/>
      <c r="IAI278" s="294"/>
      <c r="IAJ278" s="294"/>
      <c r="IAK278" s="294"/>
      <c r="IAL278" s="294"/>
      <c r="IAM278" s="294"/>
      <c r="IAN278" s="294"/>
      <c r="IAO278" s="294"/>
      <c r="IAP278" s="294"/>
      <c r="IAQ278" s="294"/>
      <c r="IAR278" s="294"/>
      <c r="IAS278" s="294"/>
      <c r="IAT278" s="294"/>
      <c r="IAU278" s="294"/>
      <c r="IAV278" s="294"/>
      <c r="IAW278" s="294"/>
      <c r="IAX278" s="294"/>
      <c r="IAY278" s="294"/>
      <c r="IAZ278" s="294"/>
      <c r="IBA278" s="294"/>
      <c r="IBB278" s="294"/>
      <c r="IBC278" s="294"/>
      <c r="IBD278" s="294"/>
      <c r="IBE278" s="294"/>
      <c r="IBF278" s="294"/>
      <c r="IBG278" s="294"/>
      <c r="IBH278" s="294"/>
      <c r="IBI278" s="294"/>
      <c r="IBJ278" s="294"/>
      <c r="IBK278" s="294"/>
      <c r="IBL278" s="294"/>
      <c r="IBM278" s="294"/>
      <c r="IBN278" s="294"/>
      <c r="IBO278" s="294"/>
      <c r="IBP278" s="294"/>
      <c r="IBQ278" s="294"/>
      <c r="IBR278" s="294"/>
      <c r="IBS278" s="294"/>
      <c r="IBT278" s="294"/>
      <c r="IBU278" s="294"/>
      <c r="IBV278" s="294"/>
      <c r="IBW278" s="294"/>
      <c r="IBX278" s="294"/>
      <c r="IBY278" s="294"/>
      <c r="IBZ278" s="294"/>
      <c r="ICA278" s="294"/>
      <c r="ICB278" s="294"/>
      <c r="ICC278" s="294"/>
      <c r="ICD278" s="294"/>
      <c r="ICE278" s="294"/>
      <c r="ICF278" s="294"/>
      <c r="ICG278" s="294"/>
      <c r="ICH278" s="294"/>
      <c r="ICI278" s="294"/>
      <c r="ICJ278" s="294"/>
      <c r="ICK278" s="294"/>
      <c r="ICL278" s="294"/>
      <c r="ICM278" s="294"/>
      <c r="ICN278" s="294"/>
      <c r="ICO278" s="294"/>
      <c r="ICP278" s="294"/>
      <c r="ICQ278" s="294"/>
      <c r="ICR278" s="294"/>
      <c r="ICS278" s="294"/>
      <c r="ICT278" s="294"/>
      <c r="ICU278" s="294"/>
      <c r="ICV278" s="294"/>
      <c r="ICW278" s="294"/>
      <c r="ICX278" s="294"/>
      <c r="ICY278" s="294"/>
      <c r="ICZ278" s="294"/>
      <c r="IDA278" s="294"/>
      <c r="IDB278" s="294"/>
      <c r="IDC278" s="294"/>
      <c r="IDD278" s="294"/>
      <c r="IDE278" s="294"/>
      <c r="IDF278" s="294"/>
      <c r="IDG278" s="294"/>
      <c r="IDH278" s="294"/>
      <c r="IDI278" s="294"/>
      <c r="IDJ278" s="294"/>
      <c r="IDK278" s="294"/>
      <c r="IDL278" s="294"/>
      <c r="IDM278" s="294"/>
      <c r="IDN278" s="294"/>
      <c r="IDO278" s="294"/>
      <c r="IDP278" s="294"/>
      <c r="IDQ278" s="294"/>
      <c r="IDR278" s="294"/>
      <c r="IDS278" s="294"/>
      <c r="IDT278" s="294"/>
      <c r="IDU278" s="294"/>
      <c r="IDV278" s="294"/>
      <c r="IDW278" s="294"/>
      <c r="IDX278" s="294"/>
      <c r="IDY278" s="294"/>
      <c r="IDZ278" s="294"/>
      <c r="IEA278" s="294"/>
      <c r="IEB278" s="294"/>
      <c r="IEC278" s="294"/>
      <c r="IED278" s="294"/>
      <c r="IEE278" s="294"/>
      <c r="IEF278" s="294"/>
      <c r="IEG278" s="294"/>
      <c r="IEH278" s="294"/>
      <c r="IEI278" s="294"/>
      <c r="IEJ278" s="294"/>
      <c r="IEK278" s="294"/>
      <c r="IEL278" s="294"/>
      <c r="IEM278" s="294"/>
      <c r="IEN278" s="294"/>
      <c r="IEO278" s="294"/>
      <c r="IEP278" s="294"/>
      <c r="IEQ278" s="294"/>
      <c r="IER278" s="294"/>
      <c r="IES278" s="294"/>
      <c r="IET278" s="294"/>
      <c r="IEU278" s="294"/>
      <c r="IEV278" s="294"/>
      <c r="IEW278" s="294"/>
      <c r="IEX278" s="294"/>
      <c r="IEY278" s="294"/>
      <c r="IEZ278" s="294"/>
      <c r="IFA278" s="294"/>
      <c r="IFB278" s="294"/>
      <c r="IFC278" s="294"/>
      <c r="IFD278" s="294"/>
      <c r="IFE278" s="294"/>
      <c r="IFF278" s="294"/>
      <c r="IFG278" s="294"/>
      <c r="IFH278" s="294"/>
      <c r="IFI278" s="294"/>
      <c r="IFJ278" s="294"/>
      <c r="IFK278" s="294"/>
      <c r="IFL278" s="294"/>
      <c r="IFM278" s="294"/>
      <c r="IFN278" s="294"/>
      <c r="IFO278" s="294"/>
      <c r="IFP278" s="294"/>
      <c r="IFQ278" s="294"/>
      <c r="IFR278" s="294"/>
      <c r="IFS278" s="294"/>
      <c r="IFT278" s="294"/>
      <c r="IFU278" s="294"/>
      <c r="IFV278" s="294"/>
      <c r="IFW278" s="294"/>
      <c r="IFX278" s="294"/>
      <c r="IFY278" s="294"/>
      <c r="IFZ278" s="294"/>
      <c r="IGA278" s="294"/>
      <c r="IGB278" s="294"/>
      <c r="IGC278" s="294"/>
      <c r="IGD278" s="294"/>
      <c r="IGE278" s="294"/>
      <c r="IGF278" s="294"/>
      <c r="IGG278" s="294"/>
      <c r="IGH278" s="294"/>
      <c r="IGI278" s="294"/>
      <c r="IGJ278" s="294"/>
      <c r="IGK278" s="294"/>
      <c r="IGL278" s="294"/>
      <c r="IGM278" s="294"/>
      <c r="IGN278" s="294"/>
      <c r="IGO278" s="294"/>
      <c r="IGP278" s="294"/>
      <c r="IGQ278" s="294"/>
      <c r="IGR278" s="294"/>
      <c r="IGS278" s="294"/>
      <c r="IGT278" s="294"/>
      <c r="IGU278" s="294"/>
      <c r="IGV278" s="294"/>
      <c r="IGW278" s="294"/>
      <c r="IGX278" s="294"/>
      <c r="IGY278" s="294"/>
      <c r="IGZ278" s="294"/>
      <c r="IHA278" s="294"/>
      <c r="IHB278" s="294"/>
      <c r="IHC278" s="294"/>
      <c r="IHD278" s="294"/>
      <c r="IHE278" s="294"/>
      <c r="IHF278" s="294"/>
      <c r="IHG278" s="294"/>
      <c r="IHH278" s="294"/>
      <c r="IHI278" s="294"/>
      <c r="IHJ278" s="294"/>
      <c r="IHK278" s="294"/>
      <c r="IHL278" s="294"/>
      <c r="IHM278" s="294"/>
      <c r="IHN278" s="294"/>
      <c r="IHO278" s="294"/>
      <c r="IHP278" s="294"/>
      <c r="IHQ278" s="294"/>
      <c r="IHR278" s="294"/>
      <c r="IHS278" s="294"/>
      <c r="IHT278" s="294"/>
      <c r="IHU278" s="294"/>
      <c r="IHV278" s="294"/>
      <c r="IHW278" s="294"/>
      <c r="IHX278" s="294"/>
      <c r="IHY278" s="294"/>
      <c r="IHZ278" s="294"/>
      <c r="IIA278" s="294"/>
      <c r="IIB278" s="294"/>
      <c r="IIC278" s="294"/>
      <c r="IID278" s="294"/>
      <c r="IIE278" s="294"/>
      <c r="IIF278" s="294"/>
      <c r="IIG278" s="294"/>
      <c r="IIH278" s="294"/>
      <c r="III278" s="294"/>
      <c r="IIJ278" s="294"/>
      <c r="IIK278" s="294"/>
      <c r="IIL278" s="294"/>
      <c r="IIM278" s="294"/>
      <c r="IIN278" s="294"/>
      <c r="IIO278" s="294"/>
      <c r="IIP278" s="294"/>
      <c r="IIQ278" s="294"/>
      <c r="IIR278" s="294"/>
      <c r="IIS278" s="294"/>
      <c r="IIT278" s="294"/>
      <c r="IIU278" s="294"/>
      <c r="IIV278" s="294"/>
      <c r="IIW278" s="294"/>
      <c r="IIX278" s="294"/>
      <c r="IIY278" s="294"/>
      <c r="IIZ278" s="294"/>
      <c r="IJA278" s="294"/>
      <c r="IJB278" s="294"/>
      <c r="IJC278" s="294"/>
      <c r="IJD278" s="294"/>
      <c r="IJE278" s="294"/>
      <c r="IJF278" s="294"/>
      <c r="IJG278" s="294"/>
      <c r="IJH278" s="294"/>
      <c r="IJI278" s="294"/>
      <c r="IJJ278" s="294"/>
      <c r="IJK278" s="294"/>
      <c r="IJL278" s="294"/>
      <c r="IJM278" s="294"/>
      <c r="IJN278" s="294"/>
      <c r="IJO278" s="294"/>
      <c r="IJP278" s="294"/>
      <c r="IJQ278" s="294"/>
      <c r="IJR278" s="294"/>
      <c r="IJS278" s="294"/>
      <c r="IJT278" s="294"/>
      <c r="IJU278" s="294"/>
      <c r="IJV278" s="294"/>
      <c r="IJW278" s="294"/>
      <c r="IJX278" s="294"/>
      <c r="IJY278" s="294"/>
      <c r="IJZ278" s="294"/>
      <c r="IKA278" s="294"/>
      <c r="IKB278" s="294"/>
      <c r="IKC278" s="294"/>
      <c r="IKD278" s="294"/>
      <c r="IKE278" s="294"/>
      <c r="IKF278" s="294"/>
      <c r="IKG278" s="294"/>
      <c r="IKH278" s="294"/>
      <c r="IKI278" s="294"/>
      <c r="IKJ278" s="294"/>
      <c r="IKK278" s="294"/>
      <c r="IKL278" s="294"/>
      <c r="IKM278" s="294"/>
      <c r="IKN278" s="294"/>
      <c r="IKO278" s="294"/>
      <c r="IKP278" s="294"/>
      <c r="IKQ278" s="294"/>
      <c r="IKR278" s="294"/>
      <c r="IKS278" s="294"/>
      <c r="IKT278" s="294"/>
      <c r="IKU278" s="294"/>
      <c r="IKV278" s="294"/>
      <c r="IKW278" s="294"/>
      <c r="IKX278" s="294"/>
      <c r="IKY278" s="294"/>
      <c r="IKZ278" s="294"/>
      <c r="ILA278" s="294"/>
      <c r="ILB278" s="294"/>
      <c r="ILC278" s="294"/>
      <c r="ILD278" s="294"/>
      <c r="ILE278" s="294"/>
      <c r="ILF278" s="294"/>
      <c r="ILG278" s="294"/>
      <c r="ILH278" s="294"/>
      <c r="ILI278" s="294"/>
      <c r="ILJ278" s="294"/>
      <c r="ILK278" s="294"/>
      <c r="ILL278" s="294"/>
      <c r="ILM278" s="294"/>
      <c r="ILN278" s="294"/>
      <c r="ILO278" s="294"/>
      <c r="ILP278" s="294"/>
      <c r="ILQ278" s="294"/>
      <c r="ILR278" s="294"/>
      <c r="ILS278" s="294"/>
      <c r="ILT278" s="294"/>
      <c r="ILU278" s="294"/>
      <c r="ILV278" s="294"/>
      <c r="ILW278" s="294"/>
      <c r="ILX278" s="294"/>
      <c r="ILY278" s="294"/>
      <c r="ILZ278" s="294"/>
      <c r="IMA278" s="294"/>
      <c r="IMB278" s="294"/>
      <c r="IMC278" s="294"/>
      <c r="IMD278" s="294"/>
      <c r="IME278" s="294"/>
      <c r="IMF278" s="294"/>
      <c r="IMG278" s="294"/>
      <c r="IMH278" s="294"/>
      <c r="IMI278" s="294"/>
      <c r="IMJ278" s="294"/>
      <c r="IMK278" s="294"/>
      <c r="IML278" s="294"/>
      <c r="IMM278" s="294"/>
      <c r="IMN278" s="294"/>
      <c r="IMO278" s="294"/>
      <c r="IMP278" s="294"/>
      <c r="IMQ278" s="294"/>
      <c r="IMR278" s="294"/>
      <c r="IMS278" s="294"/>
      <c r="IMT278" s="294"/>
      <c r="IMU278" s="294"/>
      <c r="IMV278" s="294"/>
      <c r="IMW278" s="294"/>
      <c r="IMX278" s="294"/>
      <c r="IMY278" s="294"/>
      <c r="IMZ278" s="294"/>
      <c r="INA278" s="294"/>
      <c r="INB278" s="294"/>
      <c r="INC278" s="294"/>
      <c r="IND278" s="294"/>
      <c r="INE278" s="294"/>
      <c r="INF278" s="294"/>
      <c r="ING278" s="294"/>
      <c r="INH278" s="294"/>
      <c r="INI278" s="294"/>
      <c r="INJ278" s="294"/>
      <c r="INK278" s="294"/>
      <c r="INL278" s="294"/>
      <c r="INM278" s="294"/>
      <c r="INN278" s="294"/>
      <c r="INO278" s="294"/>
      <c r="INP278" s="294"/>
      <c r="INQ278" s="294"/>
      <c r="INR278" s="294"/>
      <c r="INS278" s="294"/>
      <c r="INT278" s="294"/>
      <c r="INU278" s="294"/>
      <c r="INV278" s="294"/>
      <c r="INW278" s="294"/>
      <c r="INX278" s="294"/>
      <c r="INY278" s="294"/>
      <c r="INZ278" s="294"/>
      <c r="IOA278" s="294"/>
      <c r="IOB278" s="294"/>
      <c r="IOC278" s="294"/>
      <c r="IOD278" s="294"/>
      <c r="IOE278" s="294"/>
      <c r="IOF278" s="294"/>
      <c r="IOG278" s="294"/>
      <c r="IOH278" s="294"/>
      <c r="IOI278" s="294"/>
      <c r="IOJ278" s="294"/>
      <c r="IOK278" s="294"/>
      <c r="IOL278" s="294"/>
      <c r="IOM278" s="294"/>
      <c r="ION278" s="294"/>
      <c r="IOO278" s="294"/>
      <c r="IOP278" s="294"/>
      <c r="IOQ278" s="294"/>
      <c r="IOR278" s="294"/>
      <c r="IOS278" s="294"/>
      <c r="IOT278" s="294"/>
      <c r="IOU278" s="294"/>
      <c r="IOV278" s="294"/>
      <c r="IOW278" s="294"/>
      <c r="IOX278" s="294"/>
      <c r="IOY278" s="294"/>
      <c r="IOZ278" s="294"/>
      <c r="IPA278" s="294"/>
      <c r="IPB278" s="294"/>
      <c r="IPC278" s="294"/>
      <c r="IPD278" s="294"/>
      <c r="IPE278" s="294"/>
      <c r="IPF278" s="294"/>
      <c r="IPG278" s="294"/>
      <c r="IPH278" s="294"/>
      <c r="IPI278" s="294"/>
      <c r="IPJ278" s="294"/>
      <c r="IPK278" s="294"/>
      <c r="IPL278" s="294"/>
      <c r="IPM278" s="294"/>
      <c r="IPN278" s="294"/>
      <c r="IPO278" s="294"/>
      <c r="IPP278" s="294"/>
      <c r="IPQ278" s="294"/>
      <c r="IPR278" s="294"/>
      <c r="IPS278" s="294"/>
      <c r="IPT278" s="294"/>
      <c r="IPU278" s="294"/>
      <c r="IPV278" s="294"/>
      <c r="IPW278" s="294"/>
      <c r="IPX278" s="294"/>
      <c r="IPY278" s="294"/>
      <c r="IPZ278" s="294"/>
      <c r="IQA278" s="294"/>
      <c r="IQB278" s="294"/>
      <c r="IQC278" s="294"/>
      <c r="IQD278" s="294"/>
      <c r="IQE278" s="294"/>
      <c r="IQF278" s="294"/>
      <c r="IQG278" s="294"/>
      <c r="IQH278" s="294"/>
      <c r="IQI278" s="294"/>
      <c r="IQJ278" s="294"/>
      <c r="IQK278" s="294"/>
      <c r="IQL278" s="294"/>
      <c r="IQM278" s="294"/>
      <c r="IQN278" s="294"/>
      <c r="IQO278" s="294"/>
      <c r="IQP278" s="294"/>
      <c r="IQQ278" s="294"/>
      <c r="IQR278" s="294"/>
      <c r="IQS278" s="294"/>
      <c r="IQT278" s="294"/>
      <c r="IQU278" s="294"/>
      <c r="IQV278" s="294"/>
      <c r="IQW278" s="294"/>
      <c r="IQX278" s="294"/>
      <c r="IQY278" s="294"/>
      <c r="IQZ278" s="294"/>
      <c r="IRA278" s="294"/>
      <c r="IRB278" s="294"/>
      <c r="IRC278" s="294"/>
      <c r="IRD278" s="294"/>
      <c r="IRE278" s="294"/>
      <c r="IRF278" s="294"/>
      <c r="IRG278" s="294"/>
      <c r="IRH278" s="294"/>
      <c r="IRI278" s="294"/>
      <c r="IRJ278" s="294"/>
      <c r="IRK278" s="294"/>
      <c r="IRL278" s="294"/>
      <c r="IRM278" s="294"/>
      <c r="IRN278" s="294"/>
      <c r="IRO278" s="294"/>
      <c r="IRP278" s="294"/>
      <c r="IRQ278" s="294"/>
      <c r="IRR278" s="294"/>
      <c r="IRS278" s="294"/>
      <c r="IRT278" s="294"/>
      <c r="IRU278" s="294"/>
      <c r="IRV278" s="294"/>
      <c r="IRW278" s="294"/>
      <c r="IRX278" s="294"/>
      <c r="IRY278" s="294"/>
      <c r="IRZ278" s="294"/>
      <c r="ISA278" s="294"/>
      <c r="ISB278" s="294"/>
      <c r="ISC278" s="294"/>
      <c r="ISD278" s="294"/>
      <c r="ISE278" s="294"/>
      <c r="ISF278" s="294"/>
      <c r="ISG278" s="294"/>
      <c r="ISH278" s="294"/>
      <c r="ISI278" s="294"/>
      <c r="ISJ278" s="294"/>
      <c r="ISK278" s="294"/>
      <c r="ISL278" s="294"/>
      <c r="ISM278" s="294"/>
      <c r="ISN278" s="294"/>
      <c r="ISO278" s="294"/>
      <c r="ISP278" s="294"/>
      <c r="ISQ278" s="294"/>
      <c r="ISR278" s="294"/>
      <c r="ISS278" s="294"/>
      <c r="IST278" s="294"/>
      <c r="ISU278" s="294"/>
      <c r="ISV278" s="294"/>
      <c r="ISW278" s="294"/>
      <c r="ISX278" s="294"/>
      <c r="ISY278" s="294"/>
      <c r="ISZ278" s="294"/>
      <c r="ITA278" s="294"/>
      <c r="ITB278" s="294"/>
      <c r="ITC278" s="294"/>
      <c r="ITD278" s="294"/>
      <c r="ITE278" s="294"/>
      <c r="ITF278" s="294"/>
      <c r="ITG278" s="294"/>
      <c r="ITH278" s="294"/>
      <c r="ITI278" s="294"/>
      <c r="ITJ278" s="294"/>
      <c r="ITK278" s="294"/>
      <c r="ITL278" s="294"/>
      <c r="ITM278" s="294"/>
      <c r="ITN278" s="294"/>
      <c r="ITO278" s="294"/>
      <c r="ITP278" s="294"/>
      <c r="ITQ278" s="294"/>
      <c r="ITR278" s="294"/>
      <c r="ITS278" s="294"/>
      <c r="ITT278" s="294"/>
      <c r="ITU278" s="294"/>
      <c r="ITV278" s="294"/>
      <c r="ITW278" s="294"/>
      <c r="ITX278" s="294"/>
      <c r="ITY278" s="294"/>
      <c r="ITZ278" s="294"/>
      <c r="IUA278" s="294"/>
      <c r="IUB278" s="294"/>
      <c r="IUC278" s="294"/>
      <c r="IUD278" s="294"/>
      <c r="IUE278" s="294"/>
      <c r="IUF278" s="294"/>
      <c r="IUG278" s="294"/>
      <c r="IUH278" s="294"/>
      <c r="IUI278" s="294"/>
      <c r="IUJ278" s="294"/>
      <c r="IUK278" s="294"/>
      <c r="IUL278" s="294"/>
      <c r="IUM278" s="294"/>
      <c r="IUN278" s="294"/>
      <c r="IUO278" s="294"/>
      <c r="IUP278" s="294"/>
      <c r="IUQ278" s="294"/>
      <c r="IUR278" s="294"/>
      <c r="IUS278" s="294"/>
      <c r="IUT278" s="294"/>
      <c r="IUU278" s="294"/>
      <c r="IUV278" s="294"/>
      <c r="IUW278" s="294"/>
      <c r="IUX278" s="294"/>
      <c r="IUY278" s="294"/>
      <c r="IUZ278" s="294"/>
      <c r="IVA278" s="294"/>
      <c r="IVB278" s="294"/>
      <c r="IVC278" s="294"/>
      <c r="IVD278" s="294"/>
      <c r="IVE278" s="294"/>
      <c r="IVF278" s="294"/>
      <c r="IVG278" s="294"/>
      <c r="IVH278" s="294"/>
      <c r="IVI278" s="294"/>
      <c r="IVJ278" s="294"/>
      <c r="IVK278" s="294"/>
      <c r="IVL278" s="294"/>
      <c r="IVM278" s="294"/>
      <c r="IVN278" s="294"/>
      <c r="IVO278" s="294"/>
      <c r="IVP278" s="294"/>
      <c r="IVQ278" s="294"/>
      <c r="IVR278" s="294"/>
      <c r="IVS278" s="294"/>
      <c r="IVT278" s="294"/>
      <c r="IVU278" s="294"/>
      <c r="IVV278" s="294"/>
      <c r="IVW278" s="294"/>
      <c r="IVX278" s="294"/>
      <c r="IVY278" s="294"/>
      <c r="IVZ278" s="294"/>
      <c r="IWA278" s="294"/>
      <c r="IWB278" s="294"/>
      <c r="IWC278" s="294"/>
      <c r="IWD278" s="294"/>
      <c r="IWE278" s="294"/>
      <c r="IWF278" s="294"/>
      <c r="IWG278" s="294"/>
      <c r="IWH278" s="294"/>
      <c r="IWI278" s="294"/>
      <c r="IWJ278" s="294"/>
      <c r="IWK278" s="294"/>
      <c r="IWL278" s="294"/>
      <c r="IWM278" s="294"/>
      <c r="IWN278" s="294"/>
      <c r="IWO278" s="294"/>
      <c r="IWP278" s="294"/>
      <c r="IWQ278" s="294"/>
      <c r="IWR278" s="294"/>
      <c r="IWS278" s="294"/>
      <c r="IWT278" s="294"/>
      <c r="IWU278" s="294"/>
      <c r="IWV278" s="294"/>
      <c r="IWW278" s="294"/>
      <c r="IWX278" s="294"/>
      <c r="IWY278" s="294"/>
      <c r="IWZ278" s="294"/>
      <c r="IXA278" s="294"/>
      <c r="IXB278" s="294"/>
      <c r="IXC278" s="294"/>
      <c r="IXD278" s="294"/>
      <c r="IXE278" s="294"/>
      <c r="IXF278" s="294"/>
      <c r="IXG278" s="294"/>
      <c r="IXH278" s="294"/>
      <c r="IXI278" s="294"/>
      <c r="IXJ278" s="294"/>
      <c r="IXK278" s="294"/>
      <c r="IXL278" s="294"/>
      <c r="IXM278" s="294"/>
      <c r="IXN278" s="294"/>
      <c r="IXO278" s="294"/>
      <c r="IXP278" s="294"/>
      <c r="IXQ278" s="294"/>
      <c r="IXR278" s="294"/>
      <c r="IXS278" s="294"/>
      <c r="IXT278" s="294"/>
      <c r="IXU278" s="294"/>
      <c r="IXV278" s="294"/>
      <c r="IXW278" s="294"/>
      <c r="IXX278" s="294"/>
      <c r="IXY278" s="294"/>
      <c r="IXZ278" s="294"/>
      <c r="IYA278" s="294"/>
      <c r="IYB278" s="294"/>
      <c r="IYC278" s="294"/>
      <c r="IYD278" s="294"/>
      <c r="IYE278" s="294"/>
      <c r="IYF278" s="294"/>
      <c r="IYG278" s="294"/>
      <c r="IYH278" s="294"/>
      <c r="IYI278" s="294"/>
      <c r="IYJ278" s="294"/>
      <c r="IYK278" s="294"/>
      <c r="IYL278" s="294"/>
      <c r="IYM278" s="294"/>
      <c r="IYN278" s="294"/>
      <c r="IYO278" s="294"/>
      <c r="IYP278" s="294"/>
      <c r="IYQ278" s="294"/>
      <c r="IYR278" s="294"/>
      <c r="IYS278" s="294"/>
      <c r="IYT278" s="294"/>
      <c r="IYU278" s="294"/>
      <c r="IYV278" s="294"/>
      <c r="IYW278" s="294"/>
      <c r="IYX278" s="294"/>
      <c r="IYY278" s="294"/>
      <c r="IYZ278" s="294"/>
      <c r="IZA278" s="294"/>
      <c r="IZB278" s="294"/>
      <c r="IZC278" s="294"/>
      <c r="IZD278" s="294"/>
      <c r="IZE278" s="294"/>
      <c r="IZF278" s="294"/>
      <c r="IZG278" s="294"/>
      <c r="IZH278" s="294"/>
      <c r="IZI278" s="294"/>
      <c r="IZJ278" s="294"/>
      <c r="IZK278" s="294"/>
      <c r="IZL278" s="294"/>
      <c r="IZM278" s="294"/>
      <c r="IZN278" s="294"/>
      <c r="IZO278" s="294"/>
      <c r="IZP278" s="294"/>
      <c r="IZQ278" s="294"/>
      <c r="IZR278" s="294"/>
      <c r="IZS278" s="294"/>
      <c r="IZT278" s="294"/>
      <c r="IZU278" s="294"/>
      <c r="IZV278" s="294"/>
      <c r="IZW278" s="294"/>
      <c r="IZX278" s="294"/>
      <c r="IZY278" s="294"/>
      <c r="IZZ278" s="294"/>
      <c r="JAA278" s="294"/>
      <c r="JAB278" s="294"/>
      <c r="JAC278" s="294"/>
      <c r="JAD278" s="294"/>
      <c r="JAE278" s="294"/>
      <c r="JAF278" s="294"/>
      <c r="JAG278" s="294"/>
      <c r="JAH278" s="294"/>
      <c r="JAI278" s="294"/>
      <c r="JAJ278" s="294"/>
      <c r="JAK278" s="294"/>
      <c r="JAL278" s="294"/>
      <c r="JAM278" s="294"/>
      <c r="JAN278" s="294"/>
      <c r="JAO278" s="294"/>
      <c r="JAP278" s="294"/>
      <c r="JAQ278" s="294"/>
      <c r="JAR278" s="294"/>
      <c r="JAS278" s="294"/>
      <c r="JAT278" s="294"/>
      <c r="JAU278" s="294"/>
      <c r="JAV278" s="294"/>
      <c r="JAW278" s="294"/>
      <c r="JAX278" s="294"/>
      <c r="JAY278" s="294"/>
      <c r="JAZ278" s="294"/>
      <c r="JBA278" s="294"/>
      <c r="JBB278" s="294"/>
      <c r="JBC278" s="294"/>
      <c r="JBD278" s="294"/>
      <c r="JBE278" s="294"/>
      <c r="JBF278" s="294"/>
      <c r="JBG278" s="294"/>
      <c r="JBH278" s="294"/>
      <c r="JBI278" s="294"/>
      <c r="JBJ278" s="294"/>
      <c r="JBK278" s="294"/>
      <c r="JBL278" s="294"/>
      <c r="JBM278" s="294"/>
      <c r="JBN278" s="294"/>
      <c r="JBO278" s="294"/>
      <c r="JBP278" s="294"/>
      <c r="JBQ278" s="294"/>
      <c r="JBR278" s="294"/>
      <c r="JBS278" s="294"/>
      <c r="JBT278" s="294"/>
      <c r="JBU278" s="294"/>
      <c r="JBV278" s="294"/>
      <c r="JBW278" s="294"/>
      <c r="JBX278" s="294"/>
      <c r="JBY278" s="294"/>
      <c r="JBZ278" s="294"/>
      <c r="JCA278" s="294"/>
      <c r="JCB278" s="294"/>
      <c r="JCC278" s="294"/>
      <c r="JCD278" s="294"/>
      <c r="JCE278" s="294"/>
      <c r="JCF278" s="294"/>
      <c r="JCG278" s="294"/>
      <c r="JCH278" s="294"/>
      <c r="JCI278" s="294"/>
      <c r="JCJ278" s="294"/>
      <c r="JCK278" s="294"/>
      <c r="JCL278" s="294"/>
      <c r="JCM278" s="294"/>
      <c r="JCN278" s="294"/>
      <c r="JCO278" s="294"/>
      <c r="JCP278" s="294"/>
      <c r="JCQ278" s="294"/>
      <c r="JCR278" s="294"/>
      <c r="JCS278" s="294"/>
      <c r="JCT278" s="294"/>
      <c r="JCU278" s="294"/>
      <c r="JCV278" s="294"/>
      <c r="JCW278" s="294"/>
      <c r="JCX278" s="294"/>
      <c r="JCY278" s="294"/>
      <c r="JCZ278" s="294"/>
      <c r="JDA278" s="294"/>
      <c r="JDB278" s="294"/>
      <c r="JDC278" s="294"/>
      <c r="JDD278" s="294"/>
      <c r="JDE278" s="294"/>
      <c r="JDF278" s="294"/>
      <c r="JDG278" s="294"/>
      <c r="JDH278" s="294"/>
      <c r="JDI278" s="294"/>
      <c r="JDJ278" s="294"/>
      <c r="JDK278" s="294"/>
      <c r="JDL278" s="294"/>
      <c r="JDM278" s="294"/>
      <c r="JDN278" s="294"/>
      <c r="JDO278" s="294"/>
      <c r="JDP278" s="294"/>
      <c r="JDQ278" s="294"/>
      <c r="JDR278" s="294"/>
      <c r="JDS278" s="294"/>
      <c r="JDT278" s="294"/>
      <c r="JDU278" s="294"/>
      <c r="JDV278" s="294"/>
      <c r="JDW278" s="294"/>
      <c r="JDX278" s="294"/>
      <c r="JDY278" s="294"/>
      <c r="JDZ278" s="294"/>
      <c r="JEA278" s="294"/>
      <c r="JEB278" s="294"/>
      <c r="JEC278" s="294"/>
      <c r="JED278" s="294"/>
      <c r="JEE278" s="294"/>
      <c r="JEF278" s="294"/>
      <c r="JEG278" s="294"/>
      <c r="JEH278" s="294"/>
      <c r="JEI278" s="294"/>
      <c r="JEJ278" s="294"/>
      <c r="JEK278" s="294"/>
      <c r="JEL278" s="294"/>
      <c r="JEM278" s="294"/>
      <c r="JEN278" s="294"/>
      <c r="JEO278" s="294"/>
      <c r="JEP278" s="294"/>
      <c r="JEQ278" s="294"/>
      <c r="JER278" s="294"/>
      <c r="JES278" s="294"/>
      <c r="JET278" s="294"/>
      <c r="JEU278" s="294"/>
      <c r="JEV278" s="294"/>
      <c r="JEW278" s="294"/>
      <c r="JEX278" s="294"/>
      <c r="JEY278" s="294"/>
      <c r="JEZ278" s="294"/>
      <c r="JFA278" s="294"/>
      <c r="JFB278" s="294"/>
      <c r="JFC278" s="294"/>
      <c r="JFD278" s="294"/>
      <c r="JFE278" s="294"/>
      <c r="JFF278" s="294"/>
      <c r="JFG278" s="294"/>
      <c r="JFH278" s="294"/>
      <c r="JFI278" s="294"/>
      <c r="JFJ278" s="294"/>
      <c r="JFK278" s="294"/>
      <c r="JFL278" s="294"/>
      <c r="JFM278" s="294"/>
      <c r="JFN278" s="294"/>
      <c r="JFO278" s="294"/>
      <c r="JFP278" s="294"/>
      <c r="JFQ278" s="294"/>
      <c r="JFR278" s="294"/>
      <c r="JFS278" s="294"/>
      <c r="JFT278" s="294"/>
      <c r="JFU278" s="294"/>
      <c r="JFV278" s="294"/>
      <c r="JFW278" s="294"/>
      <c r="JFX278" s="294"/>
      <c r="JFY278" s="294"/>
      <c r="JFZ278" s="294"/>
      <c r="JGA278" s="294"/>
      <c r="JGB278" s="294"/>
      <c r="JGC278" s="294"/>
      <c r="JGD278" s="294"/>
      <c r="JGE278" s="294"/>
      <c r="JGF278" s="294"/>
      <c r="JGG278" s="294"/>
      <c r="JGH278" s="294"/>
      <c r="JGI278" s="294"/>
      <c r="JGJ278" s="294"/>
      <c r="JGK278" s="294"/>
      <c r="JGL278" s="294"/>
      <c r="JGM278" s="294"/>
      <c r="JGN278" s="294"/>
      <c r="JGO278" s="294"/>
      <c r="JGP278" s="294"/>
      <c r="JGQ278" s="294"/>
      <c r="JGR278" s="294"/>
      <c r="JGS278" s="294"/>
      <c r="JGT278" s="294"/>
      <c r="JGU278" s="294"/>
      <c r="JGV278" s="294"/>
      <c r="JGW278" s="294"/>
      <c r="JGX278" s="294"/>
      <c r="JGY278" s="294"/>
      <c r="JGZ278" s="294"/>
      <c r="JHA278" s="294"/>
      <c r="JHB278" s="294"/>
      <c r="JHC278" s="294"/>
      <c r="JHD278" s="294"/>
      <c r="JHE278" s="294"/>
      <c r="JHF278" s="294"/>
      <c r="JHG278" s="294"/>
      <c r="JHH278" s="294"/>
      <c r="JHI278" s="294"/>
      <c r="JHJ278" s="294"/>
      <c r="JHK278" s="294"/>
      <c r="JHL278" s="294"/>
      <c r="JHM278" s="294"/>
      <c r="JHN278" s="294"/>
      <c r="JHO278" s="294"/>
      <c r="JHP278" s="294"/>
      <c r="JHQ278" s="294"/>
      <c r="JHR278" s="294"/>
      <c r="JHS278" s="294"/>
      <c r="JHT278" s="294"/>
      <c r="JHU278" s="294"/>
      <c r="JHV278" s="294"/>
      <c r="JHW278" s="294"/>
      <c r="JHX278" s="294"/>
      <c r="JHY278" s="294"/>
      <c r="JHZ278" s="294"/>
      <c r="JIA278" s="294"/>
      <c r="JIB278" s="294"/>
      <c r="JIC278" s="294"/>
      <c r="JID278" s="294"/>
      <c r="JIE278" s="294"/>
      <c r="JIF278" s="294"/>
      <c r="JIG278" s="294"/>
      <c r="JIH278" s="294"/>
      <c r="JII278" s="294"/>
      <c r="JIJ278" s="294"/>
      <c r="JIK278" s="294"/>
      <c r="JIL278" s="294"/>
      <c r="JIM278" s="294"/>
      <c r="JIN278" s="294"/>
      <c r="JIO278" s="294"/>
      <c r="JIP278" s="294"/>
      <c r="JIQ278" s="294"/>
      <c r="JIR278" s="294"/>
      <c r="JIS278" s="294"/>
      <c r="JIT278" s="294"/>
      <c r="JIU278" s="294"/>
      <c r="JIV278" s="294"/>
      <c r="JIW278" s="294"/>
      <c r="JIX278" s="294"/>
      <c r="JIY278" s="294"/>
      <c r="JIZ278" s="294"/>
      <c r="JJA278" s="294"/>
      <c r="JJB278" s="294"/>
      <c r="JJC278" s="294"/>
      <c r="JJD278" s="294"/>
      <c r="JJE278" s="294"/>
      <c r="JJF278" s="294"/>
      <c r="JJG278" s="294"/>
      <c r="JJH278" s="294"/>
      <c r="JJI278" s="294"/>
      <c r="JJJ278" s="294"/>
      <c r="JJK278" s="294"/>
      <c r="JJL278" s="294"/>
      <c r="JJM278" s="294"/>
      <c r="JJN278" s="294"/>
      <c r="JJO278" s="294"/>
      <c r="JJP278" s="294"/>
      <c r="JJQ278" s="294"/>
      <c r="JJR278" s="294"/>
      <c r="JJS278" s="294"/>
      <c r="JJT278" s="294"/>
      <c r="JJU278" s="294"/>
      <c r="JJV278" s="294"/>
      <c r="JJW278" s="294"/>
      <c r="JJX278" s="294"/>
      <c r="JJY278" s="294"/>
      <c r="JJZ278" s="294"/>
      <c r="JKA278" s="294"/>
      <c r="JKB278" s="294"/>
      <c r="JKC278" s="294"/>
      <c r="JKD278" s="294"/>
      <c r="JKE278" s="294"/>
      <c r="JKF278" s="294"/>
      <c r="JKG278" s="294"/>
      <c r="JKH278" s="294"/>
      <c r="JKI278" s="294"/>
      <c r="JKJ278" s="294"/>
      <c r="JKK278" s="294"/>
      <c r="JKL278" s="294"/>
      <c r="JKM278" s="294"/>
      <c r="JKN278" s="294"/>
      <c r="JKO278" s="294"/>
      <c r="JKP278" s="294"/>
      <c r="JKQ278" s="294"/>
      <c r="JKR278" s="294"/>
      <c r="JKS278" s="294"/>
      <c r="JKT278" s="294"/>
      <c r="JKU278" s="294"/>
      <c r="JKV278" s="294"/>
      <c r="JKW278" s="294"/>
      <c r="JKX278" s="294"/>
      <c r="JKY278" s="294"/>
      <c r="JKZ278" s="294"/>
      <c r="JLA278" s="294"/>
      <c r="JLB278" s="294"/>
      <c r="JLC278" s="294"/>
      <c r="JLD278" s="294"/>
      <c r="JLE278" s="294"/>
      <c r="JLF278" s="294"/>
      <c r="JLG278" s="294"/>
      <c r="JLH278" s="294"/>
      <c r="JLI278" s="294"/>
      <c r="JLJ278" s="294"/>
      <c r="JLK278" s="294"/>
      <c r="JLL278" s="294"/>
      <c r="JLM278" s="294"/>
      <c r="JLN278" s="294"/>
      <c r="JLO278" s="294"/>
      <c r="JLP278" s="294"/>
      <c r="JLQ278" s="294"/>
      <c r="JLR278" s="294"/>
      <c r="JLS278" s="294"/>
      <c r="JLT278" s="294"/>
      <c r="JLU278" s="294"/>
      <c r="JLV278" s="294"/>
      <c r="JLW278" s="294"/>
      <c r="JLX278" s="294"/>
      <c r="JLY278" s="294"/>
      <c r="JLZ278" s="294"/>
      <c r="JMA278" s="294"/>
      <c r="JMB278" s="294"/>
      <c r="JMC278" s="294"/>
      <c r="JMD278" s="294"/>
      <c r="JME278" s="294"/>
      <c r="JMF278" s="294"/>
      <c r="JMG278" s="294"/>
      <c r="JMH278" s="294"/>
      <c r="JMI278" s="294"/>
      <c r="JMJ278" s="294"/>
      <c r="JMK278" s="294"/>
      <c r="JML278" s="294"/>
      <c r="JMM278" s="294"/>
      <c r="JMN278" s="294"/>
      <c r="JMO278" s="294"/>
      <c r="JMP278" s="294"/>
      <c r="JMQ278" s="294"/>
      <c r="JMR278" s="294"/>
      <c r="JMS278" s="294"/>
      <c r="JMT278" s="294"/>
      <c r="JMU278" s="294"/>
      <c r="JMV278" s="294"/>
      <c r="JMW278" s="294"/>
      <c r="JMX278" s="294"/>
      <c r="JMY278" s="294"/>
      <c r="JMZ278" s="294"/>
      <c r="JNA278" s="294"/>
      <c r="JNB278" s="294"/>
      <c r="JNC278" s="294"/>
      <c r="JND278" s="294"/>
      <c r="JNE278" s="294"/>
      <c r="JNF278" s="294"/>
      <c r="JNG278" s="294"/>
      <c r="JNH278" s="294"/>
      <c r="JNI278" s="294"/>
      <c r="JNJ278" s="294"/>
      <c r="JNK278" s="294"/>
      <c r="JNL278" s="294"/>
      <c r="JNM278" s="294"/>
      <c r="JNN278" s="294"/>
      <c r="JNO278" s="294"/>
      <c r="JNP278" s="294"/>
      <c r="JNQ278" s="294"/>
      <c r="JNR278" s="294"/>
      <c r="JNS278" s="294"/>
      <c r="JNT278" s="294"/>
      <c r="JNU278" s="294"/>
      <c r="JNV278" s="294"/>
      <c r="JNW278" s="294"/>
      <c r="JNX278" s="294"/>
      <c r="JNY278" s="294"/>
      <c r="JNZ278" s="294"/>
      <c r="JOA278" s="294"/>
      <c r="JOB278" s="294"/>
      <c r="JOC278" s="294"/>
      <c r="JOD278" s="294"/>
      <c r="JOE278" s="294"/>
      <c r="JOF278" s="294"/>
      <c r="JOG278" s="294"/>
      <c r="JOH278" s="294"/>
      <c r="JOI278" s="294"/>
      <c r="JOJ278" s="294"/>
      <c r="JOK278" s="294"/>
      <c r="JOL278" s="294"/>
      <c r="JOM278" s="294"/>
      <c r="JON278" s="294"/>
      <c r="JOO278" s="294"/>
      <c r="JOP278" s="294"/>
      <c r="JOQ278" s="294"/>
      <c r="JOR278" s="294"/>
      <c r="JOS278" s="294"/>
      <c r="JOT278" s="294"/>
      <c r="JOU278" s="294"/>
      <c r="JOV278" s="294"/>
      <c r="JOW278" s="294"/>
      <c r="JOX278" s="294"/>
      <c r="JOY278" s="294"/>
      <c r="JOZ278" s="294"/>
      <c r="JPA278" s="294"/>
      <c r="JPB278" s="294"/>
      <c r="JPC278" s="294"/>
      <c r="JPD278" s="294"/>
      <c r="JPE278" s="294"/>
      <c r="JPF278" s="294"/>
      <c r="JPG278" s="294"/>
      <c r="JPH278" s="294"/>
      <c r="JPI278" s="294"/>
      <c r="JPJ278" s="294"/>
      <c r="JPK278" s="294"/>
      <c r="JPL278" s="294"/>
      <c r="JPM278" s="294"/>
      <c r="JPN278" s="294"/>
      <c r="JPO278" s="294"/>
      <c r="JPP278" s="294"/>
      <c r="JPQ278" s="294"/>
      <c r="JPR278" s="294"/>
      <c r="JPS278" s="294"/>
      <c r="JPT278" s="294"/>
      <c r="JPU278" s="294"/>
      <c r="JPV278" s="294"/>
      <c r="JPW278" s="294"/>
      <c r="JPX278" s="294"/>
      <c r="JPY278" s="294"/>
      <c r="JPZ278" s="294"/>
      <c r="JQA278" s="294"/>
      <c r="JQB278" s="294"/>
      <c r="JQC278" s="294"/>
      <c r="JQD278" s="294"/>
      <c r="JQE278" s="294"/>
      <c r="JQF278" s="294"/>
      <c r="JQG278" s="294"/>
      <c r="JQH278" s="294"/>
      <c r="JQI278" s="294"/>
      <c r="JQJ278" s="294"/>
      <c r="JQK278" s="294"/>
      <c r="JQL278" s="294"/>
      <c r="JQM278" s="294"/>
      <c r="JQN278" s="294"/>
      <c r="JQO278" s="294"/>
      <c r="JQP278" s="294"/>
      <c r="JQQ278" s="294"/>
      <c r="JQR278" s="294"/>
      <c r="JQS278" s="294"/>
      <c r="JQT278" s="294"/>
      <c r="JQU278" s="294"/>
      <c r="JQV278" s="294"/>
      <c r="JQW278" s="294"/>
      <c r="JQX278" s="294"/>
      <c r="JQY278" s="294"/>
      <c r="JQZ278" s="294"/>
      <c r="JRA278" s="294"/>
      <c r="JRB278" s="294"/>
      <c r="JRC278" s="294"/>
      <c r="JRD278" s="294"/>
      <c r="JRE278" s="294"/>
      <c r="JRF278" s="294"/>
      <c r="JRG278" s="294"/>
      <c r="JRH278" s="294"/>
      <c r="JRI278" s="294"/>
      <c r="JRJ278" s="294"/>
      <c r="JRK278" s="294"/>
      <c r="JRL278" s="294"/>
      <c r="JRM278" s="294"/>
      <c r="JRN278" s="294"/>
      <c r="JRO278" s="294"/>
      <c r="JRP278" s="294"/>
      <c r="JRQ278" s="294"/>
      <c r="JRR278" s="294"/>
      <c r="JRS278" s="294"/>
      <c r="JRT278" s="294"/>
      <c r="JRU278" s="294"/>
      <c r="JRV278" s="294"/>
      <c r="JRW278" s="294"/>
      <c r="JRX278" s="294"/>
      <c r="JRY278" s="294"/>
      <c r="JRZ278" s="294"/>
      <c r="JSA278" s="294"/>
      <c r="JSB278" s="294"/>
      <c r="JSC278" s="294"/>
      <c r="JSD278" s="294"/>
      <c r="JSE278" s="294"/>
      <c r="JSF278" s="294"/>
      <c r="JSG278" s="294"/>
      <c r="JSH278" s="294"/>
      <c r="JSI278" s="294"/>
      <c r="JSJ278" s="294"/>
      <c r="JSK278" s="294"/>
      <c r="JSL278" s="294"/>
      <c r="JSM278" s="294"/>
      <c r="JSN278" s="294"/>
      <c r="JSO278" s="294"/>
      <c r="JSP278" s="294"/>
      <c r="JSQ278" s="294"/>
      <c r="JSR278" s="294"/>
      <c r="JSS278" s="294"/>
      <c r="JST278" s="294"/>
      <c r="JSU278" s="294"/>
      <c r="JSV278" s="294"/>
      <c r="JSW278" s="294"/>
      <c r="JSX278" s="294"/>
      <c r="JSY278" s="294"/>
      <c r="JSZ278" s="294"/>
      <c r="JTA278" s="294"/>
      <c r="JTB278" s="294"/>
      <c r="JTC278" s="294"/>
      <c r="JTD278" s="294"/>
      <c r="JTE278" s="294"/>
      <c r="JTF278" s="294"/>
      <c r="JTG278" s="294"/>
      <c r="JTH278" s="294"/>
      <c r="JTI278" s="294"/>
      <c r="JTJ278" s="294"/>
      <c r="JTK278" s="294"/>
      <c r="JTL278" s="294"/>
      <c r="JTM278" s="294"/>
      <c r="JTN278" s="294"/>
      <c r="JTO278" s="294"/>
      <c r="JTP278" s="294"/>
      <c r="JTQ278" s="294"/>
      <c r="JTR278" s="294"/>
      <c r="JTS278" s="294"/>
      <c r="JTT278" s="294"/>
      <c r="JTU278" s="294"/>
      <c r="JTV278" s="294"/>
      <c r="JTW278" s="294"/>
      <c r="JTX278" s="294"/>
      <c r="JTY278" s="294"/>
      <c r="JTZ278" s="294"/>
      <c r="JUA278" s="294"/>
      <c r="JUB278" s="294"/>
      <c r="JUC278" s="294"/>
      <c r="JUD278" s="294"/>
      <c r="JUE278" s="294"/>
      <c r="JUF278" s="294"/>
      <c r="JUG278" s="294"/>
      <c r="JUH278" s="294"/>
      <c r="JUI278" s="294"/>
      <c r="JUJ278" s="294"/>
      <c r="JUK278" s="294"/>
      <c r="JUL278" s="294"/>
      <c r="JUM278" s="294"/>
      <c r="JUN278" s="294"/>
      <c r="JUO278" s="294"/>
      <c r="JUP278" s="294"/>
      <c r="JUQ278" s="294"/>
      <c r="JUR278" s="294"/>
      <c r="JUS278" s="294"/>
      <c r="JUT278" s="294"/>
      <c r="JUU278" s="294"/>
      <c r="JUV278" s="294"/>
      <c r="JUW278" s="294"/>
      <c r="JUX278" s="294"/>
      <c r="JUY278" s="294"/>
      <c r="JUZ278" s="294"/>
      <c r="JVA278" s="294"/>
      <c r="JVB278" s="294"/>
      <c r="JVC278" s="294"/>
      <c r="JVD278" s="294"/>
      <c r="JVE278" s="294"/>
      <c r="JVF278" s="294"/>
      <c r="JVG278" s="294"/>
      <c r="JVH278" s="294"/>
      <c r="JVI278" s="294"/>
      <c r="JVJ278" s="294"/>
      <c r="JVK278" s="294"/>
      <c r="JVL278" s="294"/>
      <c r="JVM278" s="294"/>
      <c r="JVN278" s="294"/>
      <c r="JVO278" s="294"/>
      <c r="JVP278" s="294"/>
      <c r="JVQ278" s="294"/>
      <c r="JVR278" s="294"/>
      <c r="JVS278" s="294"/>
      <c r="JVT278" s="294"/>
      <c r="JVU278" s="294"/>
      <c r="JVV278" s="294"/>
      <c r="JVW278" s="294"/>
      <c r="JVX278" s="294"/>
      <c r="JVY278" s="294"/>
      <c r="JVZ278" s="294"/>
      <c r="JWA278" s="294"/>
      <c r="JWB278" s="294"/>
      <c r="JWC278" s="294"/>
      <c r="JWD278" s="294"/>
      <c r="JWE278" s="294"/>
      <c r="JWF278" s="294"/>
      <c r="JWG278" s="294"/>
      <c r="JWH278" s="294"/>
      <c r="JWI278" s="294"/>
      <c r="JWJ278" s="294"/>
      <c r="JWK278" s="294"/>
      <c r="JWL278" s="294"/>
      <c r="JWM278" s="294"/>
      <c r="JWN278" s="294"/>
      <c r="JWO278" s="294"/>
      <c r="JWP278" s="294"/>
      <c r="JWQ278" s="294"/>
      <c r="JWR278" s="294"/>
      <c r="JWS278" s="294"/>
      <c r="JWT278" s="294"/>
      <c r="JWU278" s="294"/>
      <c r="JWV278" s="294"/>
      <c r="JWW278" s="294"/>
      <c r="JWX278" s="294"/>
      <c r="JWY278" s="294"/>
      <c r="JWZ278" s="294"/>
      <c r="JXA278" s="294"/>
      <c r="JXB278" s="294"/>
      <c r="JXC278" s="294"/>
      <c r="JXD278" s="294"/>
      <c r="JXE278" s="294"/>
      <c r="JXF278" s="294"/>
      <c r="JXG278" s="294"/>
      <c r="JXH278" s="294"/>
      <c r="JXI278" s="294"/>
      <c r="JXJ278" s="294"/>
      <c r="JXK278" s="294"/>
      <c r="JXL278" s="294"/>
      <c r="JXM278" s="294"/>
      <c r="JXN278" s="294"/>
      <c r="JXO278" s="294"/>
      <c r="JXP278" s="294"/>
      <c r="JXQ278" s="294"/>
      <c r="JXR278" s="294"/>
      <c r="JXS278" s="294"/>
      <c r="JXT278" s="294"/>
      <c r="JXU278" s="294"/>
      <c r="JXV278" s="294"/>
      <c r="JXW278" s="294"/>
      <c r="JXX278" s="294"/>
      <c r="JXY278" s="294"/>
      <c r="JXZ278" s="294"/>
      <c r="JYA278" s="294"/>
      <c r="JYB278" s="294"/>
      <c r="JYC278" s="294"/>
      <c r="JYD278" s="294"/>
      <c r="JYE278" s="294"/>
      <c r="JYF278" s="294"/>
      <c r="JYG278" s="294"/>
      <c r="JYH278" s="294"/>
      <c r="JYI278" s="294"/>
      <c r="JYJ278" s="294"/>
      <c r="JYK278" s="294"/>
      <c r="JYL278" s="294"/>
      <c r="JYM278" s="294"/>
      <c r="JYN278" s="294"/>
      <c r="JYO278" s="294"/>
      <c r="JYP278" s="294"/>
      <c r="JYQ278" s="294"/>
      <c r="JYR278" s="294"/>
      <c r="JYS278" s="294"/>
      <c r="JYT278" s="294"/>
      <c r="JYU278" s="294"/>
      <c r="JYV278" s="294"/>
      <c r="JYW278" s="294"/>
      <c r="JYX278" s="294"/>
      <c r="JYY278" s="294"/>
      <c r="JYZ278" s="294"/>
      <c r="JZA278" s="294"/>
      <c r="JZB278" s="294"/>
      <c r="JZC278" s="294"/>
      <c r="JZD278" s="294"/>
      <c r="JZE278" s="294"/>
      <c r="JZF278" s="294"/>
      <c r="JZG278" s="294"/>
      <c r="JZH278" s="294"/>
      <c r="JZI278" s="294"/>
      <c r="JZJ278" s="294"/>
      <c r="JZK278" s="294"/>
      <c r="JZL278" s="294"/>
      <c r="JZM278" s="294"/>
      <c r="JZN278" s="294"/>
      <c r="JZO278" s="294"/>
      <c r="JZP278" s="294"/>
      <c r="JZQ278" s="294"/>
      <c r="JZR278" s="294"/>
      <c r="JZS278" s="294"/>
      <c r="JZT278" s="294"/>
      <c r="JZU278" s="294"/>
      <c r="JZV278" s="294"/>
      <c r="JZW278" s="294"/>
      <c r="JZX278" s="294"/>
      <c r="JZY278" s="294"/>
      <c r="JZZ278" s="294"/>
      <c r="KAA278" s="294"/>
      <c r="KAB278" s="294"/>
      <c r="KAC278" s="294"/>
      <c r="KAD278" s="294"/>
      <c r="KAE278" s="294"/>
      <c r="KAF278" s="294"/>
      <c r="KAG278" s="294"/>
      <c r="KAH278" s="294"/>
      <c r="KAI278" s="294"/>
      <c r="KAJ278" s="294"/>
      <c r="KAK278" s="294"/>
      <c r="KAL278" s="294"/>
      <c r="KAM278" s="294"/>
      <c r="KAN278" s="294"/>
      <c r="KAO278" s="294"/>
      <c r="KAP278" s="294"/>
      <c r="KAQ278" s="294"/>
      <c r="KAR278" s="294"/>
      <c r="KAS278" s="294"/>
      <c r="KAT278" s="294"/>
      <c r="KAU278" s="294"/>
      <c r="KAV278" s="294"/>
      <c r="KAW278" s="294"/>
      <c r="KAX278" s="294"/>
      <c r="KAY278" s="294"/>
      <c r="KAZ278" s="294"/>
      <c r="KBA278" s="294"/>
      <c r="KBB278" s="294"/>
      <c r="KBC278" s="294"/>
      <c r="KBD278" s="294"/>
      <c r="KBE278" s="294"/>
      <c r="KBF278" s="294"/>
      <c r="KBG278" s="294"/>
      <c r="KBH278" s="294"/>
      <c r="KBI278" s="294"/>
      <c r="KBJ278" s="294"/>
      <c r="KBK278" s="294"/>
      <c r="KBL278" s="294"/>
      <c r="KBM278" s="294"/>
      <c r="KBN278" s="294"/>
      <c r="KBO278" s="294"/>
      <c r="KBP278" s="294"/>
      <c r="KBQ278" s="294"/>
      <c r="KBR278" s="294"/>
      <c r="KBS278" s="294"/>
      <c r="KBT278" s="294"/>
      <c r="KBU278" s="294"/>
      <c r="KBV278" s="294"/>
      <c r="KBW278" s="294"/>
      <c r="KBX278" s="294"/>
      <c r="KBY278" s="294"/>
      <c r="KBZ278" s="294"/>
      <c r="KCA278" s="294"/>
      <c r="KCB278" s="294"/>
      <c r="KCC278" s="294"/>
      <c r="KCD278" s="294"/>
      <c r="KCE278" s="294"/>
      <c r="KCF278" s="294"/>
      <c r="KCG278" s="294"/>
      <c r="KCH278" s="294"/>
      <c r="KCI278" s="294"/>
      <c r="KCJ278" s="294"/>
      <c r="KCK278" s="294"/>
      <c r="KCL278" s="294"/>
      <c r="KCM278" s="294"/>
      <c r="KCN278" s="294"/>
      <c r="KCO278" s="294"/>
      <c r="KCP278" s="294"/>
      <c r="KCQ278" s="294"/>
      <c r="KCR278" s="294"/>
      <c r="KCS278" s="294"/>
      <c r="KCT278" s="294"/>
      <c r="KCU278" s="294"/>
      <c r="KCV278" s="294"/>
      <c r="KCW278" s="294"/>
      <c r="KCX278" s="294"/>
      <c r="KCY278" s="294"/>
      <c r="KCZ278" s="294"/>
      <c r="KDA278" s="294"/>
      <c r="KDB278" s="294"/>
      <c r="KDC278" s="294"/>
      <c r="KDD278" s="294"/>
      <c r="KDE278" s="294"/>
      <c r="KDF278" s="294"/>
      <c r="KDG278" s="294"/>
      <c r="KDH278" s="294"/>
      <c r="KDI278" s="294"/>
      <c r="KDJ278" s="294"/>
      <c r="KDK278" s="294"/>
      <c r="KDL278" s="294"/>
      <c r="KDM278" s="294"/>
      <c r="KDN278" s="294"/>
      <c r="KDO278" s="294"/>
      <c r="KDP278" s="294"/>
      <c r="KDQ278" s="294"/>
      <c r="KDR278" s="294"/>
      <c r="KDS278" s="294"/>
      <c r="KDT278" s="294"/>
      <c r="KDU278" s="294"/>
      <c r="KDV278" s="294"/>
      <c r="KDW278" s="294"/>
      <c r="KDX278" s="294"/>
      <c r="KDY278" s="294"/>
      <c r="KDZ278" s="294"/>
      <c r="KEA278" s="294"/>
      <c r="KEB278" s="294"/>
      <c r="KEC278" s="294"/>
      <c r="KED278" s="294"/>
      <c r="KEE278" s="294"/>
      <c r="KEF278" s="294"/>
      <c r="KEG278" s="294"/>
      <c r="KEH278" s="294"/>
      <c r="KEI278" s="294"/>
      <c r="KEJ278" s="294"/>
      <c r="KEK278" s="294"/>
      <c r="KEL278" s="294"/>
      <c r="KEM278" s="294"/>
      <c r="KEN278" s="294"/>
      <c r="KEO278" s="294"/>
      <c r="KEP278" s="294"/>
      <c r="KEQ278" s="294"/>
      <c r="KER278" s="294"/>
      <c r="KES278" s="294"/>
      <c r="KET278" s="294"/>
      <c r="KEU278" s="294"/>
      <c r="KEV278" s="294"/>
      <c r="KEW278" s="294"/>
      <c r="KEX278" s="294"/>
      <c r="KEY278" s="294"/>
      <c r="KEZ278" s="294"/>
      <c r="KFA278" s="294"/>
      <c r="KFB278" s="294"/>
      <c r="KFC278" s="294"/>
      <c r="KFD278" s="294"/>
      <c r="KFE278" s="294"/>
      <c r="KFF278" s="294"/>
      <c r="KFG278" s="294"/>
      <c r="KFH278" s="294"/>
      <c r="KFI278" s="294"/>
      <c r="KFJ278" s="294"/>
      <c r="KFK278" s="294"/>
      <c r="KFL278" s="294"/>
      <c r="KFM278" s="294"/>
      <c r="KFN278" s="294"/>
      <c r="KFO278" s="294"/>
      <c r="KFP278" s="294"/>
      <c r="KFQ278" s="294"/>
      <c r="KFR278" s="294"/>
      <c r="KFS278" s="294"/>
      <c r="KFT278" s="294"/>
      <c r="KFU278" s="294"/>
      <c r="KFV278" s="294"/>
      <c r="KFW278" s="294"/>
      <c r="KFX278" s="294"/>
      <c r="KFY278" s="294"/>
      <c r="KFZ278" s="294"/>
      <c r="KGA278" s="294"/>
      <c r="KGB278" s="294"/>
      <c r="KGC278" s="294"/>
      <c r="KGD278" s="294"/>
      <c r="KGE278" s="294"/>
      <c r="KGF278" s="294"/>
      <c r="KGG278" s="294"/>
      <c r="KGH278" s="294"/>
      <c r="KGI278" s="294"/>
      <c r="KGJ278" s="294"/>
      <c r="KGK278" s="294"/>
      <c r="KGL278" s="294"/>
      <c r="KGM278" s="294"/>
      <c r="KGN278" s="294"/>
      <c r="KGO278" s="294"/>
      <c r="KGP278" s="294"/>
      <c r="KGQ278" s="294"/>
      <c r="KGR278" s="294"/>
      <c r="KGS278" s="294"/>
      <c r="KGT278" s="294"/>
      <c r="KGU278" s="294"/>
      <c r="KGV278" s="294"/>
      <c r="KGW278" s="294"/>
      <c r="KGX278" s="294"/>
      <c r="KGY278" s="294"/>
      <c r="KGZ278" s="294"/>
      <c r="KHA278" s="294"/>
      <c r="KHB278" s="294"/>
      <c r="KHC278" s="294"/>
      <c r="KHD278" s="294"/>
      <c r="KHE278" s="294"/>
      <c r="KHF278" s="294"/>
      <c r="KHG278" s="294"/>
      <c r="KHH278" s="294"/>
      <c r="KHI278" s="294"/>
      <c r="KHJ278" s="294"/>
      <c r="KHK278" s="294"/>
      <c r="KHL278" s="294"/>
      <c r="KHM278" s="294"/>
      <c r="KHN278" s="294"/>
      <c r="KHO278" s="294"/>
      <c r="KHP278" s="294"/>
      <c r="KHQ278" s="294"/>
      <c r="KHR278" s="294"/>
      <c r="KHS278" s="294"/>
      <c r="KHT278" s="294"/>
      <c r="KHU278" s="294"/>
      <c r="KHV278" s="294"/>
      <c r="KHW278" s="294"/>
      <c r="KHX278" s="294"/>
      <c r="KHY278" s="294"/>
      <c r="KHZ278" s="294"/>
      <c r="KIA278" s="294"/>
      <c r="KIB278" s="294"/>
      <c r="KIC278" s="294"/>
      <c r="KID278" s="294"/>
      <c r="KIE278" s="294"/>
      <c r="KIF278" s="294"/>
      <c r="KIG278" s="294"/>
      <c r="KIH278" s="294"/>
      <c r="KII278" s="294"/>
      <c r="KIJ278" s="294"/>
      <c r="KIK278" s="294"/>
      <c r="KIL278" s="294"/>
      <c r="KIM278" s="294"/>
      <c r="KIN278" s="294"/>
      <c r="KIO278" s="294"/>
      <c r="KIP278" s="294"/>
      <c r="KIQ278" s="294"/>
      <c r="KIR278" s="294"/>
      <c r="KIS278" s="294"/>
      <c r="KIT278" s="294"/>
      <c r="KIU278" s="294"/>
      <c r="KIV278" s="294"/>
      <c r="KIW278" s="294"/>
      <c r="KIX278" s="294"/>
      <c r="KIY278" s="294"/>
      <c r="KIZ278" s="294"/>
      <c r="KJA278" s="294"/>
      <c r="KJB278" s="294"/>
      <c r="KJC278" s="294"/>
      <c r="KJD278" s="294"/>
      <c r="KJE278" s="294"/>
      <c r="KJF278" s="294"/>
      <c r="KJG278" s="294"/>
      <c r="KJH278" s="294"/>
      <c r="KJI278" s="294"/>
      <c r="KJJ278" s="294"/>
      <c r="KJK278" s="294"/>
      <c r="KJL278" s="294"/>
      <c r="KJM278" s="294"/>
      <c r="KJN278" s="294"/>
      <c r="KJO278" s="294"/>
      <c r="KJP278" s="294"/>
      <c r="KJQ278" s="294"/>
      <c r="KJR278" s="294"/>
      <c r="KJS278" s="294"/>
      <c r="KJT278" s="294"/>
      <c r="KJU278" s="294"/>
      <c r="KJV278" s="294"/>
      <c r="KJW278" s="294"/>
      <c r="KJX278" s="294"/>
      <c r="KJY278" s="294"/>
      <c r="KJZ278" s="294"/>
      <c r="KKA278" s="294"/>
      <c r="KKB278" s="294"/>
      <c r="KKC278" s="294"/>
      <c r="KKD278" s="294"/>
      <c r="KKE278" s="294"/>
      <c r="KKF278" s="294"/>
      <c r="KKG278" s="294"/>
      <c r="KKH278" s="294"/>
      <c r="KKI278" s="294"/>
      <c r="KKJ278" s="294"/>
      <c r="KKK278" s="294"/>
      <c r="KKL278" s="294"/>
      <c r="KKM278" s="294"/>
      <c r="KKN278" s="294"/>
      <c r="KKO278" s="294"/>
      <c r="KKP278" s="294"/>
      <c r="KKQ278" s="294"/>
      <c r="KKR278" s="294"/>
      <c r="KKS278" s="294"/>
      <c r="KKT278" s="294"/>
      <c r="KKU278" s="294"/>
      <c r="KKV278" s="294"/>
      <c r="KKW278" s="294"/>
      <c r="KKX278" s="294"/>
      <c r="KKY278" s="294"/>
      <c r="KKZ278" s="294"/>
      <c r="KLA278" s="294"/>
      <c r="KLB278" s="294"/>
      <c r="KLC278" s="294"/>
      <c r="KLD278" s="294"/>
      <c r="KLE278" s="294"/>
      <c r="KLF278" s="294"/>
      <c r="KLG278" s="294"/>
      <c r="KLH278" s="294"/>
      <c r="KLI278" s="294"/>
      <c r="KLJ278" s="294"/>
      <c r="KLK278" s="294"/>
      <c r="KLL278" s="294"/>
      <c r="KLM278" s="294"/>
      <c r="KLN278" s="294"/>
      <c r="KLO278" s="294"/>
      <c r="KLP278" s="294"/>
      <c r="KLQ278" s="294"/>
      <c r="KLR278" s="294"/>
      <c r="KLS278" s="294"/>
      <c r="KLT278" s="294"/>
      <c r="KLU278" s="294"/>
      <c r="KLV278" s="294"/>
      <c r="KLW278" s="294"/>
      <c r="KLX278" s="294"/>
      <c r="KLY278" s="294"/>
      <c r="KLZ278" s="294"/>
      <c r="KMA278" s="294"/>
      <c r="KMB278" s="294"/>
      <c r="KMC278" s="294"/>
      <c r="KMD278" s="294"/>
      <c r="KME278" s="294"/>
      <c r="KMF278" s="294"/>
      <c r="KMG278" s="294"/>
      <c r="KMH278" s="294"/>
      <c r="KMI278" s="294"/>
      <c r="KMJ278" s="294"/>
      <c r="KMK278" s="294"/>
      <c r="KML278" s="294"/>
      <c r="KMM278" s="294"/>
      <c r="KMN278" s="294"/>
      <c r="KMO278" s="294"/>
      <c r="KMP278" s="294"/>
      <c r="KMQ278" s="294"/>
      <c r="KMR278" s="294"/>
      <c r="KMS278" s="294"/>
      <c r="KMT278" s="294"/>
      <c r="KMU278" s="294"/>
      <c r="KMV278" s="294"/>
      <c r="KMW278" s="294"/>
      <c r="KMX278" s="294"/>
      <c r="KMY278" s="294"/>
      <c r="KMZ278" s="294"/>
      <c r="KNA278" s="294"/>
      <c r="KNB278" s="294"/>
      <c r="KNC278" s="294"/>
      <c r="KND278" s="294"/>
      <c r="KNE278" s="294"/>
      <c r="KNF278" s="294"/>
      <c r="KNG278" s="294"/>
      <c r="KNH278" s="294"/>
      <c r="KNI278" s="294"/>
      <c r="KNJ278" s="294"/>
      <c r="KNK278" s="294"/>
      <c r="KNL278" s="294"/>
      <c r="KNM278" s="294"/>
      <c r="KNN278" s="294"/>
      <c r="KNO278" s="294"/>
      <c r="KNP278" s="294"/>
      <c r="KNQ278" s="294"/>
      <c r="KNR278" s="294"/>
      <c r="KNS278" s="294"/>
      <c r="KNT278" s="294"/>
      <c r="KNU278" s="294"/>
      <c r="KNV278" s="294"/>
      <c r="KNW278" s="294"/>
      <c r="KNX278" s="294"/>
      <c r="KNY278" s="294"/>
      <c r="KNZ278" s="294"/>
      <c r="KOA278" s="294"/>
      <c r="KOB278" s="294"/>
      <c r="KOC278" s="294"/>
      <c r="KOD278" s="294"/>
      <c r="KOE278" s="294"/>
      <c r="KOF278" s="294"/>
      <c r="KOG278" s="294"/>
      <c r="KOH278" s="294"/>
      <c r="KOI278" s="294"/>
      <c r="KOJ278" s="294"/>
      <c r="KOK278" s="294"/>
      <c r="KOL278" s="294"/>
      <c r="KOM278" s="294"/>
      <c r="KON278" s="294"/>
      <c r="KOO278" s="294"/>
      <c r="KOP278" s="294"/>
      <c r="KOQ278" s="294"/>
      <c r="KOR278" s="294"/>
      <c r="KOS278" s="294"/>
      <c r="KOT278" s="294"/>
      <c r="KOU278" s="294"/>
      <c r="KOV278" s="294"/>
      <c r="KOW278" s="294"/>
      <c r="KOX278" s="294"/>
      <c r="KOY278" s="294"/>
      <c r="KOZ278" s="294"/>
      <c r="KPA278" s="294"/>
      <c r="KPB278" s="294"/>
      <c r="KPC278" s="294"/>
      <c r="KPD278" s="294"/>
      <c r="KPE278" s="294"/>
      <c r="KPF278" s="294"/>
      <c r="KPG278" s="294"/>
      <c r="KPH278" s="294"/>
      <c r="KPI278" s="294"/>
      <c r="KPJ278" s="294"/>
      <c r="KPK278" s="294"/>
      <c r="KPL278" s="294"/>
      <c r="KPM278" s="294"/>
      <c r="KPN278" s="294"/>
      <c r="KPO278" s="294"/>
      <c r="KPP278" s="294"/>
      <c r="KPQ278" s="294"/>
      <c r="KPR278" s="294"/>
      <c r="KPS278" s="294"/>
      <c r="KPT278" s="294"/>
      <c r="KPU278" s="294"/>
      <c r="KPV278" s="294"/>
      <c r="KPW278" s="294"/>
      <c r="KPX278" s="294"/>
      <c r="KPY278" s="294"/>
      <c r="KPZ278" s="294"/>
      <c r="KQA278" s="294"/>
      <c r="KQB278" s="294"/>
      <c r="KQC278" s="294"/>
      <c r="KQD278" s="294"/>
      <c r="KQE278" s="294"/>
      <c r="KQF278" s="294"/>
      <c r="KQG278" s="294"/>
      <c r="KQH278" s="294"/>
      <c r="KQI278" s="294"/>
      <c r="KQJ278" s="294"/>
      <c r="KQK278" s="294"/>
      <c r="KQL278" s="294"/>
      <c r="KQM278" s="294"/>
      <c r="KQN278" s="294"/>
      <c r="KQO278" s="294"/>
      <c r="KQP278" s="294"/>
      <c r="KQQ278" s="294"/>
      <c r="KQR278" s="294"/>
      <c r="KQS278" s="294"/>
      <c r="KQT278" s="294"/>
      <c r="KQU278" s="294"/>
      <c r="KQV278" s="294"/>
      <c r="KQW278" s="294"/>
      <c r="KQX278" s="294"/>
      <c r="KQY278" s="294"/>
      <c r="KQZ278" s="294"/>
      <c r="KRA278" s="294"/>
      <c r="KRB278" s="294"/>
      <c r="KRC278" s="294"/>
      <c r="KRD278" s="294"/>
      <c r="KRE278" s="294"/>
      <c r="KRF278" s="294"/>
      <c r="KRG278" s="294"/>
      <c r="KRH278" s="294"/>
      <c r="KRI278" s="294"/>
      <c r="KRJ278" s="294"/>
      <c r="KRK278" s="294"/>
      <c r="KRL278" s="294"/>
      <c r="KRM278" s="294"/>
      <c r="KRN278" s="294"/>
      <c r="KRO278" s="294"/>
      <c r="KRP278" s="294"/>
      <c r="KRQ278" s="294"/>
      <c r="KRR278" s="294"/>
      <c r="KRS278" s="294"/>
      <c r="KRT278" s="294"/>
      <c r="KRU278" s="294"/>
      <c r="KRV278" s="294"/>
      <c r="KRW278" s="294"/>
      <c r="KRX278" s="294"/>
      <c r="KRY278" s="294"/>
      <c r="KRZ278" s="294"/>
      <c r="KSA278" s="294"/>
      <c r="KSB278" s="294"/>
      <c r="KSC278" s="294"/>
      <c r="KSD278" s="294"/>
      <c r="KSE278" s="294"/>
      <c r="KSF278" s="294"/>
      <c r="KSG278" s="294"/>
      <c r="KSH278" s="294"/>
      <c r="KSI278" s="294"/>
      <c r="KSJ278" s="294"/>
      <c r="KSK278" s="294"/>
      <c r="KSL278" s="294"/>
      <c r="KSM278" s="294"/>
      <c r="KSN278" s="294"/>
      <c r="KSO278" s="294"/>
      <c r="KSP278" s="294"/>
      <c r="KSQ278" s="294"/>
      <c r="KSR278" s="294"/>
      <c r="KSS278" s="294"/>
      <c r="KST278" s="294"/>
      <c r="KSU278" s="294"/>
      <c r="KSV278" s="294"/>
      <c r="KSW278" s="294"/>
      <c r="KSX278" s="294"/>
      <c r="KSY278" s="294"/>
      <c r="KSZ278" s="294"/>
      <c r="KTA278" s="294"/>
      <c r="KTB278" s="294"/>
      <c r="KTC278" s="294"/>
      <c r="KTD278" s="294"/>
      <c r="KTE278" s="294"/>
      <c r="KTF278" s="294"/>
      <c r="KTG278" s="294"/>
      <c r="KTH278" s="294"/>
      <c r="KTI278" s="294"/>
      <c r="KTJ278" s="294"/>
      <c r="KTK278" s="294"/>
      <c r="KTL278" s="294"/>
      <c r="KTM278" s="294"/>
      <c r="KTN278" s="294"/>
      <c r="KTO278" s="294"/>
      <c r="KTP278" s="294"/>
      <c r="KTQ278" s="294"/>
      <c r="KTR278" s="294"/>
      <c r="KTS278" s="294"/>
      <c r="KTT278" s="294"/>
      <c r="KTU278" s="294"/>
      <c r="KTV278" s="294"/>
      <c r="KTW278" s="294"/>
      <c r="KTX278" s="294"/>
      <c r="KTY278" s="294"/>
      <c r="KTZ278" s="294"/>
      <c r="KUA278" s="294"/>
      <c r="KUB278" s="294"/>
      <c r="KUC278" s="294"/>
      <c r="KUD278" s="294"/>
      <c r="KUE278" s="294"/>
      <c r="KUF278" s="294"/>
      <c r="KUG278" s="294"/>
      <c r="KUH278" s="294"/>
      <c r="KUI278" s="294"/>
      <c r="KUJ278" s="294"/>
      <c r="KUK278" s="294"/>
      <c r="KUL278" s="294"/>
      <c r="KUM278" s="294"/>
      <c r="KUN278" s="294"/>
      <c r="KUO278" s="294"/>
      <c r="KUP278" s="294"/>
      <c r="KUQ278" s="294"/>
      <c r="KUR278" s="294"/>
      <c r="KUS278" s="294"/>
      <c r="KUT278" s="294"/>
      <c r="KUU278" s="294"/>
      <c r="KUV278" s="294"/>
      <c r="KUW278" s="294"/>
      <c r="KUX278" s="294"/>
      <c r="KUY278" s="294"/>
      <c r="KUZ278" s="294"/>
      <c r="KVA278" s="294"/>
      <c r="KVB278" s="294"/>
      <c r="KVC278" s="294"/>
      <c r="KVD278" s="294"/>
      <c r="KVE278" s="294"/>
      <c r="KVF278" s="294"/>
      <c r="KVG278" s="294"/>
      <c r="KVH278" s="294"/>
      <c r="KVI278" s="294"/>
      <c r="KVJ278" s="294"/>
      <c r="KVK278" s="294"/>
      <c r="KVL278" s="294"/>
      <c r="KVM278" s="294"/>
      <c r="KVN278" s="294"/>
      <c r="KVO278" s="294"/>
      <c r="KVP278" s="294"/>
      <c r="KVQ278" s="294"/>
      <c r="KVR278" s="294"/>
      <c r="KVS278" s="294"/>
      <c r="KVT278" s="294"/>
      <c r="KVU278" s="294"/>
      <c r="KVV278" s="294"/>
      <c r="KVW278" s="294"/>
      <c r="KVX278" s="294"/>
      <c r="KVY278" s="294"/>
      <c r="KVZ278" s="294"/>
      <c r="KWA278" s="294"/>
      <c r="KWB278" s="294"/>
      <c r="KWC278" s="294"/>
      <c r="KWD278" s="294"/>
      <c r="KWE278" s="294"/>
      <c r="KWF278" s="294"/>
      <c r="KWG278" s="294"/>
      <c r="KWH278" s="294"/>
      <c r="KWI278" s="294"/>
      <c r="KWJ278" s="294"/>
      <c r="KWK278" s="294"/>
      <c r="KWL278" s="294"/>
      <c r="KWM278" s="294"/>
      <c r="KWN278" s="294"/>
      <c r="KWO278" s="294"/>
      <c r="KWP278" s="294"/>
      <c r="KWQ278" s="294"/>
      <c r="KWR278" s="294"/>
      <c r="KWS278" s="294"/>
      <c r="KWT278" s="294"/>
      <c r="KWU278" s="294"/>
      <c r="KWV278" s="294"/>
      <c r="KWW278" s="294"/>
      <c r="KWX278" s="294"/>
      <c r="KWY278" s="294"/>
      <c r="KWZ278" s="294"/>
      <c r="KXA278" s="294"/>
      <c r="KXB278" s="294"/>
      <c r="KXC278" s="294"/>
      <c r="KXD278" s="294"/>
      <c r="KXE278" s="294"/>
      <c r="KXF278" s="294"/>
      <c r="KXG278" s="294"/>
      <c r="KXH278" s="294"/>
      <c r="KXI278" s="294"/>
      <c r="KXJ278" s="294"/>
      <c r="KXK278" s="294"/>
      <c r="KXL278" s="294"/>
      <c r="KXM278" s="294"/>
      <c r="KXN278" s="294"/>
      <c r="KXO278" s="294"/>
      <c r="KXP278" s="294"/>
      <c r="KXQ278" s="294"/>
      <c r="KXR278" s="294"/>
      <c r="KXS278" s="294"/>
      <c r="KXT278" s="294"/>
      <c r="KXU278" s="294"/>
      <c r="KXV278" s="294"/>
      <c r="KXW278" s="294"/>
      <c r="KXX278" s="294"/>
      <c r="KXY278" s="294"/>
      <c r="KXZ278" s="294"/>
      <c r="KYA278" s="294"/>
      <c r="KYB278" s="294"/>
      <c r="KYC278" s="294"/>
      <c r="KYD278" s="294"/>
      <c r="KYE278" s="294"/>
      <c r="KYF278" s="294"/>
      <c r="KYG278" s="294"/>
      <c r="KYH278" s="294"/>
      <c r="KYI278" s="294"/>
      <c r="KYJ278" s="294"/>
      <c r="KYK278" s="294"/>
      <c r="KYL278" s="294"/>
      <c r="KYM278" s="294"/>
      <c r="KYN278" s="294"/>
      <c r="KYO278" s="294"/>
      <c r="KYP278" s="294"/>
      <c r="KYQ278" s="294"/>
      <c r="KYR278" s="294"/>
      <c r="KYS278" s="294"/>
      <c r="KYT278" s="294"/>
      <c r="KYU278" s="294"/>
      <c r="KYV278" s="294"/>
      <c r="KYW278" s="294"/>
      <c r="KYX278" s="294"/>
      <c r="KYY278" s="294"/>
      <c r="KYZ278" s="294"/>
      <c r="KZA278" s="294"/>
      <c r="KZB278" s="294"/>
      <c r="KZC278" s="294"/>
      <c r="KZD278" s="294"/>
      <c r="KZE278" s="294"/>
      <c r="KZF278" s="294"/>
      <c r="KZG278" s="294"/>
      <c r="KZH278" s="294"/>
      <c r="KZI278" s="294"/>
      <c r="KZJ278" s="294"/>
      <c r="KZK278" s="294"/>
      <c r="KZL278" s="294"/>
      <c r="KZM278" s="294"/>
      <c r="KZN278" s="294"/>
      <c r="KZO278" s="294"/>
      <c r="KZP278" s="294"/>
      <c r="KZQ278" s="294"/>
      <c r="KZR278" s="294"/>
      <c r="KZS278" s="294"/>
      <c r="KZT278" s="294"/>
      <c r="KZU278" s="294"/>
      <c r="KZV278" s="294"/>
      <c r="KZW278" s="294"/>
      <c r="KZX278" s="294"/>
      <c r="KZY278" s="294"/>
      <c r="KZZ278" s="294"/>
      <c r="LAA278" s="294"/>
      <c r="LAB278" s="294"/>
      <c r="LAC278" s="294"/>
      <c r="LAD278" s="294"/>
      <c r="LAE278" s="294"/>
      <c r="LAF278" s="294"/>
      <c r="LAG278" s="294"/>
      <c r="LAH278" s="294"/>
      <c r="LAI278" s="294"/>
      <c r="LAJ278" s="294"/>
      <c r="LAK278" s="294"/>
      <c r="LAL278" s="294"/>
      <c r="LAM278" s="294"/>
      <c r="LAN278" s="294"/>
      <c r="LAO278" s="294"/>
      <c r="LAP278" s="294"/>
      <c r="LAQ278" s="294"/>
      <c r="LAR278" s="294"/>
      <c r="LAS278" s="294"/>
      <c r="LAT278" s="294"/>
      <c r="LAU278" s="294"/>
      <c r="LAV278" s="294"/>
      <c r="LAW278" s="294"/>
      <c r="LAX278" s="294"/>
      <c r="LAY278" s="294"/>
      <c r="LAZ278" s="294"/>
      <c r="LBA278" s="294"/>
      <c r="LBB278" s="294"/>
      <c r="LBC278" s="294"/>
      <c r="LBD278" s="294"/>
      <c r="LBE278" s="294"/>
      <c r="LBF278" s="294"/>
      <c r="LBG278" s="294"/>
      <c r="LBH278" s="294"/>
      <c r="LBI278" s="294"/>
      <c r="LBJ278" s="294"/>
      <c r="LBK278" s="294"/>
      <c r="LBL278" s="294"/>
      <c r="LBM278" s="294"/>
      <c r="LBN278" s="294"/>
      <c r="LBO278" s="294"/>
      <c r="LBP278" s="294"/>
      <c r="LBQ278" s="294"/>
      <c r="LBR278" s="294"/>
      <c r="LBS278" s="294"/>
      <c r="LBT278" s="294"/>
      <c r="LBU278" s="294"/>
      <c r="LBV278" s="294"/>
      <c r="LBW278" s="294"/>
      <c r="LBX278" s="294"/>
      <c r="LBY278" s="294"/>
      <c r="LBZ278" s="294"/>
      <c r="LCA278" s="294"/>
      <c r="LCB278" s="294"/>
      <c r="LCC278" s="294"/>
      <c r="LCD278" s="294"/>
      <c r="LCE278" s="294"/>
      <c r="LCF278" s="294"/>
      <c r="LCG278" s="294"/>
      <c r="LCH278" s="294"/>
      <c r="LCI278" s="294"/>
      <c r="LCJ278" s="294"/>
      <c r="LCK278" s="294"/>
      <c r="LCL278" s="294"/>
      <c r="LCM278" s="294"/>
      <c r="LCN278" s="294"/>
      <c r="LCO278" s="294"/>
      <c r="LCP278" s="294"/>
      <c r="LCQ278" s="294"/>
      <c r="LCR278" s="294"/>
      <c r="LCS278" s="294"/>
      <c r="LCT278" s="294"/>
      <c r="LCU278" s="294"/>
      <c r="LCV278" s="294"/>
      <c r="LCW278" s="294"/>
      <c r="LCX278" s="294"/>
      <c r="LCY278" s="294"/>
      <c r="LCZ278" s="294"/>
      <c r="LDA278" s="294"/>
      <c r="LDB278" s="294"/>
      <c r="LDC278" s="294"/>
      <c r="LDD278" s="294"/>
      <c r="LDE278" s="294"/>
      <c r="LDF278" s="294"/>
      <c r="LDG278" s="294"/>
      <c r="LDH278" s="294"/>
      <c r="LDI278" s="294"/>
      <c r="LDJ278" s="294"/>
      <c r="LDK278" s="294"/>
      <c r="LDL278" s="294"/>
      <c r="LDM278" s="294"/>
      <c r="LDN278" s="294"/>
      <c r="LDO278" s="294"/>
      <c r="LDP278" s="294"/>
      <c r="LDQ278" s="294"/>
      <c r="LDR278" s="294"/>
      <c r="LDS278" s="294"/>
      <c r="LDT278" s="294"/>
      <c r="LDU278" s="294"/>
      <c r="LDV278" s="294"/>
      <c r="LDW278" s="294"/>
      <c r="LDX278" s="294"/>
      <c r="LDY278" s="294"/>
      <c r="LDZ278" s="294"/>
      <c r="LEA278" s="294"/>
      <c r="LEB278" s="294"/>
      <c r="LEC278" s="294"/>
      <c r="LED278" s="294"/>
      <c r="LEE278" s="294"/>
      <c r="LEF278" s="294"/>
      <c r="LEG278" s="294"/>
      <c r="LEH278" s="294"/>
      <c r="LEI278" s="294"/>
      <c r="LEJ278" s="294"/>
      <c r="LEK278" s="294"/>
      <c r="LEL278" s="294"/>
      <c r="LEM278" s="294"/>
      <c r="LEN278" s="294"/>
      <c r="LEO278" s="294"/>
      <c r="LEP278" s="294"/>
      <c r="LEQ278" s="294"/>
      <c r="LER278" s="294"/>
      <c r="LES278" s="294"/>
      <c r="LET278" s="294"/>
      <c r="LEU278" s="294"/>
      <c r="LEV278" s="294"/>
      <c r="LEW278" s="294"/>
      <c r="LEX278" s="294"/>
      <c r="LEY278" s="294"/>
      <c r="LEZ278" s="294"/>
      <c r="LFA278" s="294"/>
      <c r="LFB278" s="294"/>
      <c r="LFC278" s="294"/>
      <c r="LFD278" s="294"/>
      <c r="LFE278" s="294"/>
      <c r="LFF278" s="294"/>
      <c r="LFG278" s="294"/>
      <c r="LFH278" s="294"/>
      <c r="LFI278" s="294"/>
      <c r="LFJ278" s="294"/>
      <c r="LFK278" s="294"/>
      <c r="LFL278" s="294"/>
      <c r="LFM278" s="294"/>
      <c r="LFN278" s="294"/>
      <c r="LFO278" s="294"/>
      <c r="LFP278" s="294"/>
      <c r="LFQ278" s="294"/>
      <c r="LFR278" s="294"/>
      <c r="LFS278" s="294"/>
      <c r="LFT278" s="294"/>
      <c r="LFU278" s="294"/>
      <c r="LFV278" s="294"/>
      <c r="LFW278" s="294"/>
      <c r="LFX278" s="294"/>
      <c r="LFY278" s="294"/>
      <c r="LFZ278" s="294"/>
      <c r="LGA278" s="294"/>
      <c r="LGB278" s="294"/>
      <c r="LGC278" s="294"/>
      <c r="LGD278" s="294"/>
      <c r="LGE278" s="294"/>
      <c r="LGF278" s="294"/>
      <c r="LGG278" s="294"/>
      <c r="LGH278" s="294"/>
      <c r="LGI278" s="294"/>
      <c r="LGJ278" s="294"/>
      <c r="LGK278" s="294"/>
      <c r="LGL278" s="294"/>
      <c r="LGM278" s="294"/>
      <c r="LGN278" s="294"/>
      <c r="LGO278" s="294"/>
      <c r="LGP278" s="294"/>
      <c r="LGQ278" s="294"/>
      <c r="LGR278" s="294"/>
      <c r="LGS278" s="294"/>
      <c r="LGT278" s="294"/>
      <c r="LGU278" s="294"/>
      <c r="LGV278" s="294"/>
      <c r="LGW278" s="294"/>
      <c r="LGX278" s="294"/>
      <c r="LGY278" s="294"/>
      <c r="LGZ278" s="294"/>
      <c r="LHA278" s="294"/>
      <c r="LHB278" s="294"/>
      <c r="LHC278" s="294"/>
      <c r="LHD278" s="294"/>
      <c r="LHE278" s="294"/>
      <c r="LHF278" s="294"/>
      <c r="LHG278" s="294"/>
      <c r="LHH278" s="294"/>
      <c r="LHI278" s="294"/>
      <c r="LHJ278" s="294"/>
      <c r="LHK278" s="294"/>
      <c r="LHL278" s="294"/>
      <c r="LHM278" s="294"/>
      <c r="LHN278" s="294"/>
      <c r="LHO278" s="294"/>
      <c r="LHP278" s="294"/>
      <c r="LHQ278" s="294"/>
      <c r="LHR278" s="294"/>
      <c r="LHS278" s="294"/>
      <c r="LHT278" s="294"/>
      <c r="LHU278" s="294"/>
      <c r="LHV278" s="294"/>
      <c r="LHW278" s="294"/>
      <c r="LHX278" s="294"/>
      <c r="LHY278" s="294"/>
      <c r="LHZ278" s="294"/>
      <c r="LIA278" s="294"/>
      <c r="LIB278" s="294"/>
      <c r="LIC278" s="294"/>
      <c r="LID278" s="294"/>
      <c r="LIE278" s="294"/>
      <c r="LIF278" s="294"/>
      <c r="LIG278" s="294"/>
      <c r="LIH278" s="294"/>
      <c r="LII278" s="294"/>
      <c r="LIJ278" s="294"/>
      <c r="LIK278" s="294"/>
      <c r="LIL278" s="294"/>
      <c r="LIM278" s="294"/>
      <c r="LIN278" s="294"/>
      <c r="LIO278" s="294"/>
      <c r="LIP278" s="294"/>
      <c r="LIQ278" s="294"/>
      <c r="LIR278" s="294"/>
      <c r="LIS278" s="294"/>
      <c r="LIT278" s="294"/>
      <c r="LIU278" s="294"/>
      <c r="LIV278" s="294"/>
      <c r="LIW278" s="294"/>
      <c r="LIX278" s="294"/>
      <c r="LIY278" s="294"/>
      <c r="LIZ278" s="294"/>
      <c r="LJA278" s="294"/>
      <c r="LJB278" s="294"/>
      <c r="LJC278" s="294"/>
      <c r="LJD278" s="294"/>
      <c r="LJE278" s="294"/>
      <c r="LJF278" s="294"/>
      <c r="LJG278" s="294"/>
      <c r="LJH278" s="294"/>
      <c r="LJI278" s="294"/>
      <c r="LJJ278" s="294"/>
      <c r="LJK278" s="294"/>
      <c r="LJL278" s="294"/>
      <c r="LJM278" s="294"/>
      <c r="LJN278" s="294"/>
      <c r="LJO278" s="294"/>
      <c r="LJP278" s="294"/>
      <c r="LJQ278" s="294"/>
      <c r="LJR278" s="294"/>
      <c r="LJS278" s="294"/>
      <c r="LJT278" s="294"/>
      <c r="LJU278" s="294"/>
      <c r="LJV278" s="294"/>
      <c r="LJW278" s="294"/>
      <c r="LJX278" s="294"/>
      <c r="LJY278" s="294"/>
      <c r="LJZ278" s="294"/>
      <c r="LKA278" s="294"/>
      <c r="LKB278" s="294"/>
      <c r="LKC278" s="294"/>
      <c r="LKD278" s="294"/>
      <c r="LKE278" s="294"/>
      <c r="LKF278" s="294"/>
      <c r="LKG278" s="294"/>
      <c r="LKH278" s="294"/>
      <c r="LKI278" s="294"/>
      <c r="LKJ278" s="294"/>
      <c r="LKK278" s="294"/>
      <c r="LKL278" s="294"/>
      <c r="LKM278" s="294"/>
      <c r="LKN278" s="294"/>
      <c r="LKO278" s="294"/>
      <c r="LKP278" s="294"/>
      <c r="LKQ278" s="294"/>
      <c r="LKR278" s="294"/>
      <c r="LKS278" s="294"/>
      <c r="LKT278" s="294"/>
      <c r="LKU278" s="294"/>
      <c r="LKV278" s="294"/>
      <c r="LKW278" s="294"/>
      <c r="LKX278" s="294"/>
      <c r="LKY278" s="294"/>
      <c r="LKZ278" s="294"/>
      <c r="LLA278" s="294"/>
      <c r="LLB278" s="294"/>
      <c r="LLC278" s="294"/>
      <c r="LLD278" s="294"/>
      <c r="LLE278" s="294"/>
      <c r="LLF278" s="294"/>
      <c r="LLG278" s="294"/>
      <c r="LLH278" s="294"/>
      <c r="LLI278" s="294"/>
      <c r="LLJ278" s="294"/>
      <c r="LLK278" s="294"/>
      <c r="LLL278" s="294"/>
      <c r="LLM278" s="294"/>
      <c r="LLN278" s="294"/>
      <c r="LLO278" s="294"/>
      <c r="LLP278" s="294"/>
      <c r="LLQ278" s="294"/>
      <c r="LLR278" s="294"/>
      <c r="LLS278" s="294"/>
      <c r="LLT278" s="294"/>
      <c r="LLU278" s="294"/>
      <c r="LLV278" s="294"/>
      <c r="LLW278" s="294"/>
      <c r="LLX278" s="294"/>
      <c r="LLY278" s="294"/>
      <c r="LLZ278" s="294"/>
      <c r="LMA278" s="294"/>
      <c r="LMB278" s="294"/>
      <c r="LMC278" s="294"/>
      <c r="LMD278" s="294"/>
      <c r="LME278" s="294"/>
      <c r="LMF278" s="294"/>
      <c r="LMG278" s="294"/>
      <c r="LMH278" s="294"/>
      <c r="LMI278" s="294"/>
      <c r="LMJ278" s="294"/>
      <c r="LMK278" s="294"/>
      <c r="LML278" s="294"/>
      <c r="LMM278" s="294"/>
      <c r="LMN278" s="294"/>
      <c r="LMO278" s="294"/>
      <c r="LMP278" s="294"/>
      <c r="LMQ278" s="294"/>
      <c r="LMR278" s="294"/>
      <c r="LMS278" s="294"/>
      <c r="LMT278" s="294"/>
      <c r="LMU278" s="294"/>
      <c r="LMV278" s="294"/>
      <c r="LMW278" s="294"/>
      <c r="LMX278" s="294"/>
      <c r="LMY278" s="294"/>
      <c r="LMZ278" s="294"/>
      <c r="LNA278" s="294"/>
      <c r="LNB278" s="294"/>
      <c r="LNC278" s="294"/>
      <c r="LND278" s="294"/>
      <c r="LNE278" s="294"/>
      <c r="LNF278" s="294"/>
      <c r="LNG278" s="294"/>
      <c r="LNH278" s="294"/>
      <c r="LNI278" s="294"/>
      <c r="LNJ278" s="294"/>
      <c r="LNK278" s="294"/>
      <c r="LNL278" s="294"/>
      <c r="LNM278" s="294"/>
      <c r="LNN278" s="294"/>
      <c r="LNO278" s="294"/>
      <c r="LNP278" s="294"/>
      <c r="LNQ278" s="294"/>
      <c r="LNR278" s="294"/>
      <c r="LNS278" s="294"/>
      <c r="LNT278" s="294"/>
      <c r="LNU278" s="294"/>
      <c r="LNV278" s="294"/>
      <c r="LNW278" s="294"/>
      <c r="LNX278" s="294"/>
      <c r="LNY278" s="294"/>
      <c r="LNZ278" s="294"/>
      <c r="LOA278" s="294"/>
      <c r="LOB278" s="294"/>
      <c r="LOC278" s="294"/>
      <c r="LOD278" s="294"/>
      <c r="LOE278" s="294"/>
      <c r="LOF278" s="294"/>
      <c r="LOG278" s="294"/>
      <c r="LOH278" s="294"/>
      <c r="LOI278" s="294"/>
      <c r="LOJ278" s="294"/>
      <c r="LOK278" s="294"/>
      <c r="LOL278" s="294"/>
      <c r="LOM278" s="294"/>
      <c r="LON278" s="294"/>
      <c r="LOO278" s="294"/>
      <c r="LOP278" s="294"/>
      <c r="LOQ278" s="294"/>
      <c r="LOR278" s="294"/>
      <c r="LOS278" s="294"/>
      <c r="LOT278" s="294"/>
      <c r="LOU278" s="294"/>
      <c r="LOV278" s="294"/>
      <c r="LOW278" s="294"/>
      <c r="LOX278" s="294"/>
      <c r="LOY278" s="294"/>
      <c r="LOZ278" s="294"/>
      <c r="LPA278" s="294"/>
      <c r="LPB278" s="294"/>
      <c r="LPC278" s="294"/>
      <c r="LPD278" s="294"/>
      <c r="LPE278" s="294"/>
      <c r="LPF278" s="294"/>
      <c r="LPG278" s="294"/>
      <c r="LPH278" s="294"/>
      <c r="LPI278" s="294"/>
      <c r="LPJ278" s="294"/>
      <c r="LPK278" s="294"/>
      <c r="LPL278" s="294"/>
      <c r="LPM278" s="294"/>
      <c r="LPN278" s="294"/>
      <c r="LPO278" s="294"/>
      <c r="LPP278" s="294"/>
      <c r="LPQ278" s="294"/>
      <c r="LPR278" s="294"/>
      <c r="LPS278" s="294"/>
      <c r="LPT278" s="294"/>
      <c r="LPU278" s="294"/>
      <c r="LPV278" s="294"/>
      <c r="LPW278" s="294"/>
      <c r="LPX278" s="294"/>
      <c r="LPY278" s="294"/>
      <c r="LPZ278" s="294"/>
      <c r="LQA278" s="294"/>
      <c r="LQB278" s="294"/>
      <c r="LQC278" s="294"/>
      <c r="LQD278" s="294"/>
      <c r="LQE278" s="294"/>
      <c r="LQF278" s="294"/>
      <c r="LQG278" s="294"/>
      <c r="LQH278" s="294"/>
      <c r="LQI278" s="294"/>
      <c r="LQJ278" s="294"/>
      <c r="LQK278" s="294"/>
      <c r="LQL278" s="294"/>
      <c r="LQM278" s="294"/>
      <c r="LQN278" s="294"/>
      <c r="LQO278" s="294"/>
      <c r="LQP278" s="294"/>
      <c r="LQQ278" s="294"/>
      <c r="LQR278" s="294"/>
      <c r="LQS278" s="294"/>
      <c r="LQT278" s="294"/>
      <c r="LQU278" s="294"/>
      <c r="LQV278" s="294"/>
      <c r="LQW278" s="294"/>
      <c r="LQX278" s="294"/>
      <c r="LQY278" s="294"/>
      <c r="LQZ278" s="294"/>
      <c r="LRA278" s="294"/>
      <c r="LRB278" s="294"/>
      <c r="LRC278" s="294"/>
      <c r="LRD278" s="294"/>
      <c r="LRE278" s="294"/>
      <c r="LRF278" s="294"/>
      <c r="LRG278" s="294"/>
      <c r="LRH278" s="294"/>
      <c r="LRI278" s="294"/>
      <c r="LRJ278" s="294"/>
      <c r="LRK278" s="294"/>
      <c r="LRL278" s="294"/>
      <c r="LRM278" s="294"/>
      <c r="LRN278" s="294"/>
      <c r="LRO278" s="294"/>
      <c r="LRP278" s="294"/>
      <c r="LRQ278" s="294"/>
      <c r="LRR278" s="294"/>
      <c r="LRS278" s="294"/>
      <c r="LRT278" s="294"/>
      <c r="LRU278" s="294"/>
      <c r="LRV278" s="294"/>
      <c r="LRW278" s="294"/>
      <c r="LRX278" s="294"/>
      <c r="LRY278" s="294"/>
      <c r="LRZ278" s="294"/>
      <c r="LSA278" s="294"/>
      <c r="LSB278" s="294"/>
      <c r="LSC278" s="294"/>
      <c r="LSD278" s="294"/>
      <c r="LSE278" s="294"/>
      <c r="LSF278" s="294"/>
      <c r="LSG278" s="294"/>
      <c r="LSH278" s="294"/>
      <c r="LSI278" s="294"/>
      <c r="LSJ278" s="294"/>
      <c r="LSK278" s="294"/>
      <c r="LSL278" s="294"/>
      <c r="LSM278" s="294"/>
      <c r="LSN278" s="294"/>
      <c r="LSO278" s="294"/>
      <c r="LSP278" s="294"/>
      <c r="LSQ278" s="294"/>
      <c r="LSR278" s="294"/>
      <c r="LSS278" s="294"/>
      <c r="LST278" s="294"/>
      <c r="LSU278" s="294"/>
      <c r="LSV278" s="294"/>
      <c r="LSW278" s="294"/>
      <c r="LSX278" s="294"/>
      <c r="LSY278" s="294"/>
      <c r="LSZ278" s="294"/>
      <c r="LTA278" s="294"/>
      <c r="LTB278" s="294"/>
      <c r="LTC278" s="294"/>
      <c r="LTD278" s="294"/>
      <c r="LTE278" s="294"/>
      <c r="LTF278" s="294"/>
      <c r="LTG278" s="294"/>
      <c r="LTH278" s="294"/>
      <c r="LTI278" s="294"/>
      <c r="LTJ278" s="294"/>
      <c r="LTK278" s="294"/>
      <c r="LTL278" s="294"/>
      <c r="LTM278" s="294"/>
      <c r="LTN278" s="294"/>
      <c r="LTO278" s="294"/>
      <c r="LTP278" s="294"/>
      <c r="LTQ278" s="294"/>
      <c r="LTR278" s="294"/>
      <c r="LTS278" s="294"/>
      <c r="LTT278" s="294"/>
      <c r="LTU278" s="294"/>
      <c r="LTV278" s="294"/>
      <c r="LTW278" s="294"/>
      <c r="LTX278" s="294"/>
      <c r="LTY278" s="294"/>
      <c r="LTZ278" s="294"/>
      <c r="LUA278" s="294"/>
      <c r="LUB278" s="294"/>
      <c r="LUC278" s="294"/>
      <c r="LUD278" s="294"/>
      <c r="LUE278" s="294"/>
      <c r="LUF278" s="294"/>
      <c r="LUG278" s="294"/>
      <c r="LUH278" s="294"/>
      <c r="LUI278" s="294"/>
      <c r="LUJ278" s="294"/>
      <c r="LUK278" s="294"/>
      <c r="LUL278" s="294"/>
      <c r="LUM278" s="294"/>
      <c r="LUN278" s="294"/>
      <c r="LUO278" s="294"/>
      <c r="LUP278" s="294"/>
      <c r="LUQ278" s="294"/>
      <c r="LUR278" s="294"/>
      <c r="LUS278" s="294"/>
      <c r="LUT278" s="294"/>
      <c r="LUU278" s="294"/>
      <c r="LUV278" s="294"/>
      <c r="LUW278" s="294"/>
      <c r="LUX278" s="294"/>
      <c r="LUY278" s="294"/>
      <c r="LUZ278" s="294"/>
      <c r="LVA278" s="294"/>
      <c r="LVB278" s="294"/>
      <c r="LVC278" s="294"/>
      <c r="LVD278" s="294"/>
      <c r="LVE278" s="294"/>
      <c r="LVF278" s="294"/>
      <c r="LVG278" s="294"/>
      <c r="LVH278" s="294"/>
      <c r="LVI278" s="294"/>
      <c r="LVJ278" s="294"/>
      <c r="LVK278" s="294"/>
      <c r="LVL278" s="294"/>
      <c r="LVM278" s="294"/>
      <c r="LVN278" s="294"/>
      <c r="LVO278" s="294"/>
      <c r="LVP278" s="294"/>
      <c r="LVQ278" s="294"/>
      <c r="LVR278" s="294"/>
      <c r="LVS278" s="294"/>
      <c r="LVT278" s="294"/>
      <c r="LVU278" s="294"/>
      <c r="LVV278" s="294"/>
      <c r="LVW278" s="294"/>
      <c r="LVX278" s="294"/>
      <c r="LVY278" s="294"/>
      <c r="LVZ278" s="294"/>
      <c r="LWA278" s="294"/>
      <c r="LWB278" s="294"/>
      <c r="LWC278" s="294"/>
      <c r="LWD278" s="294"/>
      <c r="LWE278" s="294"/>
      <c r="LWF278" s="294"/>
      <c r="LWG278" s="294"/>
      <c r="LWH278" s="294"/>
      <c r="LWI278" s="294"/>
      <c r="LWJ278" s="294"/>
      <c r="LWK278" s="294"/>
      <c r="LWL278" s="294"/>
      <c r="LWM278" s="294"/>
      <c r="LWN278" s="294"/>
      <c r="LWO278" s="294"/>
      <c r="LWP278" s="294"/>
      <c r="LWQ278" s="294"/>
      <c r="LWR278" s="294"/>
      <c r="LWS278" s="294"/>
      <c r="LWT278" s="294"/>
      <c r="LWU278" s="294"/>
      <c r="LWV278" s="294"/>
      <c r="LWW278" s="294"/>
      <c r="LWX278" s="294"/>
      <c r="LWY278" s="294"/>
      <c r="LWZ278" s="294"/>
      <c r="LXA278" s="294"/>
      <c r="LXB278" s="294"/>
      <c r="LXC278" s="294"/>
      <c r="LXD278" s="294"/>
      <c r="LXE278" s="294"/>
      <c r="LXF278" s="294"/>
      <c r="LXG278" s="294"/>
      <c r="LXH278" s="294"/>
      <c r="LXI278" s="294"/>
      <c r="LXJ278" s="294"/>
      <c r="LXK278" s="294"/>
      <c r="LXL278" s="294"/>
      <c r="LXM278" s="294"/>
      <c r="LXN278" s="294"/>
      <c r="LXO278" s="294"/>
      <c r="LXP278" s="294"/>
      <c r="LXQ278" s="294"/>
      <c r="LXR278" s="294"/>
      <c r="LXS278" s="294"/>
      <c r="LXT278" s="294"/>
      <c r="LXU278" s="294"/>
      <c r="LXV278" s="294"/>
      <c r="LXW278" s="294"/>
      <c r="LXX278" s="294"/>
      <c r="LXY278" s="294"/>
      <c r="LXZ278" s="294"/>
      <c r="LYA278" s="294"/>
      <c r="LYB278" s="294"/>
      <c r="LYC278" s="294"/>
      <c r="LYD278" s="294"/>
      <c r="LYE278" s="294"/>
      <c r="LYF278" s="294"/>
      <c r="LYG278" s="294"/>
      <c r="LYH278" s="294"/>
      <c r="LYI278" s="294"/>
      <c r="LYJ278" s="294"/>
      <c r="LYK278" s="294"/>
      <c r="LYL278" s="294"/>
      <c r="LYM278" s="294"/>
      <c r="LYN278" s="294"/>
      <c r="LYO278" s="294"/>
      <c r="LYP278" s="294"/>
      <c r="LYQ278" s="294"/>
      <c r="LYR278" s="294"/>
      <c r="LYS278" s="294"/>
      <c r="LYT278" s="294"/>
      <c r="LYU278" s="294"/>
      <c r="LYV278" s="294"/>
      <c r="LYW278" s="294"/>
      <c r="LYX278" s="294"/>
      <c r="LYY278" s="294"/>
      <c r="LYZ278" s="294"/>
      <c r="LZA278" s="294"/>
      <c r="LZB278" s="294"/>
      <c r="LZC278" s="294"/>
      <c r="LZD278" s="294"/>
      <c r="LZE278" s="294"/>
      <c r="LZF278" s="294"/>
      <c r="LZG278" s="294"/>
      <c r="LZH278" s="294"/>
      <c r="LZI278" s="294"/>
      <c r="LZJ278" s="294"/>
      <c r="LZK278" s="294"/>
      <c r="LZL278" s="294"/>
      <c r="LZM278" s="294"/>
      <c r="LZN278" s="294"/>
      <c r="LZO278" s="294"/>
      <c r="LZP278" s="294"/>
      <c r="LZQ278" s="294"/>
      <c r="LZR278" s="294"/>
      <c r="LZS278" s="294"/>
      <c r="LZT278" s="294"/>
      <c r="LZU278" s="294"/>
      <c r="LZV278" s="294"/>
      <c r="LZW278" s="294"/>
      <c r="LZX278" s="294"/>
      <c r="LZY278" s="294"/>
      <c r="LZZ278" s="294"/>
      <c r="MAA278" s="294"/>
      <c r="MAB278" s="294"/>
      <c r="MAC278" s="294"/>
      <c r="MAD278" s="294"/>
      <c r="MAE278" s="294"/>
      <c r="MAF278" s="294"/>
      <c r="MAG278" s="294"/>
      <c r="MAH278" s="294"/>
      <c r="MAI278" s="294"/>
      <c r="MAJ278" s="294"/>
      <c r="MAK278" s="294"/>
      <c r="MAL278" s="294"/>
      <c r="MAM278" s="294"/>
      <c r="MAN278" s="294"/>
      <c r="MAO278" s="294"/>
      <c r="MAP278" s="294"/>
      <c r="MAQ278" s="294"/>
      <c r="MAR278" s="294"/>
      <c r="MAS278" s="294"/>
      <c r="MAT278" s="294"/>
      <c r="MAU278" s="294"/>
      <c r="MAV278" s="294"/>
      <c r="MAW278" s="294"/>
      <c r="MAX278" s="294"/>
      <c r="MAY278" s="294"/>
      <c r="MAZ278" s="294"/>
      <c r="MBA278" s="294"/>
      <c r="MBB278" s="294"/>
      <c r="MBC278" s="294"/>
      <c r="MBD278" s="294"/>
      <c r="MBE278" s="294"/>
      <c r="MBF278" s="294"/>
      <c r="MBG278" s="294"/>
      <c r="MBH278" s="294"/>
      <c r="MBI278" s="294"/>
      <c r="MBJ278" s="294"/>
      <c r="MBK278" s="294"/>
      <c r="MBL278" s="294"/>
      <c r="MBM278" s="294"/>
      <c r="MBN278" s="294"/>
      <c r="MBO278" s="294"/>
      <c r="MBP278" s="294"/>
      <c r="MBQ278" s="294"/>
      <c r="MBR278" s="294"/>
      <c r="MBS278" s="294"/>
      <c r="MBT278" s="294"/>
      <c r="MBU278" s="294"/>
      <c r="MBV278" s="294"/>
      <c r="MBW278" s="294"/>
      <c r="MBX278" s="294"/>
      <c r="MBY278" s="294"/>
      <c r="MBZ278" s="294"/>
      <c r="MCA278" s="294"/>
      <c r="MCB278" s="294"/>
      <c r="MCC278" s="294"/>
      <c r="MCD278" s="294"/>
      <c r="MCE278" s="294"/>
      <c r="MCF278" s="294"/>
      <c r="MCG278" s="294"/>
      <c r="MCH278" s="294"/>
      <c r="MCI278" s="294"/>
      <c r="MCJ278" s="294"/>
      <c r="MCK278" s="294"/>
      <c r="MCL278" s="294"/>
      <c r="MCM278" s="294"/>
      <c r="MCN278" s="294"/>
      <c r="MCO278" s="294"/>
      <c r="MCP278" s="294"/>
      <c r="MCQ278" s="294"/>
      <c r="MCR278" s="294"/>
      <c r="MCS278" s="294"/>
      <c r="MCT278" s="294"/>
      <c r="MCU278" s="294"/>
      <c r="MCV278" s="294"/>
      <c r="MCW278" s="294"/>
      <c r="MCX278" s="294"/>
      <c r="MCY278" s="294"/>
      <c r="MCZ278" s="294"/>
      <c r="MDA278" s="294"/>
      <c r="MDB278" s="294"/>
      <c r="MDC278" s="294"/>
      <c r="MDD278" s="294"/>
      <c r="MDE278" s="294"/>
      <c r="MDF278" s="294"/>
      <c r="MDG278" s="294"/>
      <c r="MDH278" s="294"/>
      <c r="MDI278" s="294"/>
      <c r="MDJ278" s="294"/>
      <c r="MDK278" s="294"/>
      <c r="MDL278" s="294"/>
      <c r="MDM278" s="294"/>
      <c r="MDN278" s="294"/>
      <c r="MDO278" s="294"/>
      <c r="MDP278" s="294"/>
      <c r="MDQ278" s="294"/>
      <c r="MDR278" s="294"/>
      <c r="MDS278" s="294"/>
      <c r="MDT278" s="294"/>
      <c r="MDU278" s="294"/>
      <c r="MDV278" s="294"/>
      <c r="MDW278" s="294"/>
      <c r="MDX278" s="294"/>
      <c r="MDY278" s="294"/>
      <c r="MDZ278" s="294"/>
      <c r="MEA278" s="294"/>
      <c r="MEB278" s="294"/>
      <c r="MEC278" s="294"/>
      <c r="MED278" s="294"/>
      <c r="MEE278" s="294"/>
      <c r="MEF278" s="294"/>
      <c r="MEG278" s="294"/>
      <c r="MEH278" s="294"/>
      <c r="MEI278" s="294"/>
      <c r="MEJ278" s="294"/>
      <c r="MEK278" s="294"/>
      <c r="MEL278" s="294"/>
      <c r="MEM278" s="294"/>
      <c r="MEN278" s="294"/>
      <c r="MEO278" s="294"/>
      <c r="MEP278" s="294"/>
      <c r="MEQ278" s="294"/>
      <c r="MER278" s="294"/>
      <c r="MES278" s="294"/>
      <c r="MET278" s="294"/>
      <c r="MEU278" s="294"/>
      <c r="MEV278" s="294"/>
      <c r="MEW278" s="294"/>
      <c r="MEX278" s="294"/>
      <c r="MEY278" s="294"/>
      <c r="MEZ278" s="294"/>
      <c r="MFA278" s="294"/>
      <c r="MFB278" s="294"/>
      <c r="MFC278" s="294"/>
      <c r="MFD278" s="294"/>
      <c r="MFE278" s="294"/>
      <c r="MFF278" s="294"/>
      <c r="MFG278" s="294"/>
      <c r="MFH278" s="294"/>
      <c r="MFI278" s="294"/>
      <c r="MFJ278" s="294"/>
      <c r="MFK278" s="294"/>
      <c r="MFL278" s="294"/>
      <c r="MFM278" s="294"/>
      <c r="MFN278" s="294"/>
      <c r="MFO278" s="294"/>
      <c r="MFP278" s="294"/>
      <c r="MFQ278" s="294"/>
      <c r="MFR278" s="294"/>
      <c r="MFS278" s="294"/>
      <c r="MFT278" s="294"/>
      <c r="MFU278" s="294"/>
      <c r="MFV278" s="294"/>
      <c r="MFW278" s="294"/>
      <c r="MFX278" s="294"/>
      <c r="MFY278" s="294"/>
      <c r="MFZ278" s="294"/>
      <c r="MGA278" s="294"/>
      <c r="MGB278" s="294"/>
      <c r="MGC278" s="294"/>
      <c r="MGD278" s="294"/>
      <c r="MGE278" s="294"/>
      <c r="MGF278" s="294"/>
      <c r="MGG278" s="294"/>
      <c r="MGH278" s="294"/>
      <c r="MGI278" s="294"/>
      <c r="MGJ278" s="294"/>
      <c r="MGK278" s="294"/>
      <c r="MGL278" s="294"/>
      <c r="MGM278" s="294"/>
      <c r="MGN278" s="294"/>
      <c r="MGO278" s="294"/>
      <c r="MGP278" s="294"/>
      <c r="MGQ278" s="294"/>
      <c r="MGR278" s="294"/>
      <c r="MGS278" s="294"/>
      <c r="MGT278" s="294"/>
      <c r="MGU278" s="294"/>
      <c r="MGV278" s="294"/>
      <c r="MGW278" s="294"/>
      <c r="MGX278" s="294"/>
      <c r="MGY278" s="294"/>
      <c r="MGZ278" s="294"/>
      <c r="MHA278" s="294"/>
      <c r="MHB278" s="294"/>
      <c r="MHC278" s="294"/>
      <c r="MHD278" s="294"/>
      <c r="MHE278" s="294"/>
      <c r="MHF278" s="294"/>
      <c r="MHG278" s="294"/>
      <c r="MHH278" s="294"/>
      <c r="MHI278" s="294"/>
      <c r="MHJ278" s="294"/>
      <c r="MHK278" s="294"/>
      <c r="MHL278" s="294"/>
      <c r="MHM278" s="294"/>
      <c r="MHN278" s="294"/>
      <c r="MHO278" s="294"/>
      <c r="MHP278" s="294"/>
      <c r="MHQ278" s="294"/>
      <c r="MHR278" s="294"/>
      <c r="MHS278" s="294"/>
      <c r="MHT278" s="294"/>
      <c r="MHU278" s="294"/>
      <c r="MHV278" s="294"/>
      <c r="MHW278" s="294"/>
      <c r="MHX278" s="294"/>
      <c r="MHY278" s="294"/>
      <c r="MHZ278" s="294"/>
      <c r="MIA278" s="294"/>
      <c r="MIB278" s="294"/>
      <c r="MIC278" s="294"/>
      <c r="MID278" s="294"/>
      <c r="MIE278" s="294"/>
      <c r="MIF278" s="294"/>
      <c r="MIG278" s="294"/>
      <c r="MIH278" s="294"/>
      <c r="MII278" s="294"/>
      <c r="MIJ278" s="294"/>
      <c r="MIK278" s="294"/>
      <c r="MIL278" s="294"/>
      <c r="MIM278" s="294"/>
      <c r="MIN278" s="294"/>
      <c r="MIO278" s="294"/>
      <c r="MIP278" s="294"/>
      <c r="MIQ278" s="294"/>
      <c r="MIR278" s="294"/>
      <c r="MIS278" s="294"/>
      <c r="MIT278" s="294"/>
      <c r="MIU278" s="294"/>
      <c r="MIV278" s="294"/>
      <c r="MIW278" s="294"/>
      <c r="MIX278" s="294"/>
      <c r="MIY278" s="294"/>
      <c r="MIZ278" s="294"/>
      <c r="MJA278" s="294"/>
      <c r="MJB278" s="294"/>
      <c r="MJC278" s="294"/>
      <c r="MJD278" s="294"/>
      <c r="MJE278" s="294"/>
      <c r="MJF278" s="294"/>
      <c r="MJG278" s="294"/>
      <c r="MJH278" s="294"/>
      <c r="MJI278" s="294"/>
      <c r="MJJ278" s="294"/>
      <c r="MJK278" s="294"/>
      <c r="MJL278" s="294"/>
      <c r="MJM278" s="294"/>
      <c r="MJN278" s="294"/>
      <c r="MJO278" s="294"/>
      <c r="MJP278" s="294"/>
      <c r="MJQ278" s="294"/>
      <c r="MJR278" s="294"/>
      <c r="MJS278" s="294"/>
      <c r="MJT278" s="294"/>
      <c r="MJU278" s="294"/>
      <c r="MJV278" s="294"/>
      <c r="MJW278" s="294"/>
      <c r="MJX278" s="294"/>
      <c r="MJY278" s="294"/>
      <c r="MJZ278" s="294"/>
      <c r="MKA278" s="294"/>
      <c r="MKB278" s="294"/>
      <c r="MKC278" s="294"/>
      <c r="MKD278" s="294"/>
      <c r="MKE278" s="294"/>
      <c r="MKF278" s="294"/>
      <c r="MKG278" s="294"/>
      <c r="MKH278" s="294"/>
      <c r="MKI278" s="294"/>
      <c r="MKJ278" s="294"/>
      <c r="MKK278" s="294"/>
      <c r="MKL278" s="294"/>
      <c r="MKM278" s="294"/>
      <c r="MKN278" s="294"/>
      <c r="MKO278" s="294"/>
      <c r="MKP278" s="294"/>
      <c r="MKQ278" s="294"/>
      <c r="MKR278" s="294"/>
      <c r="MKS278" s="294"/>
      <c r="MKT278" s="294"/>
      <c r="MKU278" s="294"/>
      <c r="MKV278" s="294"/>
      <c r="MKW278" s="294"/>
      <c r="MKX278" s="294"/>
      <c r="MKY278" s="294"/>
      <c r="MKZ278" s="294"/>
      <c r="MLA278" s="294"/>
      <c r="MLB278" s="294"/>
      <c r="MLC278" s="294"/>
      <c r="MLD278" s="294"/>
      <c r="MLE278" s="294"/>
      <c r="MLF278" s="294"/>
      <c r="MLG278" s="294"/>
      <c r="MLH278" s="294"/>
      <c r="MLI278" s="294"/>
      <c r="MLJ278" s="294"/>
      <c r="MLK278" s="294"/>
      <c r="MLL278" s="294"/>
      <c r="MLM278" s="294"/>
      <c r="MLN278" s="294"/>
      <c r="MLO278" s="294"/>
      <c r="MLP278" s="294"/>
      <c r="MLQ278" s="294"/>
      <c r="MLR278" s="294"/>
      <c r="MLS278" s="294"/>
      <c r="MLT278" s="294"/>
      <c r="MLU278" s="294"/>
      <c r="MLV278" s="294"/>
      <c r="MLW278" s="294"/>
      <c r="MLX278" s="294"/>
      <c r="MLY278" s="294"/>
      <c r="MLZ278" s="294"/>
      <c r="MMA278" s="294"/>
      <c r="MMB278" s="294"/>
      <c r="MMC278" s="294"/>
      <c r="MMD278" s="294"/>
      <c r="MME278" s="294"/>
      <c r="MMF278" s="294"/>
      <c r="MMG278" s="294"/>
      <c r="MMH278" s="294"/>
      <c r="MMI278" s="294"/>
      <c r="MMJ278" s="294"/>
      <c r="MMK278" s="294"/>
      <c r="MML278" s="294"/>
      <c r="MMM278" s="294"/>
      <c r="MMN278" s="294"/>
      <c r="MMO278" s="294"/>
      <c r="MMP278" s="294"/>
      <c r="MMQ278" s="294"/>
      <c r="MMR278" s="294"/>
      <c r="MMS278" s="294"/>
      <c r="MMT278" s="294"/>
      <c r="MMU278" s="294"/>
      <c r="MMV278" s="294"/>
      <c r="MMW278" s="294"/>
      <c r="MMX278" s="294"/>
      <c r="MMY278" s="294"/>
      <c r="MMZ278" s="294"/>
      <c r="MNA278" s="294"/>
      <c r="MNB278" s="294"/>
      <c r="MNC278" s="294"/>
      <c r="MND278" s="294"/>
      <c r="MNE278" s="294"/>
      <c r="MNF278" s="294"/>
      <c r="MNG278" s="294"/>
      <c r="MNH278" s="294"/>
      <c r="MNI278" s="294"/>
      <c r="MNJ278" s="294"/>
      <c r="MNK278" s="294"/>
      <c r="MNL278" s="294"/>
      <c r="MNM278" s="294"/>
      <c r="MNN278" s="294"/>
      <c r="MNO278" s="294"/>
      <c r="MNP278" s="294"/>
      <c r="MNQ278" s="294"/>
      <c r="MNR278" s="294"/>
      <c r="MNS278" s="294"/>
      <c r="MNT278" s="294"/>
      <c r="MNU278" s="294"/>
      <c r="MNV278" s="294"/>
      <c r="MNW278" s="294"/>
      <c r="MNX278" s="294"/>
      <c r="MNY278" s="294"/>
      <c r="MNZ278" s="294"/>
      <c r="MOA278" s="294"/>
      <c r="MOB278" s="294"/>
      <c r="MOC278" s="294"/>
      <c r="MOD278" s="294"/>
      <c r="MOE278" s="294"/>
      <c r="MOF278" s="294"/>
      <c r="MOG278" s="294"/>
      <c r="MOH278" s="294"/>
      <c r="MOI278" s="294"/>
      <c r="MOJ278" s="294"/>
      <c r="MOK278" s="294"/>
      <c r="MOL278" s="294"/>
      <c r="MOM278" s="294"/>
      <c r="MON278" s="294"/>
      <c r="MOO278" s="294"/>
      <c r="MOP278" s="294"/>
      <c r="MOQ278" s="294"/>
      <c r="MOR278" s="294"/>
      <c r="MOS278" s="294"/>
      <c r="MOT278" s="294"/>
      <c r="MOU278" s="294"/>
      <c r="MOV278" s="294"/>
      <c r="MOW278" s="294"/>
      <c r="MOX278" s="294"/>
      <c r="MOY278" s="294"/>
      <c r="MOZ278" s="294"/>
      <c r="MPA278" s="294"/>
      <c r="MPB278" s="294"/>
      <c r="MPC278" s="294"/>
      <c r="MPD278" s="294"/>
      <c r="MPE278" s="294"/>
      <c r="MPF278" s="294"/>
      <c r="MPG278" s="294"/>
      <c r="MPH278" s="294"/>
      <c r="MPI278" s="294"/>
      <c r="MPJ278" s="294"/>
      <c r="MPK278" s="294"/>
      <c r="MPL278" s="294"/>
      <c r="MPM278" s="294"/>
      <c r="MPN278" s="294"/>
      <c r="MPO278" s="294"/>
      <c r="MPP278" s="294"/>
      <c r="MPQ278" s="294"/>
      <c r="MPR278" s="294"/>
      <c r="MPS278" s="294"/>
      <c r="MPT278" s="294"/>
      <c r="MPU278" s="294"/>
      <c r="MPV278" s="294"/>
      <c r="MPW278" s="294"/>
      <c r="MPX278" s="294"/>
      <c r="MPY278" s="294"/>
      <c r="MPZ278" s="294"/>
      <c r="MQA278" s="294"/>
      <c r="MQB278" s="294"/>
      <c r="MQC278" s="294"/>
      <c r="MQD278" s="294"/>
      <c r="MQE278" s="294"/>
      <c r="MQF278" s="294"/>
      <c r="MQG278" s="294"/>
      <c r="MQH278" s="294"/>
      <c r="MQI278" s="294"/>
      <c r="MQJ278" s="294"/>
      <c r="MQK278" s="294"/>
      <c r="MQL278" s="294"/>
      <c r="MQM278" s="294"/>
      <c r="MQN278" s="294"/>
      <c r="MQO278" s="294"/>
      <c r="MQP278" s="294"/>
      <c r="MQQ278" s="294"/>
      <c r="MQR278" s="294"/>
      <c r="MQS278" s="294"/>
      <c r="MQT278" s="294"/>
      <c r="MQU278" s="294"/>
      <c r="MQV278" s="294"/>
      <c r="MQW278" s="294"/>
      <c r="MQX278" s="294"/>
      <c r="MQY278" s="294"/>
      <c r="MQZ278" s="294"/>
      <c r="MRA278" s="294"/>
      <c r="MRB278" s="294"/>
      <c r="MRC278" s="294"/>
      <c r="MRD278" s="294"/>
      <c r="MRE278" s="294"/>
      <c r="MRF278" s="294"/>
      <c r="MRG278" s="294"/>
      <c r="MRH278" s="294"/>
      <c r="MRI278" s="294"/>
      <c r="MRJ278" s="294"/>
      <c r="MRK278" s="294"/>
      <c r="MRL278" s="294"/>
      <c r="MRM278" s="294"/>
      <c r="MRN278" s="294"/>
      <c r="MRO278" s="294"/>
      <c r="MRP278" s="294"/>
      <c r="MRQ278" s="294"/>
      <c r="MRR278" s="294"/>
      <c r="MRS278" s="294"/>
      <c r="MRT278" s="294"/>
      <c r="MRU278" s="294"/>
      <c r="MRV278" s="294"/>
      <c r="MRW278" s="294"/>
      <c r="MRX278" s="294"/>
      <c r="MRY278" s="294"/>
      <c r="MRZ278" s="294"/>
      <c r="MSA278" s="294"/>
      <c r="MSB278" s="294"/>
      <c r="MSC278" s="294"/>
      <c r="MSD278" s="294"/>
      <c r="MSE278" s="294"/>
      <c r="MSF278" s="294"/>
      <c r="MSG278" s="294"/>
      <c r="MSH278" s="294"/>
      <c r="MSI278" s="294"/>
      <c r="MSJ278" s="294"/>
      <c r="MSK278" s="294"/>
      <c r="MSL278" s="294"/>
      <c r="MSM278" s="294"/>
      <c r="MSN278" s="294"/>
      <c r="MSO278" s="294"/>
      <c r="MSP278" s="294"/>
      <c r="MSQ278" s="294"/>
      <c r="MSR278" s="294"/>
      <c r="MSS278" s="294"/>
      <c r="MST278" s="294"/>
      <c r="MSU278" s="294"/>
      <c r="MSV278" s="294"/>
      <c r="MSW278" s="294"/>
      <c r="MSX278" s="294"/>
      <c r="MSY278" s="294"/>
      <c r="MSZ278" s="294"/>
      <c r="MTA278" s="294"/>
      <c r="MTB278" s="294"/>
      <c r="MTC278" s="294"/>
      <c r="MTD278" s="294"/>
      <c r="MTE278" s="294"/>
      <c r="MTF278" s="294"/>
      <c r="MTG278" s="294"/>
      <c r="MTH278" s="294"/>
      <c r="MTI278" s="294"/>
      <c r="MTJ278" s="294"/>
      <c r="MTK278" s="294"/>
      <c r="MTL278" s="294"/>
      <c r="MTM278" s="294"/>
      <c r="MTN278" s="294"/>
      <c r="MTO278" s="294"/>
      <c r="MTP278" s="294"/>
      <c r="MTQ278" s="294"/>
      <c r="MTR278" s="294"/>
      <c r="MTS278" s="294"/>
      <c r="MTT278" s="294"/>
      <c r="MTU278" s="294"/>
      <c r="MTV278" s="294"/>
      <c r="MTW278" s="294"/>
      <c r="MTX278" s="294"/>
      <c r="MTY278" s="294"/>
      <c r="MTZ278" s="294"/>
      <c r="MUA278" s="294"/>
      <c r="MUB278" s="294"/>
      <c r="MUC278" s="294"/>
      <c r="MUD278" s="294"/>
      <c r="MUE278" s="294"/>
      <c r="MUF278" s="294"/>
      <c r="MUG278" s="294"/>
      <c r="MUH278" s="294"/>
      <c r="MUI278" s="294"/>
      <c r="MUJ278" s="294"/>
      <c r="MUK278" s="294"/>
      <c r="MUL278" s="294"/>
      <c r="MUM278" s="294"/>
      <c r="MUN278" s="294"/>
      <c r="MUO278" s="294"/>
      <c r="MUP278" s="294"/>
      <c r="MUQ278" s="294"/>
      <c r="MUR278" s="294"/>
      <c r="MUS278" s="294"/>
      <c r="MUT278" s="294"/>
      <c r="MUU278" s="294"/>
      <c r="MUV278" s="294"/>
      <c r="MUW278" s="294"/>
      <c r="MUX278" s="294"/>
      <c r="MUY278" s="294"/>
      <c r="MUZ278" s="294"/>
      <c r="MVA278" s="294"/>
      <c r="MVB278" s="294"/>
      <c r="MVC278" s="294"/>
      <c r="MVD278" s="294"/>
      <c r="MVE278" s="294"/>
      <c r="MVF278" s="294"/>
      <c r="MVG278" s="294"/>
      <c r="MVH278" s="294"/>
      <c r="MVI278" s="294"/>
      <c r="MVJ278" s="294"/>
      <c r="MVK278" s="294"/>
      <c r="MVL278" s="294"/>
      <c r="MVM278" s="294"/>
      <c r="MVN278" s="294"/>
      <c r="MVO278" s="294"/>
      <c r="MVP278" s="294"/>
      <c r="MVQ278" s="294"/>
      <c r="MVR278" s="294"/>
      <c r="MVS278" s="294"/>
      <c r="MVT278" s="294"/>
      <c r="MVU278" s="294"/>
      <c r="MVV278" s="294"/>
      <c r="MVW278" s="294"/>
      <c r="MVX278" s="294"/>
      <c r="MVY278" s="294"/>
      <c r="MVZ278" s="294"/>
      <c r="MWA278" s="294"/>
      <c r="MWB278" s="294"/>
      <c r="MWC278" s="294"/>
      <c r="MWD278" s="294"/>
      <c r="MWE278" s="294"/>
      <c r="MWF278" s="294"/>
      <c r="MWG278" s="294"/>
      <c r="MWH278" s="294"/>
      <c r="MWI278" s="294"/>
      <c r="MWJ278" s="294"/>
      <c r="MWK278" s="294"/>
      <c r="MWL278" s="294"/>
      <c r="MWM278" s="294"/>
      <c r="MWN278" s="294"/>
      <c r="MWO278" s="294"/>
      <c r="MWP278" s="294"/>
      <c r="MWQ278" s="294"/>
      <c r="MWR278" s="294"/>
      <c r="MWS278" s="294"/>
      <c r="MWT278" s="294"/>
      <c r="MWU278" s="294"/>
      <c r="MWV278" s="294"/>
      <c r="MWW278" s="294"/>
      <c r="MWX278" s="294"/>
      <c r="MWY278" s="294"/>
      <c r="MWZ278" s="294"/>
      <c r="MXA278" s="294"/>
      <c r="MXB278" s="294"/>
      <c r="MXC278" s="294"/>
      <c r="MXD278" s="294"/>
      <c r="MXE278" s="294"/>
      <c r="MXF278" s="294"/>
      <c r="MXG278" s="294"/>
      <c r="MXH278" s="294"/>
      <c r="MXI278" s="294"/>
      <c r="MXJ278" s="294"/>
      <c r="MXK278" s="294"/>
      <c r="MXL278" s="294"/>
      <c r="MXM278" s="294"/>
      <c r="MXN278" s="294"/>
      <c r="MXO278" s="294"/>
      <c r="MXP278" s="294"/>
      <c r="MXQ278" s="294"/>
      <c r="MXR278" s="294"/>
      <c r="MXS278" s="294"/>
      <c r="MXT278" s="294"/>
      <c r="MXU278" s="294"/>
      <c r="MXV278" s="294"/>
      <c r="MXW278" s="294"/>
      <c r="MXX278" s="294"/>
      <c r="MXY278" s="294"/>
      <c r="MXZ278" s="294"/>
      <c r="MYA278" s="294"/>
      <c r="MYB278" s="294"/>
      <c r="MYC278" s="294"/>
      <c r="MYD278" s="294"/>
      <c r="MYE278" s="294"/>
      <c r="MYF278" s="294"/>
      <c r="MYG278" s="294"/>
      <c r="MYH278" s="294"/>
      <c r="MYI278" s="294"/>
      <c r="MYJ278" s="294"/>
      <c r="MYK278" s="294"/>
      <c r="MYL278" s="294"/>
      <c r="MYM278" s="294"/>
      <c r="MYN278" s="294"/>
      <c r="MYO278" s="294"/>
      <c r="MYP278" s="294"/>
      <c r="MYQ278" s="294"/>
      <c r="MYR278" s="294"/>
      <c r="MYS278" s="294"/>
      <c r="MYT278" s="294"/>
      <c r="MYU278" s="294"/>
      <c r="MYV278" s="294"/>
      <c r="MYW278" s="294"/>
      <c r="MYX278" s="294"/>
      <c r="MYY278" s="294"/>
      <c r="MYZ278" s="294"/>
      <c r="MZA278" s="294"/>
      <c r="MZB278" s="294"/>
      <c r="MZC278" s="294"/>
      <c r="MZD278" s="294"/>
      <c r="MZE278" s="294"/>
      <c r="MZF278" s="294"/>
      <c r="MZG278" s="294"/>
      <c r="MZH278" s="294"/>
      <c r="MZI278" s="294"/>
      <c r="MZJ278" s="294"/>
      <c r="MZK278" s="294"/>
      <c r="MZL278" s="294"/>
      <c r="MZM278" s="294"/>
      <c r="MZN278" s="294"/>
      <c r="MZO278" s="294"/>
      <c r="MZP278" s="294"/>
      <c r="MZQ278" s="294"/>
      <c r="MZR278" s="294"/>
      <c r="MZS278" s="294"/>
      <c r="MZT278" s="294"/>
      <c r="MZU278" s="294"/>
      <c r="MZV278" s="294"/>
      <c r="MZW278" s="294"/>
      <c r="MZX278" s="294"/>
      <c r="MZY278" s="294"/>
      <c r="MZZ278" s="294"/>
      <c r="NAA278" s="294"/>
      <c r="NAB278" s="294"/>
      <c r="NAC278" s="294"/>
      <c r="NAD278" s="294"/>
      <c r="NAE278" s="294"/>
      <c r="NAF278" s="294"/>
      <c r="NAG278" s="294"/>
      <c r="NAH278" s="294"/>
      <c r="NAI278" s="294"/>
      <c r="NAJ278" s="294"/>
      <c r="NAK278" s="294"/>
      <c r="NAL278" s="294"/>
      <c r="NAM278" s="294"/>
      <c r="NAN278" s="294"/>
      <c r="NAO278" s="294"/>
      <c r="NAP278" s="294"/>
      <c r="NAQ278" s="294"/>
      <c r="NAR278" s="294"/>
      <c r="NAS278" s="294"/>
      <c r="NAT278" s="294"/>
      <c r="NAU278" s="294"/>
      <c r="NAV278" s="294"/>
      <c r="NAW278" s="294"/>
      <c r="NAX278" s="294"/>
      <c r="NAY278" s="294"/>
      <c r="NAZ278" s="294"/>
      <c r="NBA278" s="294"/>
      <c r="NBB278" s="294"/>
      <c r="NBC278" s="294"/>
      <c r="NBD278" s="294"/>
      <c r="NBE278" s="294"/>
      <c r="NBF278" s="294"/>
      <c r="NBG278" s="294"/>
      <c r="NBH278" s="294"/>
      <c r="NBI278" s="294"/>
      <c r="NBJ278" s="294"/>
      <c r="NBK278" s="294"/>
      <c r="NBL278" s="294"/>
      <c r="NBM278" s="294"/>
      <c r="NBN278" s="294"/>
      <c r="NBO278" s="294"/>
      <c r="NBP278" s="294"/>
      <c r="NBQ278" s="294"/>
      <c r="NBR278" s="294"/>
      <c r="NBS278" s="294"/>
      <c r="NBT278" s="294"/>
      <c r="NBU278" s="294"/>
      <c r="NBV278" s="294"/>
      <c r="NBW278" s="294"/>
      <c r="NBX278" s="294"/>
      <c r="NBY278" s="294"/>
      <c r="NBZ278" s="294"/>
      <c r="NCA278" s="294"/>
      <c r="NCB278" s="294"/>
      <c r="NCC278" s="294"/>
      <c r="NCD278" s="294"/>
      <c r="NCE278" s="294"/>
      <c r="NCF278" s="294"/>
      <c r="NCG278" s="294"/>
      <c r="NCH278" s="294"/>
      <c r="NCI278" s="294"/>
      <c r="NCJ278" s="294"/>
      <c r="NCK278" s="294"/>
      <c r="NCL278" s="294"/>
      <c r="NCM278" s="294"/>
      <c r="NCN278" s="294"/>
      <c r="NCO278" s="294"/>
      <c r="NCP278" s="294"/>
      <c r="NCQ278" s="294"/>
      <c r="NCR278" s="294"/>
      <c r="NCS278" s="294"/>
      <c r="NCT278" s="294"/>
      <c r="NCU278" s="294"/>
      <c r="NCV278" s="294"/>
      <c r="NCW278" s="294"/>
      <c r="NCX278" s="294"/>
      <c r="NCY278" s="294"/>
      <c r="NCZ278" s="294"/>
      <c r="NDA278" s="294"/>
      <c r="NDB278" s="294"/>
      <c r="NDC278" s="294"/>
      <c r="NDD278" s="294"/>
      <c r="NDE278" s="294"/>
      <c r="NDF278" s="294"/>
      <c r="NDG278" s="294"/>
      <c r="NDH278" s="294"/>
      <c r="NDI278" s="294"/>
      <c r="NDJ278" s="294"/>
      <c r="NDK278" s="294"/>
      <c r="NDL278" s="294"/>
      <c r="NDM278" s="294"/>
      <c r="NDN278" s="294"/>
      <c r="NDO278" s="294"/>
      <c r="NDP278" s="294"/>
      <c r="NDQ278" s="294"/>
      <c r="NDR278" s="294"/>
      <c r="NDS278" s="294"/>
      <c r="NDT278" s="294"/>
      <c r="NDU278" s="294"/>
      <c r="NDV278" s="294"/>
      <c r="NDW278" s="294"/>
      <c r="NDX278" s="294"/>
      <c r="NDY278" s="294"/>
      <c r="NDZ278" s="294"/>
      <c r="NEA278" s="294"/>
      <c r="NEB278" s="294"/>
      <c r="NEC278" s="294"/>
      <c r="NED278" s="294"/>
      <c r="NEE278" s="294"/>
      <c r="NEF278" s="294"/>
      <c r="NEG278" s="294"/>
      <c r="NEH278" s="294"/>
      <c r="NEI278" s="294"/>
      <c r="NEJ278" s="294"/>
      <c r="NEK278" s="294"/>
      <c r="NEL278" s="294"/>
      <c r="NEM278" s="294"/>
      <c r="NEN278" s="294"/>
      <c r="NEO278" s="294"/>
      <c r="NEP278" s="294"/>
      <c r="NEQ278" s="294"/>
      <c r="NER278" s="294"/>
      <c r="NES278" s="294"/>
      <c r="NET278" s="294"/>
      <c r="NEU278" s="294"/>
      <c r="NEV278" s="294"/>
      <c r="NEW278" s="294"/>
      <c r="NEX278" s="294"/>
      <c r="NEY278" s="294"/>
      <c r="NEZ278" s="294"/>
      <c r="NFA278" s="294"/>
      <c r="NFB278" s="294"/>
      <c r="NFC278" s="294"/>
      <c r="NFD278" s="294"/>
      <c r="NFE278" s="294"/>
      <c r="NFF278" s="294"/>
      <c r="NFG278" s="294"/>
      <c r="NFH278" s="294"/>
      <c r="NFI278" s="294"/>
      <c r="NFJ278" s="294"/>
      <c r="NFK278" s="294"/>
      <c r="NFL278" s="294"/>
      <c r="NFM278" s="294"/>
      <c r="NFN278" s="294"/>
      <c r="NFO278" s="294"/>
      <c r="NFP278" s="294"/>
      <c r="NFQ278" s="294"/>
      <c r="NFR278" s="294"/>
      <c r="NFS278" s="294"/>
      <c r="NFT278" s="294"/>
      <c r="NFU278" s="294"/>
      <c r="NFV278" s="294"/>
      <c r="NFW278" s="294"/>
      <c r="NFX278" s="294"/>
      <c r="NFY278" s="294"/>
      <c r="NFZ278" s="294"/>
      <c r="NGA278" s="294"/>
      <c r="NGB278" s="294"/>
      <c r="NGC278" s="294"/>
      <c r="NGD278" s="294"/>
      <c r="NGE278" s="294"/>
      <c r="NGF278" s="294"/>
      <c r="NGG278" s="294"/>
      <c r="NGH278" s="294"/>
      <c r="NGI278" s="294"/>
      <c r="NGJ278" s="294"/>
      <c r="NGK278" s="294"/>
      <c r="NGL278" s="294"/>
      <c r="NGM278" s="294"/>
      <c r="NGN278" s="294"/>
      <c r="NGO278" s="294"/>
      <c r="NGP278" s="294"/>
      <c r="NGQ278" s="294"/>
      <c r="NGR278" s="294"/>
      <c r="NGS278" s="294"/>
      <c r="NGT278" s="294"/>
      <c r="NGU278" s="294"/>
      <c r="NGV278" s="294"/>
      <c r="NGW278" s="294"/>
      <c r="NGX278" s="294"/>
      <c r="NGY278" s="294"/>
      <c r="NGZ278" s="294"/>
      <c r="NHA278" s="294"/>
      <c r="NHB278" s="294"/>
      <c r="NHC278" s="294"/>
      <c r="NHD278" s="294"/>
      <c r="NHE278" s="294"/>
      <c r="NHF278" s="294"/>
      <c r="NHG278" s="294"/>
      <c r="NHH278" s="294"/>
      <c r="NHI278" s="294"/>
      <c r="NHJ278" s="294"/>
      <c r="NHK278" s="294"/>
      <c r="NHL278" s="294"/>
      <c r="NHM278" s="294"/>
      <c r="NHN278" s="294"/>
      <c r="NHO278" s="294"/>
      <c r="NHP278" s="294"/>
      <c r="NHQ278" s="294"/>
      <c r="NHR278" s="294"/>
      <c r="NHS278" s="294"/>
      <c r="NHT278" s="294"/>
      <c r="NHU278" s="294"/>
      <c r="NHV278" s="294"/>
      <c r="NHW278" s="294"/>
      <c r="NHX278" s="294"/>
      <c r="NHY278" s="294"/>
      <c r="NHZ278" s="294"/>
      <c r="NIA278" s="294"/>
      <c r="NIB278" s="294"/>
      <c r="NIC278" s="294"/>
      <c r="NID278" s="294"/>
      <c r="NIE278" s="294"/>
      <c r="NIF278" s="294"/>
      <c r="NIG278" s="294"/>
      <c r="NIH278" s="294"/>
      <c r="NII278" s="294"/>
      <c r="NIJ278" s="294"/>
      <c r="NIK278" s="294"/>
      <c r="NIL278" s="294"/>
      <c r="NIM278" s="294"/>
      <c r="NIN278" s="294"/>
      <c r="NIO278" s="294"/>
      <c r="NIP278" s="294"/>
      <c r="NIQ278" s="294"/>
      <c r="NIR278" s="294"/>
      <c r="NIS278" s="294"/>
      <c r="NIT278" s="294"/>
      <c r="NIU278" s="294"/>
      <c r="NIV278" s="294"/>
      <c r="NIW278" s="294"/>
      <c r="NIX278" s="294"/>
      <c r="NIY278" s="294"/>
      <c r="NIZ278" s="294"/>
      <c r="NJA278" s="294"/>
      <c r="NJB278" s="294"/>
      <c r="NJC278" s="294"/>
      <c r="NJD278" s="294"/>
      <c r="NJE278" s="294"/>
      <c r="NJF278" s="294"/>
      <c r="NJG278" s="294"/>
      <c r="NJH278" s="294"/>
      <c r="NJI278" s="294"/>
      <c r="NJJ278" s="294"/>
      <c r="NJK278" s="294"/>
      <c r="NJL278" s="294"/>
      <c r="NJM278" s="294"/>
      <c r="NJN278" s="294"/>
      <c r="NJO278" s="294"/>
      <c r="NJP278" s="294"/>
      <c r="NJQ278" s="294"/>
      <c r="NJR278" s="294"/>
      <c r="NJS278" s="294"/>
      <c r="NJT278" s="294"/>
      <c r="NJU278" s="294"/>
      <c r="NJV278" s="294"/>
      <c r="NJW278" s="294"/>
      <c r="NJX278" s="294"/>
      <c r="NJY278" s="294"/>
      <c r="NJZ278" s="294"/>
      <c r="NKA278" s="294"/>
      <c r="NKB278" s="294"/>
      <c r="NKC278" s="294"/>
      <c r="NKD278" s="294"/>
      <c r="NKE278" s="294"/>
      <c r="NKF278" s="294"/>
      <c r="NKG278" s="294"/>
      <c r="NKH278" s="294"/>
      <c r="NKI278" s="294"/>
      <c r="NKJ278" s="294"/>
      <c r="NKK278" s="294"/>
      <c r="NKL278" s="294"/>
      <c r="NKM278" s="294"/>
      <c r="NKN278" s="294"/>
      <c r="NKO278" s="294"/>
      <c r="NKP278" s="294"/>
      <c r="NKQ278" s="294"/>
      <c r="NKR278" s="294"/>
      <c r="NKS278" s="294"/>
      <c r="NKT278" s="294"/>
      <c r="NKU278" s="294"/>
      <c r="NKV278" s="294"/>
      <c r="NKW278" s="294"/>
      <c r="NKX278" s="294"/>
      <c r="NKY278" s="294"/>
      <c r="NKZ278" s="294"/>
      <c r="NLA278" s="294"/>
      <c r="NLB278" s="294"/>
      <c r="NLC278" s="294"/>
      <c r="NLD278" s="294"/>
      <c r="NLE278" s="294"/>
      <c r="NLF278" s="294"/>
      <c r="NLG278" s="294"/>
      <c r="NLH278" s="294"/>
      <c r="NLI278" s="294"/>
      <c r="NLJ278" s="294"/>
      <c r="NLK278" s="294"/>
      <c r="NLL278" s="294"/>
      <c r="NLM278" s="294"/>
      <c r="NLN278" s="294"/>
      <c r="NLO278" s="294"/>
      <c r="NLP278" s="294"/>
      <c r="NLQ278" s="294"/>
      <c r="NLR278" s="294"/>
      <c r="NLS278" s="294"/>
      <c r="NLT278" s="294"/>
      <c r="NLU278" s="294"/>
      <c r="NLV278" s="294"/>
      <c r="NLW278" s="294"/>
      <c r="NLX278" s="294"/>
      <c r="NLY278" s="294"/>
      <c r="NLZ278" s="294"/>
      <c r="NMA278" s="294"/>
      <c r="NMB278" s="294"/>
      <c r="NMC278" s="294"/>
      <c r="NMD278" s="294"/>
      <c r="NME278" s="294"/>
      <c r="NMF278" s="294"/>
      <c r="NMG278" s="294"/>
      <c r="NMH278" s="294"/>
      <c r="NMI278" s="294"/>
      <c r="NMJ278" s="294"/>
      <c r="NMK278" s="294"/>
      <c r="NML278" s="294"/>
      <c r="NMM278" s="294"/>
      <c r="NMN278" s="294"/>
      <c r="NMO278" s="294"/>
      <c r="NMP278" s="294"/>
      <c r="NMQ278" s="294"/>
      <c r="NMR278" s="294"/>
      <c r="NMS278" s="294"/>
      <c r="NMT278" s="294"/>
      <c r="NMU278" s="294"/>
      <c r="NMV278" s="294"/>
      <c r="NMW278" s="294"/>
      <c r="NMX278" s="294"/>
      <c r="NMY278" s="294"/>
      <c r="NMZ278" s="294"/>
      <c r="NNA278" s="294"/>
      <c r="NNB278" s="294"/>
      <c r="NNC278" s="294"/>
      <c r="NND278" s="294"/>
      <c r="NNE278" s="294"/>
      <c r="NNF278" s="294"/>
      <c r="NNG278" s="294"/>
      <c r="NNH278" s="294"/>
      <c r="NNI278" s="294"/>
      <c r="NNJ278" s="294"/>
      <c r="NNK278" s="294"/>
      <c r="NNL278" s="294"/>
      <c r="NNM278" s="294"/>
      <c r="NNN278" s="294"/>
      <c r="NNO278" s="294"/>
      <c r="NNP278" s="294"/>
      <c r="NNQ278" s="294"/>
      <c r="NNR278" s="294"/>
      <c r="NNS278" s="294"/>
      <c r="NNT278" s="294"/>
      <c r="NNU278" s="294"/>
      <c r="NNV278" s="294"/>
      <c r="NNW278" s="294"/>
      <c r="NNX278" s="294"/>
      <c r="NNY278" s="294"/>
      <c r="NNZ278" s="294"/>
      <c r="NOA278" s="294"/>
      <c r="NOB278" s="294"/>
      <c r="NOC278" s="294"/>
      <c r="NOD278" s="294"/>
      <c r="NOE278" s="294"/>
      <c r="NOF278" s="294"/>
      <c r="NOG278" s="294"/>
      <c r="NOH278" s="294"/>
      <c r="NOI278" s="294"/>
      <c r="NOJ278" s="294"/>
      <c r="NOK278" s="294"/>
      <c r="NOL278" s="294"/>
      <c r="NOM278" s="294"/>
      <c r="NON278" s="294"/>
      <c r="NOO278" s="294"/>
      <c r="NOP278" s="294"/>
      <c r="NOQ278" s="294"/>
      <c r="NOR278" s="294"/>
      <c r="NOS278" s="294"/>
      <c r="NOT278" s="294"/>
      <c r="NOU278" s="294"/>
      <c r="NOV278" s="294"/>
      <c r="NOW278" s="294"/>
      <c r="NOX278" s="294"/>
      <c r="NOY278" s="294"/>
      <c r="NOZ278" s="294"/>
      <c r="NPA278" s="294"/>
      <c r="NPB278" s="294"/>
      <c r="NPC278" s="294"/>
      <c r="NPD278" s="294"/>
      <c r="NPE278" s="294"/>
      <c r="NPF278" s="294"/>
      <c r="NPG278" s="294"/>
      <c r="NPH278" s="294"/>
      <c r="NPI278" s="294"/>
      <c r="NPJ278" s="294"/>
      <c r="NPK278" s="294"/>
      <c r="NPL278" s="294"/>
      <c r="NPM278" s="294"/>
      <c r="NPN278" s="294"/>
      <c r="NPO278" s="294"/>
      <c r="NPP278" s="294"/>
      <c r="NPQ278" s="294"/>
      <c r="NPR278" s="294"/>
      <c r="NPS278" s="294"/>
      <c r="NPT278" s="294"/>
      <c r="NPU278" s="294"/>
      <c r="NPV278" s="294"/>
      <c r="NPW278" s="294"/>
      <c r="NPX278" s="294"/>
      <c r="NPY278" s="294"/>
      <c r="NPZ278" s="294"/>
      <c r="NQA278" s="294"/>
      <c r="NQB278" s="294"/>
      <c r="NQC278" s="294"/>
      <c r="NQD278" s="294"/>
      <c r="NQE278" s="294"/>
      <c r="NQF278" s="294"/>
      <c r="NQG278" s="294"/>
      <c r="NQH278" s="294"/>
      <c r="NQI278" s="294"/>
      <c r="NQJ278" s="294"/>
      <c r="NQK278" s="294"/>
      <c r="NQL278" s="294"/>
      <c r="NQM278" s="294"/>
      <c r="NQN278" s="294"/>
      <c r="NQO278" s="294"/>
      <c r="NQP278" s="294"/>
      <c r="NQQ278" s="294"/>
      <c r="NQR278" s="294"/>
      <c r="NQS278" s="294"/>
      <c r="NQT278" s="294"/>
      <c r="NQU278" s="294"/>
      <c r="NQV278" s="294"/>
      <c r="NQW278" s="294"/>
      <c r="NQX278" s="294"/>
      <c r="NQY278" s="294"/>
      <c r="NQZ278" s="294"/>
      <c r="NRA278" s="294"/>
      <c r="NRB278" s="294"/>
      <c r="NRC278" s="294"/>
      <c r="NRD278" s="294"/>
      <c r="NRE278" s="294"/>
      <c r="NRF278" s="294"/>
      <c r="NRG278" s="294"/>
      <c r="NRH278" s="294"/>
      <c r="NRI278" s="294"/>
      <c r="NRJ278" s="294"/>
      <c r="NRK278" s="294"/>
      <c r="NRL278" s="294"/>
      <c r="NRM278" s="294"/>
      <c r="NRN278" s="294"/>
      <c r="NRO278" s="294"/>
      <c r="NRP278" s="294"/>
      <c r="NRQ278" s="294"/>
      <c r="NRR278" s="294"/>
      <c r="NRS278" s="294"/>
      <c r="NRT278" s="294"/>
      <c r="NRU278" s="294"/>
      <c r="NRV278" s="294"/>
      <c r="NRW278" s="294"/>
      <c r="NRX278" s="294"/>
      <c r="NRY278" s="294"/>
      <c r="NRZ278" s="294"/>
      <c r="NSA278" s="294"/>
      <c r="NSB278" s="294"/>
      <c r="NSC278" s="294"/>
      <c r="NSD278" s="294"/>
      <c r="NSE278" s="294"/>
      <c r="NSF278" s="294"/>
      <c r="NSG278" s="294"/>
      <c r="NSH278" s="294"/>
      <c r="NSI278" s="294"/>
      <c r="NSJ278" s="294"/>
      <c r="NSK278" s="294"/>
      <c r="NSL278" s="294"/>
      <c r="NSM278" s="294"/>
      <c r="NSN278" s="294"/>
      <c r="NSO278" s="294"/>
      <c r="NSP278" s="294"/>
      <c r="NSQ278" s="294"/>
      <c r="NSR278" s="294"/>
      <c r="NSS278" s="294"/>
      <c r="NST278" s="294"/>
      <c r="NSU278" s="294"/>
      <c r="NSV278" s="294"/>
      <c r="NSW278" s="294"/>
      <c r="NSX278" s="294"/>
      <c r="NSY278" s="294"/>
      <c r="NSZ278" s="294"/>
      <c r="NTA278" s="294"/>
      <c r="NTB278" s="294"/>
      <c r="NTC278" s="294"/>
      <c r="NTD278" s="294"/>
      <c r="NTE278" s="294"/>
      <c r="NTF278" s="294"/>
      <c r="NTG278" s="294"/>
      <c r="NTH278" s="294"/>
      <c r="NTI278" s="294"/>
      <c r="NTJ278" s="294"/>
      <c r="NTK278" s="294"/>
      <c r="NTL278" s="294"/>
      <c r="NTM278" s="294"/>
      <c r="NTN278" s="294"/>
      <c r="NTO278" s="294"/>
      <c r="NTP278" s="294"/>
      <c r="NTQ278" s="294"/>
      <c r="NTR278" s="294"/>
      <c r="NTS278" s="294"/>
      <c r="NTT278" s="294"/>
      <c r="NTU278" s="294"/>
      <c r="NTV278" s="294"/>
      <c r="NTW278" s="294"/>
      <c r="NTX278" s="294"/>
      <c r="NTY278" s="294"/>
      <c r="NTZ278" s="294"/>
      <c r="NUA278" s="294"/>
      <c r="NUB278" s="294"/>
      <c r="NUC278" s="294"/>
      <c r="NUD278" s="294"/>
      <c r="NUE278" s="294"/>
      <c r="NUF278" s="294"/>
      <c r="NUG278" s="294"/>
      <c r="NUH278" s="294"/>
      <c r="NUI278" s="294"/>
      <c r="NUJ278" s="294"/>
      <c r="NUK278" s="294"/>
      <c r="NUL278" s="294"/>
      <c r="NUM278" s="294"/>
      <c r="NUN278" s="294"/>
      <c r="NUO278" s="294"/>
      <c r="NUP278" s="294"/>
      <c r="NUQ278" s="294"/>
      <c r="NUR278" s="294"/>
      <c r="NUS278" s="294"/>
      <c r="NUT278" s="294"/>
      <c r="NUU278" s="294"/>
      <c r="NUV278" s="294"/>
      <c r="NUW278" s="294"/>
      <c r="NUX278" s="294"/>
      <c r="NUY278" s="294"/>
      <c r="NUZ278" s="294"/>
      <c r="NVA278" s="294"/>
      <c r="NVB278" s="294"/>
      <c r="NVC278" s="294"/>
      <c r="NVD278" s="294"/>
      <c r="NVE278" s="294"/>
      <c r="NVF278" s="294"/>
      <c r="NVG278" s="294"/>
      <c r="NVH278" s="294"/>
      <c r="NVI278" s="294"/>
      <c r="NVJ278" s="294"/>
      <c r="NVK278" s="294"/>
      <c r="NVL278" s="294"/>
      <c r="NVM278" s="294"/>
      <c r="NVN278" s="294"/>
      <c r="NVO278" s="294"/>
      <c r="NVP278" s="294"/>
      <c r="NVQ278" s="294"/>
      <c r="NVR278" s="294"/>
      <c r="NVS278" s="294"/>
      <c r="NVT278" s="294"/>
      <c r="NVU278" s="294"/>
      <c r="NVV278" s="294"/>
      <c r="NVW278" s="294"/>
      <c r="NVX278" s="294"/>
      <c r="NVY278" s="294"/>
      <c r="NVZ278" s="294"/>
      <c r="NWA278" s="294"/>
      <c r="NWB278" s="294"/>
      <c r="NWC278" s="294"/>
      <c r="NWD278" s="294"/>
      <c r="NWE278" s="294"/>
      <c r="NWF278" s="294"/>
      <c r="NWG278" s="294"/>
      <c r="NWH278" s="294"/>
      <c r="NWI278" s="294"/>
      <c r="NWJ278" s="294"/>
      <c r="NWK278" s="294"/>
      <c r="NWL278" s="294"/>
      <c r="NWM278" s="294"/>
      <c r="NWN278" s="294"/>
      <c r="NWO278" s="294"/>
      <c r="NWP278" s="294"/>
      <c r="NWQ278" s="294"/>
      <c r="NWR278" s="294"/>
      <c r="NWS278" s="294"/>
      <c r="NWT278" s="294"/>
      <c r="NWU278" s="294"/>
      <c r="NWV278" s="294"/>
      <c r="NWW278" s="294"/>
      <c r="NWX278" s="294"/>
      <c r="NWY278" s="294"/>
      <c r="NWZ278" s="294"/>
      <c r="NXA278" s="294"/>
      <c r="NXB278" s="294"/>
      <c r="NXC278" s="294"/>
      <c r="NXD278" s="294"/>
      <c r="NXE278" s="294"/>
      <c r="NXF278" s="294"/>
      <c r="NXG278" s="294"/>
      <c r="NXH278" s="294"/>
      <c r="NXI278" s="294"/>
      <c r="NXJ278" s="294"/>
      <c r="NXK278" s="294"/>
      <c r="NXL278" s="294"/>
      <c r="NXM278" s="294"/>
      <c r="NXN278" s="294"/>
      <c r="NXO278" s="294"/>
      <c r="NXP278" s="294"/>
      <c r="NXQ278" s="294"/>
      <c r="NXR278" s="294"/>
      <c r="NXS278" s="294"/>
      <c r="NXT278" s="294"/>
      <c r="NXU278" s="294"/>
      <c r="NXV278" s="294"/>
      <c r="NXW278" s="294"/>
      <c r="NXX278" s="294"/>
      <c r="NXY278" s="294"/>
      <c r="NXZ278" s="294"/>
      <c r="NYA278" s="294"/>
      <c r="NYB278" s="294"/>
      <c r="NYC278" s="294"/>
      <c r="NYD278" s="294"/>
      <c r="NYE278" s="294"/>
      <c r="NYF278" s="294"/>
      <c r="NYG278" s="294"/>
      <c r="NYH278" s="294"/>
      <c r="NYI278" s="294"/>
      <c r="NYJ278" s="294"/>
      <c r="NYK278" s="294"/>
      <c r="NYL278" s="294"/>
      <c r="NYM278" s="294"/>
      <c r="NYN278" s="294"/>
      <c r="NYO278" s="294"/>
      <c r="NYP278" s="294"/>
      <c r="NYQ278" s="294"/>
      <c r="NYR278" s="294"/>
      <c r="NYS278" s="294"/>
      <c r="NYT278" s="294"/>
      <c r="NYU278" s="294"/>
      <c r="NYV278" s="294"/>
      <c r="NYW278" s="294"/>
      <c r="NYX278" s="294"/>
      <c r="NYY278" s="294"/>
      <c r="NYZ278" s="294"/>
      <c r="NZA278" s="294"/>
      <c r="NZB278" s="294"/>
      <c r="NZC278" s="294"/>
      <c r="NZD278" s="294"/>
      <c r="NZE278" s="294"/>
      <c r="NZF278" s="294"/>
      <c r="NZG278" s="294"/>
      <c r="NZH278" s="294"/>
      <c r="NZI278" s="294"/>
      <c r="NZJ278" s="294"/>
      <c r="NZK278" s="294"/>
      <c r="NZL278" s="294"/>
      <c r="NZM278" s="294"/>
      <c r="NZN278" s="294"/>
      <c r="NZO278" s="294"/>
      <c r="NZP278" s="294"/>
      <c r="NZQ278" s="294"/>
      <c r="NZR278" s="294"/>
      <c r="NZS278" s="294"/>
      <c r="NZT278" s="294"/>
      <c r="NZU278" s="294"/>
      <c r="NZV278" s="294"/>
      <c r="NZW278" s="294"/>
      <c r="NZX278" s="294"/>
      <c r="NZY278" s="294"/>
      <c r="NZZ278" s="294"/>
      <c r="OAA278" s="294"/>
      <c r="OAB278" s="294"/>
      <c r="OAC278" s="294"/>
      <c r="OAD278" s="294"/>
      <c r="OAE278" s="294"/>
      <c r="OAF278" s="294"/>
      <c r="OAG278" s="294"/>
      <c r="OAH278" s="294"/>
      <c r="OAI278" s="294"/>
      <c r="OAJ278" s="294"/>
      <c r="OAK278" s="294"/>
      <c r="OAL278" s="294"/>
      <c r="OAM278" s="294"/>
      <c r="OAN278" s="294"/>
      <c r="OAO278" s="294"/>
      <c r="OAP278" s="294"/>
      <c r="OAQ278" s="294"/>
      <c r="OAR278" s="294"/>
      <c r="OAS278" s="294"/>
      <c r="OAT278" s="294"/>
      <c r="OAU278" s="294"/>
      <c r="OAV278" s="294"/>
      <c r="OAW278" s="294"/>
      <c r="OAX278" s="294"/>
      <c r="OAY278" s="294"/>
      <c r="OAZ278" s="294"/>
      <c r="OBA278" s="294"/>
      <c r="OBB278" s="294"/>
      <c r="OBC278" s="294"/>
      <c r="OBD278" s="294"/>
      <c r="OBE278" s="294"/>
      <c r="OBF278" s="294"/>
      <c r="OBG278" s="294"/>
      <c r="OBH278" s="294"/>
      <c r="OBI278" s="294"/>
      <c r="OBJ278" s="294"/>
      <c r="OBK278" s="294"/>
      <c r="OBL278" s="294"/>
      <c r="OBM278" s="294"/>
      <c r="OBN278" s="294"/>
      <c r="OBO278" s="294"/>
      <c r="OBP278" s="294"/>
      <c r="OBQ278" s="294"/>
      <c r="OBR278" s="294"/>
      <c r="OBS278" s="294"/>
      <c r="OBT278" s="294"/>
      <c r="OBU278" s="294"/>
      <c r="OBV278" s="294"/>
      <c r="OBW278" s="294"/>
      <c r="OBX278" s="294"/>
      <c r="OBY278" s="294"/>
      <c r="OBZ278" s="294"/>
      <c r="OCA278" s="294"/>
      <c r="OCB278" s="294"/>
      <c r="OCC278" s="294"/>
      <c r="OCD278" s="294"/>
      <c r="OCE278" s="294"/>
      <c r="OCF278" s="294"/>
      <c r="OCG278" s="294"/>
      <c r="OCH278" s="294"/>
      <c r="OCI278" s="294"/>
      <c r="OCJ278" s="294"/>
      <c r="OCK278" s="294"/>
      <c r="OCL278" s="294"/>
      <c r="OCM278" s="294"/>
      <c r="OCN278" s="294"/>
      <c r="OCO278" s="294"/>
      <c r="OCP278" s="294"/>
      <c r="OCQ278" s="294"/>
      <c r="OCR278" s="294"/>
      <c r="OCS278" s="294"/>
      <c r="OCT278" s="294"/>
      <c r="OCU278" s="294"/>
      <c r="OCV278" s="294"/>
      <c r="OCW278" s="294"/>
      <c r="OCX278" s="294"/>
      <c r="OCY278" s="294"/>
      <c r="OCZ278" s="294"/>
      <c r="ODA278" s="294"/>
      <c r="ODB278" s="294"/>
      <c r="ODC278" s="294"/>
      <c r="ODD278" s="294"/>
      <c r="ODE278" s="294"/>
      <c r="ODF278" s="294"/>
      <c r="ODG278" s="294"/>
      <c r="ODH278" s="294"/>
      <c r="ODI278" s="294"/>
      <c r="ODJ278" s="294"/>
      <c r="ODK278" s="294"/>
      <c r="ODL278" s="294"/>
      <c r="ODM278" s="294"/>
      <c r="ODN278" s="294"/>
      <c r="ODO278" s="294"/>
      <c r="ODP278" s="294"/>
      <c r="ODQ278" s="294"/>
      <c r="ODR278" s="294"/>
      <c r="ODS278" s="294"/>
      <c r="ODT278" s="294"/>
      <c r="ODU278" s="294"/>
      <c r="ODV278" s="294"/>
      <c r="ODW278" s="294"/>
      <c r="ODX278" s="294"/>
      <c r="ODY278" s="294"/>
      <c r="ODZ278" s="294"/>
      <c r="OEA278" s="294"/>
      <c r="OEB278" s="294"/>
      <c r="OEC278" s="294"/>
      <c r="OED278" s="294"/>
      <c r="OEE278" s="294"/>
      <c r="OEF278" s="294"/>
      <c r="OEG278" s="294"/>
      <c r="OEH278" s="294"/>
      <c r="OEI278" s="294"/>
      <c r="OEJ278" s="294"/>
      <c r="OEK278" s="294"/>
      <c r="OEL278" s="294"/>
      <c r="OEM278" s="294"/>
      <c r="OEN278" s="294"/>
      <c r="OEO278" s="294"/>
      <c r="OEP278" s="294"/>
      <c r="OEQ278" s="294"/>
      <c r="OER278" s="294"/>
      <c r="OES278" s="294"/>
      <c r="OET278" s="294"/>
      <c r="OEU278" s="294"/>
      <c r="OEV278" s="294"/>
      <c r="OEW278" s="294"/>
      <c r="OEX278" s="294"/>
      <c r="OEY278" s="294"/>
      <c r="OEZ278" s="294"/>
      <c r="OFA278" s="294"/>
      <c r="OFB278" s="294"/>
      <c r="OFC278" s="294"/>
      <c r="OFD278" s="294"/>
      <c r="OFE278" s="294"/>
      <c r="OFF278" s="294"/>
      <c r="OFG278" s="294"/>
      <c r="OFH278" s="294"/>
      <c r="OFI278" s="294"/>
      <c r="OFJ278" s="294"/>
      <c r="OFK278" s="294"/>
      <c r="OFL278" s="294"/>
      <c r="OFM278" s="294"/>
      <c r="OFN278" s="294"/>
      <c r="OFO278" s="294"/>
      <c r="OFP278" s="294"/>
      <c r="OFQ278" s="294"/>
      <c r="OFR278" s="294"/>
      <c r="OFS278" s="294"/>
      <c r="OFT278" s="294"/>
      <c r="OFU278" s="294"/>
      <c r="OFV278" s="294"/>
      <c r="OFW278" s="294"/>
      <c r="OFX278" s="294"/>
      <c r="OFY278" s="294"/>
      <c r="OFZ278" s="294"/>
      <c r="OGA278" s="294"/>
      <c r="OGB278" s="294"/>
      <c r="OGC278" s="294"/>
      <c r="OGD278" s="294"/>
      <c r="OGE278" s="294"/>
      <c r="OGF278" s="294"/>
      <c r="OGG278" s="294"/>
      <c r="OGH278" s="294"/>
      <c r="OGI278" s="294"/>
      <c r="OGJ278" s="294"/>
      <c r="OGK278" s="294"/>
      <c r="OGL278" s="294"/>
      <c r="OGM278" s="294"/>
      <c r="OGN278" s="294"/>
      <c r="OGO278" s="294"/>
      <c r="OGP278" s="294"/>
      <c r="OGQ278" s="294"/>
      <c r="OGR278" s="294"/>
      <c r="OGS278" s="294"/>
      <c r="OGT278" s="294"/>
      <c r="OGU278" s="294"/>
      <c r="OGV278" s="294"/>
      <c r="OGW278" s="294"/>
      <c r="OGX278" s="294"/>
      <c r="OGY278" s="294"/>
      <c r="OGZ278" s="294"/>
      <c r="OHA278" s="294"/>
      <c r="OHB278" s="294"/>
      <c r="OHC278" s="294"/>
      <c r="OHD278" s="294"/>
      <c r="OHE278" s="294"/>
      <c r="OHF278" s="294"/>
      <c r="OHG278" s="294"/>
      <c r="OHH278" s="294"/>
      <c r="OHI278" s="294"/>
      <c r="OHJ278" s="294"/>
      <c r="OHK278" s="294"/>
      <c r="OHL278" s="294"/>
      <c r="OHM278" s="294"/>
      <c r="OHN278" s="294"/>
      <c r="OHO278" s="294"/>
      <c r="OHP278" s="294"/>
      <c r="OHQ278" s="294"/>
      <c r="OHR278" s="294"/>
      <c r="OHS278" s="294"/>
      <c r="OHT278" s="294"/>
      <c r="OHU278" s="294"/>
      <c r="OHV278" s="294"/>
      <c r="OHW278" s="294"/>
      <c r="OHX278" s="294"/>
      <c r="OHY278" s="294"/>
      <c r="OHZ278" s="294"/>
      <c r="OIA278" s="294"/>
      <c r="OIB278" s="294"/>
      <c r="OIC278" s="294"/>
      <c r="OID278" s="294"/>
      <c r="OIE278" s="294"/>
      <c r="OIF278" s="294"/>
      <c r="OIG278" s="294"/>
      <c r="OIH278" s="294"/>
      <c r="OII278" s="294"/>
      <c r="OIJ278" s="294"/>
      <c r="OIK278" s="294"/>
      <c r="OIL278" s="294"/>
      <c r="OIM278" s="294"/>
      <c r="OIN278" s="294"/>
      <c r="OIO278" s="294"/>
      <c r="OIP278" s="294"/>
      <c r="OIQ278" s="294"/>
      <c r="OIR278" s="294"/>
      <c r="OIS278" s="294"/>
      <c r="OIT278" s="294"/>
      <c r="OIU278" s="294"/>
      <c r="OIV278" s="294"/>
      <c r="OIW278" s="294"/>
      <c r="OIX278" s="294"/>
      <c r="OIY278" s="294"/>
      <c r="OIZ278" s="294"/>
      <c r="OJA278" s="294"/>
      <c r="OJB278" s="294"/>
      <c r="OJC278" s="294"/>
      <c r="OJD278" s="294"/>
      <c r="OJE278" s="294"/>
      <c r="OJF278" s="294"/>
      <c r="OJG278" s="294"/>
      <c r="OJH278" s="294"/>
      <c r="OJI278" s="294"/>
      <c r="OJJ278" s="294"/>
      <c r="OJK278" s="294"/>
      <c r="OJL278" s="294"/>
      <c r="OJM278" s="294"/>
      <c r="OJN278" s="294"/>
      <c r="OJO278" s="294"/>
      <c r="OJP278" s="294"/>
      <c r="OJQ278" s="294"/>
      <c r="OJR278" s="294"/>
      <c r="OJS278" s="294"/>
      <c r="OJT278" s="294"/>
      <c r="OJU278" s="294"/>
      <c r="OJV278" s="294"/>
      <c r="OJW278" s="294"/>
      <c r="OJX278" s="294"/>
      <c r="OJY278" s="294"/>
      <c r="OJZ278" s="294"/>
      <c r="OKA278" s="294"/>
      <c r="OKB278" s="294"/>
      <c r="OKC278" s="294"/>
      <c r="OKD278" s="294"/>
      <c r="OKE278" s="294"/>
      <c r="OKF278" s="294"/>
      <c r="OKG278" s="294"/>
      <c r="OKH278" s="294"/>
      <c r="OKI278" s="294"/>
      <c r="OKJ278" s="294"/>
      <c r="OKK278" s="294"/>
      <c r="OKL278" s="294"/>
      <c r="OKM278" s="294"/>
      <c r="OKN278" s="294"/>
      <c r="OKO278" s="294"/>
      <c r="OKP278" s="294"/>
      <c r="OKQ278" s="294"/>
      <c r="OKR278" s="294"/>
      <c r="OKS278" s="294"/>
      <c r="OKT278" s="294"/>
      <c r="OKU278" s="294"/>
      <c r="OKV278" s="294"/>
      <c r="OKW278" s="294"/>
      <c r="OKX278" s="294"/>
      <c r="OKY278" s="294"/>
      <c r="OKZ278" s="294"/>
      <c r="OLA278" s="294"/>
      <c r="OLB278" s="294"/>
      <c r="OLC278" s="294"/>
      <c r="OLD278" s="294"/>
      <c r="OLE278" s="294"/>
      <c r="OLF278" s="294"/>
      <c r="OLG278" s="294"/>
      <c r="OLH278" s="294"/>
      <c r="OLI278" s="294"/>
      <c r="OLJ278" s="294"/>
      <c r="OLK278" s="294"/>
      <c r="OLL278" s="294"/>
      <c r="OLM278" s="294"/>
      <c r="OLN278" s="294"/>
      <c r="OLO278" s="294"/>
      <c r="OLP278" s="294"/>
      <c r="OLQ278" s="294"/>
      <c r="OLR278" s="294"/>
      <c r="OLS278" s="294"/>
      <c r="OLT278" s="294"/>
      <c r="OLU278" s="294"/>
      <c r="OLV278" s="294"/>
      <c r="OLW278" s="294"/>
      <c r="OLX278" s="294"/>
      <c r="OLY278" s="294"/>
      <c r="OLZ278" s="294"/>
      <c r="OMA278" s="294"/>
      <c r="OMB278" s="294"/>
      <c r="OMC278" s="294"/>
      <c r="OMD278" s="294"/>
      <c r="OME278" s="294"/>
      <c r="OMF278" s="294"/>
      <c r="OMG278" s="294"/>
      <c r="OMH278" s="294"/>
      <c r="OMI278" s="294"/>
      <c r="OMJ278" s="294"/>
      <c r="OMK278" s="294"/>
      <c r="OML278" s="294"/>
      <c r="OMM278" s="294"/>
      <c r="OMN278" s="294"/>
      <c r="OMO278" s="294"/>
      <c r="OMP278" s="294"/>
      <c r="OMQ278" s="294"/>
      <c r="OMR278" s="294"/>
      <c r="OMS278" s="294"/>
      <c r="OMT278" s="294"/>
      <c r="OMU278" s="294"/>
      <c r="OMV278" s="294"/>
      <c r="OMW278" s="294"/>
      <c r="OMX278" s="294"/>
      <c r="OMY278" s="294"/>
      <c r="OMZ278" s="294"/>
      <c r="ONA278" s="294"/>
      <c r="ONB278" s="294"/>
      <c r="ONC278" s="294"/>
      <c r="OND278" s="294"/>
      <c r="ONE278" s="294"/>
      <c r="ONF278" s="294"/>
      <c r="ONG278" s="294"/>
      <c r="ONH278" s="294"/>
      <c r="ONI278" s="294"/>
      <c r="ONJ278" s="294"/>
      <c r="ONK278" s="294"/>
      <c r="ONL278" s="294"/>
      <c r="ONM278" s="294"/>
      <c r="ONN278" s="294"/>
      <c r="ONO278" s="294"/>
      <c r="ONP278" s="294"/>
      <c r="ONQ278" s="294"/>
      <c r="ONR278" s="294"/>
      <c r="ONS278" s="294"/>
      <c r="ONT278" s="294"/>
      <c r="ONU278" s="294"/>
      <c r="ONV278" s="294"/>
      <c r="ONW278" s="294"/>
      <c r="ONX278" s="294"/>
      <c r="ONY278" s="294"/>
      <c r="ONZ278" s="294"/>
      <c r="OOA278" s="294"/>
      <c r="OOB278" s="294"/>
      <c r="OOC278" s="294"/>
      <c r="OOD278" s="294"/>
      <c r="OOE278" s="294"/>
      <c r="OOF278" s="294"/>
      <c r="OOG278" s="294"/>
      <c r="OOH278" s="294"/>
      <c r="OOI278" s="294"/>
      <c r="OOJ278" s="294"/>
      <c r="OOK278" s="294"/>
      <c r="OOL278" s="294"/>
      <c r="OOM278" s="294"/>
      <c r="OON278" s="294"/>
      <c r="OOO278" s="294"/>
      <c r="OOP278" s="294"/>
      <c r="OOQ278" s="294"/>
      <c r="OOR278" s="294"/>
      <c r="OOS278" s="294"/>
      <c r="OOT278" s="294"/>
      <c r="OOU278" s="294"/>
      <c r="OOV278" s="294"/>
      <c r="OOW278" s="294"/>
      <c r="OOX278" s="294"/>
      <c r="OOY278" s="294"/>
      <c r="OOZ278" s="294"/>
      <c r="OPA278" s="294"/>
      <c r="OPB278" s="294"/>
      <c r="OPC278" s="294"/>
      <c r="OPD278" s="294"/>
      <c r="OPE278" s="294"/>
      <c r="OPF278" s="294"/>
      <c r="OPG278" s="294"/>
      <c r="OPH278" s="294"/>
      <c r="OPI278" s="294"/>
      <c r="OPJ278" s="294"/>
      <c r="OPK278" s="294"/>
      <c r="OPL278" s="294"/>
      <c r="OPM278" s="294"/>
      <c r="OPN278" s="294"/>
      <c r="OPO278" s="294"/>
      <c r="OPP278" s="294"/>
      <c r="OPQ278" s="294"/>
      <c r="OPR278" s="294"/>
      <c r="OPS278" s="294"/>
      <c r="OPT278" s="294"/>
      <c r="OPU278" s="294"/>
      <c r="OPV278" s="294"/>
      <c r="OPW278" s="294"/>
      <c r="OPX278" s="294"/>
      <c r="OPY278" s="294"/>
      <c r="OPZ278" s="294"/>
      <c r="OQA278" s="294"/>
      <c r="OQB278" s="294"/>
      <c r="OQC278" s="294"/>
      <c r="OQD278" s="294"/>
      <c r="OQE278" s="294"/>
      <c r="OQF278" s="294"/>
      <c r="OQG278" s="294"/>
      <c r="OQH278" s="294"/>
      <c r="OQI278" s="294"/>
      <c r="OQJ278" s="294"/>
      <c r="OQK278" s="294"/>
      <c r="OQL278" s="294"/>
      <c r="OQM278" s="294"/>
      <c r="OQN278" s="294"/>
      <c r="OQO278" s="294"/>
      <c r="OQP278" s="294"/>
      <c r="OQQ278" s="294"/>
      <c r="OQR278" s="294"/>
      <c r="OQS278" s="294"/>
      <c r="OQT278" s="294"/>
      <c r="OQU278" s="294"/>
      <c r="OQV278" s="294"/>
      <c r="OQW278" s="294"/>
      <c r="OQX278" s="294"/>
      <c r="OQY278" s="294"/>
      <c r="OQZ278" s="294"/>
      <c r="ORA278" s="294"/>
      <c r="ORB278" s="294"/>
      <c r="ORC278" s="294"/>
      <c r="ORD278" s="294"/>
      <c r="ORE278" s="294"/>
      <c r="ORF278" s="294"/>
      <c r="ORG278" s="294"/>
      <c r="ORH278" s="294"/>
      <c r="ORI278" s="294"/>
      <c r="ORJ278" s="294"/>
      <c r="ORK278" s="294"/>
      <c r="ORL278" s="294"/>
      <c r="ORM278" s="294"/>
      <c r="ORN278" s="294"/>
      <c r="ORO278" s="294"/>
      <c r="ORP278" s="294"/>
      <c r="ORQ278" s="294"/>
      <c r="ORR278" s="294"/>
      <c r="ORS278" s="294"/>
      <c r="ORT278" s="294"/>
      <c r="ORU278" s="294"/>
      <c r="ORV278" s="294"/>
      <c r="ORW278" s="294"/>
      <c r="ORX278" s="294"/>
      <c r="ORY278" s="294"/>
      <c r="ORZ278" s="294"/>
      <c r="OSA278" s="294"/>
      <c r="OSB278" s="294"/>
      <c r="OSC278" s="294"/>
      <c r="OSD278" s="294"/>
      <c r="OSE278" s="294"/>
      <c r="OSF278" s="294"/>
      <c r="OSG278" s="294"/>
      <c r="OSH278" s="294"/>
      <c r="OSI278" s="294"/>
      <c r="OSJ278" s="294"/>
      <c r="OSK278" s="294"/>
      <c r="OSL278" s="294"/>
      <c r="OSM278" s="294"/>
      <c r="OSN278" s="294"/>
      <c r="OSO278" s="294"/>
      <c r="OSP278" s="294"/>
      <c r="OSQ278" s="294"/>
      <c r="OSR278" s="294"/>
      <c r="OSS278" s="294"/>
      <c r="OST278" s="294"/>
      <c r="OSU278" s="294"/>
      <c r="OSV278" s="294"/>
      <c r="OSW278" s="294"/>
      <c r="OSX278" s="294"/>
      <c r="OSY278" s="294"/>
      <c r="OSZ278" s="294"/>
      <c r="OTA278" s="294"/>
      <c r="OTB278" s="294"/>
      <c r="OTC278" s="294"/>
      <c r="OTD278" s="294"/>
      <c r="OTE278" s="294"/>
      <c r="OTF278" s="294"/>
      <c r="OTG278" s="294"/>
      <c r="OTH278" s="294"/>
      <c r="OTI278" s="294"/>
      <c r="OTJ278" s="294"/>
      <c r="OTK278" s="294"/>
      <c r="OTL278" s="294"/>
      <c r="OTM278" s="294"/>
      <c r="OTN278" s="294"/>
      <c r="OTO278" s="294"/>
      <c r="OTP278" s="294"/>
      <c r="OTQ278" s="294"/>
      <c r="OTR278" s="294"/>
      <c r="OTS278" s="294"/>
      <c r="OTT278" s="294"/>
      <c r="OTU278" s="294"/>
      <c r="OTV278" s="294"/>
      <c r="OTW278" s="294"/>
      <c r="OTX278" s="294"/>
      <c r="OTY278" s="294"/>
      <c r="OTZ278" s="294"/>
      <c r="OUA278" s="294"/>
      <c r="OUB278" s="294"/>
      <c r="OUC278" s="294"/>
      <c r="OUD278" s="294"/>
      <c r="OUE278" s="294"/>
      <c r="OUF278" s="294"/>
      <c r="OUG278" s="294"/>
      <c r="OUH278" s="294"/>
      <c r="OUI278" s="294"/>
      <c r="OUJ278" s="294"/>
      <c r="OUK278" s="294"/>
      <c r="OUL278" s="294"/>
      <c r="OUM278" s="294"/>
      <c r="OUN278" s="294"/>
      <c r="OUO278" s="294"/>
      <c r="OUP278" s="294"/>
      <c r="OUQ278" s="294"/>
      <c r="OUR278" s="294"/>
      <c r="OUS278" s="294"/>
      <c r="OUT278" s="294"/>
      <c r="OUU278" s="294"/>
      <c r="OUV278" s="294"/>
      <c r="OUW278" s="294"/>
      <c r="OUX278" s="294"/>
      <c r="OUY278" s="294"/>
      <c r="OUZ278" s="294"/>
      <c r="OVA278" s="294"/>
      <c r="OVB278" s="294"/>
      <c r="OVC278" s="294"/>
      <c r="OVD278" s="294"/>
      <c r="OVE278" s="294"/>
      <c r="OVF278" s="294"/>
      <c r="OVG278" s="294"/>
      <c r="OVH278" s="294"/>
      <c r="OVI278" s="294"/>
      <c r="OVJ278" s="294"/>
      <c r="OVK278" s="294"/>
      <c r="OVL278" s="294"/>
      <c r="OVM278" s="294"/>
      <c r="OVN278" s="294"/>
      <c r="OVO278" s="294"/>
      <c r="OVP278" s="294"/>
      <c r="OVQ278" s="294"/>
      <c r="OVR278" s="294"/>
      <c r="OVS278" s="294"/>
      <c r="OVT278" s="294"/>
      <c r="OVU278" s="294"/>
      <c r="OVV278" s="294"/>
      <c r="OVW278" s="294"/>
      <c r="OVX278" s="294"/>
      <c r="OVY278" s="294"/>
      <c r="OVZ278" s="294"/>
      <c r="OWA278" s="294"/>
      <c r="OWB278" s="294"/>
      <c r="OWC278" s="294"/>
      <c r="OWD278" s="294"/>
      <c r="OWE278" s="294"/>
      <c r="OWF278" s="294"/>
      <c r="OWG278" s="294"/>
      <c r="OWH278" s="294"/>
      <c r="OWI278" s="294"/>
      <c r="OWJ278" s="294"/>
      <c r="OWK278" s="294"/>
      <c r="OWL278" s="294"/>
      <c r="OWM278" s="294"/>
      <c r="OWN278" s="294"/>
      <c r="OWO278" s="294"/>
      <c r="OWP278" s="294"/>
      <c r="OWQ278" s="294"/>
      <c r="OWR278" s="294"/>
      <c r="OWS278" s="294"/>
      <c r="OWT278" s="294"/>
      <c r="OWU278" s="294"/>
      <c r="OWV278" s="294"/>
      <c r="OWW278" s="294"/>
      <c r="OWX278" s="294"/>
      <c r="OWY278" s="294"/>
      <c r="OWZ278" s="294"/>
      <c r="OXA278" s="294"/>
      <c r="OXB278" s="294"/>
      <c r="OXC278" s="294"/>
      <c r="OXD278" s="294"/>
      <c r="OXE278" s="294"/>
      <c r="OXF278" s="294"/>
      <c r="OXG278" s="294"/>
      <c r="OXH278" s="294"/>
      <c r="OXI278" s="294"/>
      <c r="OXJ278" s="294"/>
      <c r="OXK278" s="294"/>
      <c r="OXL278" s="294"/>
      <c r="OXM278" s="294"/>
      <c r="OXN278" s="294"/>
      <c r="OXO278" s="294"/>
      <c r="OXP278" s="294"/>
      <c r="OXQ278" s="294"/>
      <c r="OXR278" s="294"/>
      <c r="OXS278" s="294"/>
      <c r="OXT278" s="294"/>
      <c r="OXU278" s="294"/>
      <c r="OXV278" s="294"/>
      <c r="OXW278" s="294"/>
      <c r="OXX278" s="294"/>
      <c r="OXY278" s="294"/>
      <c r="OXZ278" s="294"/>
      <c r="OYA278" s="294"/>
      <c r="OYB278" s="294"/>
      <c r="OYC278" s="294"/>
      <c r="OYD278" s="294"/>
      <c r="OYE278" s="294"/>
      <c r="OYF278" s="294"/>
      <c r="OYG278" s="294"/>
      <c r="OYH278" s="294"/>
      <c r="OYI278" s="294"/>
      <c r="OYJ278" s="294"/>
      <c r="OYK278" s="294"/>
      <c r="OYL278" s="294"/>
      <c r="OYM278" s="294"/>
      <c r="OYN278" s="294"/>
      <c r="OYO278" s="294"/>
      <c r="OYP278" s="294"/>
      <c r="OYQ278" s="294"/>
      <c r="OYR278" s="294"/>
      <c r="OYS278" s="294"/>
      <c r="OYT278" s="294"/>
      <c r="OYU278" s="294"/>
      <c r="OYV278" s="294"/>
      <c r="OYW278" s="294"/>
      <c r="OYX278" s="294"/>
      <c r="OYY278" s="294"/>
      <c r="OYZ278" s="294"/>
      <c r="OZA278" s="294"/>
      <c r="OZB278" s="294"/>
      <c r="OZC278" s="294"/>
      <c r="OZD278" s="294"/>
      <c r="OZE278" s="294"/>
      <c r="OZF278" s="294"/>
      <c r="OZG278" s="294"/>
      <c r="OZH278" s="294"/>
      <c r="OZI278" s="294"/>
      <c r="OZJ278" s="294"/>
      <c r="OZK278" s="294"/>
      <c r="OZL278" s="294"/>
      <c r="OZM278" s="294"/>
      <c r="OZN278" s="294"/>
      <c r="OZO278" s="294"/>
      <c r="OZP278" s="294"/>
      <c r="OZQ278" s="294"/>
      <c r="OZR278" s="294"/>
      <c r="OZS278" s="294"/>
      <c r="OZT278" s="294"/>
      <c r="OZU278" s="294"/>
      <c r="OZV278" s="294"/>
      <c r="OZW278" s="294"/>
      <c r="OZX278" s="294"/>
      <c r="OZY278" s="294"/>
      <c r="OZZ278" s="294"/>
      <c r="PAA278" s="294"/>
      <c r="PAB278" s="294"/>
      <c r="PAC278" s="294"/>
      <c r="PAD278" s="294"/>
      <c r="PAE278" s="294"/>
      <c r="PAF278" s="294"/>
      <c r="PAG278" s="294"/>
      <c r="PAH278" s="294"/>
      <c r="PAI278" s="294"/>
      <c r="PAJ278" s="294"/>
      <c r="PAK278" s="294"/>
      <c r="PAL278" s="294"/>
      <c r="PAM278" s="294"/>
      <c r="PAN278" s="294"/>
      <c r="PAO278" s="294"/>
      <c r="PAP278" s="294"/>
      <c r="PAQ278" s="294"/>
      <c r="PAR278" s="294"/>
      <c r="PAS278" s="294"/>
      <c r="PAT278" s="294"/>
      <c r="PAU278" s="294"/>
      <c r="PAV278" s="294"/>
      <c r="PAW278" s="294"/>
      <c r="PAX278" s="294"/>
      <c r="PAY278" s="294"/>
      <c r="PAZ278" s="294"/>
      <c r="PBA278" s="294"/>
      <c r="PBB278" s="294"/>
      <c r="PBC278" s="294"/>
      <c r="PBD278" s="294"/>
      <c r="PBE278" s="294"/>
      <c r="PBF278" s="294"/>
      <c r="PBG278" s="294"/>
      <c r="PBH278" s="294"/>
      <c r="PBI278" s="294"/>
      <c r="PBJ278" s="294"/>
      <c r="PBK278" s="294"/>
      <c r="PBL278" s="294"/>
      <c r="PBM278" s="294"/>
      <c r="PBN278" s="294"/>
      <c r="PBO278" s="294"/>
      <c r="PBP278" s="294"/>
      <c r="PBQ278" s="294"/>
      <c r="PBR278" s="294"/>
      <c r="PBS278" s="294"/>
      <c r="PBT278" s="294"/>
      <c r="PBU278" s="294"/>
      <c r="PBV278" s="294"/>
      <c r="PBW278" s="294"/>
      <c r="PBX278" s="294"/>
      <c r="PBY278" s="294"/>
      <c r="PBZ278" s="294"/>
      <c r="PCA278" s="294"/>
      <c r="PCB278" s="294"/>
      <c r="PCC278" s="294"/>
      <c r="PCD278" s="294"/>
      <c r="PCE278" s="294"/>
      <c r="PCF278" s="294"/>
      <c r="PCG278" s="294"/>
      <c r="PCH278" s="294"/>
      <c r="PCI278" s="294"/>
      <c r="PCJ278" s="294"/>
      <c r="PCK278" s="294"/>
      <c r="PCL278" s="294"/>
      <c r="PCM278" s="294"/>
      <c r="PCN278" s="294"/>
      <c r="PCO278" s="294"/>
      <c r="PCP278" s="294"/>
      <c r="PCQ278" s="294"/>
      <c r="PCR278" s="294"/>
      <c r="PCS278" s="294"/>
      <c r="PCT278" s="294"/>
      <c r="PCU278" s="294"/>
      <c r="PCV278" s="294"/>
      <c r="PCW278" s="294"/>
      <c r="PCX278" s="294"/>
      <c r="PCY278" s="294"/>
      <c r="PCZ278" s="294"/>
      <c r="PDA278" s="294"/>
      <c r="PDB278" s="294"/>
      <c r="PDC278" s="294"/>
      <c r="PDD278" s="294"/>
      <c r="PDE278" s="294"/>
      <c r="PDF278" s="294"/>
      <c r="PDG278" s="294"/>
      <c r="PDH278" s="294"/>
      <c r="PDI278" s="294"/>
      <c r="PDJ278" s="294"/>
      <c r="PDK278" s="294"/>
      <c r="PDL278" s="294"/>
      <c r="PDM278" s="294"/>
      <c r="PDN278" s="294"/>
      <c r="PDO278" s="294"/>
      <c r="PDP278" s="294"/>
      <c r="PDQ278" s="294"/>
      <c r="PDR278" s="294"/>
      <c r="PDS278" s="294"/>
      <c r="PDT278" s="294"/>
      <c r="PDU278" s="294"/>
      <c r="PDV278" s="294"/>
      <c r="PDW278" s="294"/>
      <c r="PDX278" s="294"/>
      <c r="PDY278" s="294"/>
      <c r="PDZ278" s="294"/>
      <c r="PEA278" s="294"/>
      <c r="PEB278" s="294"/>
      <c r="PEC278" s="294"/>
      <c r="PED278" s="294"/>
      <c r="PEE278" s="294"/>
      <c r="PEF278" s="294"/>
      <c r="PEG278" s="294"/>
      <c r="PEH278" s="294"/>
      <c r="PEI278" s="294"/>
      <c r="PEJ278" s="294"/>
      <c r="PEK278" s="294"/>
      <c r="PEL278" s="294"/>
      <c r="PEM278" s="294"/>
      <c r="PEN278" s="294"/>
      <c r="PEO278" s="294"/>
      <c r="PEP278" s="294"/>
      <c r="PEQ278" s="294"/>
      <c r="PER278" s="294"/>
      <c r="PES278" s="294"/>
      <c r="PET278" s="294"/>
      <c r="PEU278" s="294"/>
      <c r="PEV278" s="294"/>
      <c r="PEW278" s="294"/>
      <c r="PEX278" s="294"/>
      <c r="PEY278" s="294"/>
      <c r="PEZ278" s="294"/>
      <c r="PFA278" s="294"/>
      <c r="PFB278" s="294"/>
      <c r="PFC278" s="294"/>
      <c r="PFD278" s="294"/>
      <c r="PFE278" s="294"/>
      <c r="PFF278" s="294"/>
      <c r="PFG278" s="294"/>
      <c r="PFH278" s="294"/>
      <c r="PFI278" s="294"/>
      <c r="PFJ278" s="294"/>
      <c r="PFK278" s="294"/>
      <c r="PFL278" s="294"/>
      <c r="PFM278" s="294"/>
      <c r="PFN278" s="294"/>
      <c r="PFO278" s="294"/>
      <c r="PFP278" s="294"/>
      <c r="PFQ278" s="294"/>
      <c r="PFR278" s="294"/>
      <c r="PFS278" s="294"/>
      <c r="PFT278" s="294"/>
      <c r="PFU278" s="294"/>
      <c r="PFV278" s="294"/>
      <c r="PFW278" s="294"/>
      <c r="PFX278" s="294"/>
      <c r="PFY278" s="294"/>
      <c r="PFZ278" s="294"/>
      <c r="PGA278" s="294"/>
      <c r="PGB278" s="294"/>
      <c r="PGC278" s="294"/>
      <c r="PGD278" s="294"/>
      <c r="PGE278" s="294"/>
      <c r="PGF278" s="294"/>
      <c r="PGG278" s="294"/>
      <c r="PGH278" s="294"/>
      <c r="PGI278" s="294"/>
      <c r="PGJ278" s="294"/>
      <c r="PGK278" s="294"/>
      <c r="PGL278" s="294"/>
      <c r="PGM278" s="294"/>
      <c r="PGN278" s="294"/>
      <c r="PGO278" s="294"/>
      <c r="PGP278" s="294"/>
      <c r="PGQ278" s="294"/>
      <c r="PGR278" s="294"/>
      <c r="PGS278" s="294"/>
      <c r="PGT278" s="294"/>
      <c r="PGU278" s="294"/>
      <c r="PGV278" s="294"/>
      <c r="PGW278" s="294"/>
      <c r="PGX278" s="294"/>
      <c r="PGY278" s="294"/>
      <c r="PGZ278" s="294"/>
      <c r="PHA278" s="294"/>
      <c r="PHB278" s="294"/>
      <c r="PHC278" s="294"/>
      <c r="PHD278" s="294"/>
      <c r="PHE278" s="294"/>
      <c r="PHF278" s="294"/>
      <c r="PHG278" s="294"/>
      <c r="PHH278" s="294"/>
      <c r="PHI278" s="294"/>
      <c r="PHJ278" s="294"/>
      <c r="PHK278" s="294"/>
      <c r="PHL278" s="294"/>
      <c r="PHM278" s="294"/>
      <c r="PHN278" s="294"/>
      <c r="PHO278" s="294"/>
      <c r="PHP278" s="294"/>
      <c r="PHQ278" s="294"/>
      <c r="PHR278" s="294"/>
      <c r="PHS278" s="294"/>
      <c r="PHT278" s="294"/>
      <c r="PHU278" s="294"/>
      <c r="PHV278" s="294"/>
      <c r="PHW278" s="294"/>
      <c r="PHX278" s="294"/>
      <c r="PHY278" s="294"/>
      <c r="PHZ278" s="294"/>
      <c r="PIA278" s="294"/>
      <c r="PIB278" s="294"/>
      <c r="PIC278" s="294"/>
      <c r="PID278" s="294"/>
      <c r="PIE278" s="294"/>
      <c r="PIF278" s="294"/>
      <c r="PIG278" s="294"/>
      <c r="PIH278" s="294"/>
      <c r="PII278" s="294"/>
      <c r="PIJ278" s="294"/>
      <c r="PIK278" s="294"/>
      <c r="PIL278" s="294"/>
      <c r="PIM278" s="294"/>
      <c r="PIN278" s="294"/>
      <c r="PIO278" s="294"/>
      <c r="PIP278" s="294"/>
      <c r="PIQ278" s="294"/>
      <c r="PIR278" s="294"/>
      <c r="PIS278" s="294"/>
      <c r="PIT278" s="294"/>
      <c r="PIU278" s="294"/>
      <c r="PIV278" s="294"/>
      <c r="PIW278" s="294"/>
      <c r="PIX278" s="294"/>
      <c r="PIY278" s="294"/>
      <c r="PIZ278" s="294"/>
      <c r="PJA278" s="294"/>
      <c r="PJB278" s="294"/>
      <c r="PJC278" s="294"/>
      <c r="PJD278" s="294"/>
      <c r="PJE278" s="294"/>
      <c r="PJF278" s="294"/>
      <c r="PJG278" s="294"/>
      <c r="PJH278" s="294"/>
      <c r="PJI278" s="294"/>
      <c r="PJJ278" s="294"/>
      <c r="PJK278" s="294"/>
      <c r="PJL278" s="294"/>
      <c r="PJM278" s="294"/>
      <c r="PJN278" s="294"/>
      <c r="PJO278" s="294"/>
      <c r="PJP278" s="294"/>
      <c r="PJQ278" s="294"/>
      <c r="PJR278" s="294"/>
      <c r="PJS278" s="294"/>
      <c r="PJT278" s="294"/>
      <c r="PJU278" s="294"/>
      <c r="PJV278" s="294"/>
      <c r="PJW278" s="294"/>
      <c r="PJX278" s="294"/>
      <c r="PJY278" s="294"/>
      <c r="PJZ278" s="294"/>
      <c r="PKA278" s="294"/>
      <c r="PKB278" s="294"/>
      <c r="PKC278" s="294"/>
      <c r="PKD278" s="294"/>
      <c r="PKE278" s="294"/>
      <c r="PKF278" s="294"/>
      <c r="PKG278" s="294"/>
      <c r="PKH278" s="294"/>
      <c r="PKI278" s="294"/>
      <c r="PKJ278" s="294"/>
      <c r="PKK278" s="294"/>
      <c r="PKL278" s="294"/>
      <c r="PKM278" s="294"/>
      <c r="PKN278" s="294"/>
      <c r="PKO278" s="294"/>
      <c r="PKP278" s="294"/>
      <c r="PKQ278" s="294"/>
      <c r="PKR278" s="294"/>
      <c r="PKS278" s="294"/>
      <c r="PKT278" s="294"/>
      <c r="PKU278" s="294"/>
      <c r="PKV278" s="294"/>
      <c r="PKW278" s="294"/>
      <c r="PKX278" s="294"/>
      <c r="PKY278" s="294"/>
      <c r="PKZ278" s="294"/>
      <c r="PLA278" s="294"/>
      <c r="PLB278" s="294"/>
      <c r="PLC278" s="294"/>
      <c r="PLD278" s="294"/>
      <c r="PLE278" s="294"/>
      <c r="PLF278" s="294"/>
      <c r="PLG278" s="294"/>
      <c r="PLH278" s="294"/>
      <c r="PLI278" s="294"/>
      <c r="PLJ278" s="294"/>
      <c r="PLK278" s="294"/>
      <c r="PLL278" s="294"/>
      <c r="PLM278" s="294"/>
      <c r="PLN278" s="294"/>
      <c r="PLO278" s="294"/>
      <c r="PLP278" s="294"/>
      <c r="PLQ278" s="294"/>
      <c r="PLR278" s="294"/>
      <c r="PLS278" s="294"/>
      <c r="PLT278" s="294"/>
      <c r="PLU278" s="294"/>
      <c r="PLV278" s="294"/>
      <c r="PLW278" s="294"/>
      <c r="PLX278" s="294"/>
      <c r="PLY278" s="294"/>
      <c r="PLZ278" s="294"/>
      <c r="PMA278" s="294"/>
      <c r="PMB278" s="294"/>
      <c r="PMC278" s="294"/>
      <c r="PMD278" s="294"/>
      <c r="PME278" s="294"/>
      <c r="PMF278" s="294"/>
      <c r="PMG278" s="294"/>
      <c r="PMH278" s="294"/>
      <c r="PMI278" s="294"/>
      <c r="PMJ278" s="294"/>
      <c r="PMK278" s="294"/>
      <c r="PML278" s="294"/>
      <c r="PMM278" s="294"/>
      <c r="PMN278" s="294"/>
      <c r="PMO278" s="294"/>
      <c r="PMP278" s="294"/>
      <c r="PMQ278" s="294"/>
      <c r="PMR278" s="294"/>
      <c r="PMS278" s="294"/>
      <c r="PMT278" s="294"/>
      <c r="PMU278" s="294"/>
      <c r="PMV278" s="294"/>
      <c r="PMW278" s="294"/>
      <c r="PMX278" s="294"/>
      <c r="PMY278" s="294"/>
      <c r="PMZ278" s="294"/>
      <c r="PNA278" s="294"/>
      <c r="PNB278" s="294"/>
      <c r="PNC278" s="294"/>
      <c r="PND278" s="294"/>
      <c r="PNE278" s="294"/>
      <c r="PNF278" s="294"/>
      <c r="PNG278" s="294"/>
      <c r="PNH278" s="294"/>
      <c r="PNI278" s="294"/>
      <c r="PNJ278" s="294"/>
      <c r="PNK278" s="294"/>
      <c r="PNL278" s="294"/>
      <c r="PNM278" s="294"/>
      <c r="PNN278" s="294"/>
      <c r="PNO278" s="294"/>
      <c r="PNP278" s="294"/>
      <c r="PNQ278" s="294"/>
      <c r="PNR278" s="294"/>
      <c r="PNS278" s="294"/>
      <c r="PNT278" s="294"/>
      <c r="PNU278" s="294"/>
      <c r="PNV278" s="294"/>
      <c r="PNW278" s="294"/>
      <c r="PNX278" s="294"/>
      <c r="PNY278" s="294"/>
      <c r="PNZ278" s="294"/>
      <c r="POA278" s="294"/>
      <c r="POB278" s="294"/>
      <c r="POC278" s="294"/>
      <c r="POD278" s="294"/>
      <c r="POE278" s="294"/>
      <c r="POF278" s="294"/>
      <c r="POG278" s="294"/>
      <c r="POH278" s="294"/>
      <c r="POI278" s="294"/>
      <c r="POJ278" s="294"/>
      <c r="POK278" s="294"/>
      <c r="POL278" s="294"/>
      <c r="POM278" s="294"/>
      <c r="PON278" s="294"/>
      <c r="POO278" s="294"/>
      <c r="POP278" s="294"/>
      <c r="POQ278" s="294"/>
      <c r="POR278" s="294"/>
      <c r="POS278" s="294"/>
      <c r="POT278" s="294"/>
      <c r="POU278" s="294"/>
      <c r="POV278" s="294"/>
      <c r="POW278" s="294"/>
      <c r="POX278" s="294"/>
      <c r="POY278" s="294"/>
      <c r="POZ278" s="294"/>
      <c r="PPA278" s="294"/>
      <c r="PPB278" s="294"/>
      <c r="PPC278" s="294"/>
      <c r="PPD278" s="294"/>
      <c r="PPE278" s="294"/>
      <c r="PPF278" s="294"/>
      <c r="PPG278" s="294"/>
      <c r="PPH278" s="294"/>
      <c r="PPI278" s="294"/>
      <c r="PPJ278" s="294"/>
      <c r="PPK278" s="294"/>
      <c r="PPL278" s="294"/>
      <c r="PPM278" s="294"/>
      <c r="PPN278" s="294"/>
      <c r="PPO278" s="294"/>
      <c r="PPP278" s="294"/>
      <c r="PPQ278" s="294"/>
      <c r="PPR278" s="294"/>
      <c r="PPS278" s="294"/>
      <c r="PPT278" s="294"/>
      <c r="PPU278" s="294"/>
      <c r="PPV278" s="294"/>
      <c r="PPW278" s="294"/>
      <c r="PPX278" s="294"/>
      <c r="PPY278" s="294"/>
      <c r="PPZ278" s="294"/>
      <c r="PQA278" s="294"/>
      <c r="PQB278" s="294"/>
      <c r="PQC278" s="294"/>
      <c r="PQD278" s="294"/>
      <c r="PQE278" s="294"/>
      <c r="PQF278" s="294"/>
      <c r="PQG278" s="294"/>
      <c r="PQH278" s="294"/>
      <c r="PQI278" s="294"/>
      <c r="PQJ278" s="294"/>
      <c r="PQK278" s="294"/>
      <c r="PQL278" s="294"/>
      <c r="PQM278" s="294"/>
      <c r="PQN278" s="294"/>
      <c r="PQO278" s="294"/>
      <c r="PQP278" s="294"/>
      <c r="PQQ278" s="294"/>
      <c r="PQR278" s="294"/>
      <c r="PQS278" s="294"/>
      <c r="PQT278" s="294"/>
      <c r="PQU278" s="294"/>
      <c r="PQV278" s="294"/>
      <c r="PQW278" s="294"/>
      <c r="PQX278" s="294"/>
      <c r="PQY278" s="294"/>
      <c r="PQZ278" s="294"/>
      <c r="PRA278" s="294"/>
      <c r="PRB278" s="294"/>
      <c r="PRC278" s="294"/>
      <c r="PRD278" s="294"/>
      <c r="PRE278" s="294"/>
      <c r="PRF278" s="294"/>
      <c r="PRG278" s="294"/>
      <c r="PRH278" s="294"/>
      <c r="PRI278" s="294"/>
      <c r="PRJ278" s="294"/>
      <c r="PRK278" s="294"/>
      <c r="PRL278" s="294"/>
      <c r="PRM278" s="294"/>
      <c r="PRN278" s="294"/>
      <c r="PRO278" s="294"/>
      <c r="PRP278" s="294"/>
      <c r="PRQ278" s="294"/>
      <c r="PRR278" s="294"/>
      <c r="PRS278" s="294"/>
      <c r="PRT278" s="294"/>
      <c r="PRU278" s="294"/>
      <c r="PRV278" s="294"/>
      <c r="PRW278" s="294"/>
      <c r="PRX278" s="294"/>
      <c r="PRY278" s="294"/>
      <c r="PRZ278" s="294"/>
      <c r="PSA278" s="294"/>
      <c r="PSB278" s="294"/>
      <c r="PSC278" s="294"/>
      <c r="PSD278" s="294"/>
      <c r="PSE278" s="294"/>
      <c r="PSF278" s="294"/>
      <c r="PSG278" s="294"/>
      <c r="PSH278" s="294"/>
      <c r="PSI278" s="294"/>
      <c r="PSJ278" s="294"/>
      <c r="PSK278" s="294"/>
      <c r="PSL278" s="294"/>
      <c r="PSM278" s="294"/>
      <c r="PSN278" s="294"/>
      <c r="PSO278" s="294"/>
      <c r="PSP278" s="294"/>
      <c r="PSQ278" s="294"/>
      <c r="PSR278" s="294"/>
      <c r="PSS278" s="294"/>
      <c r="PST278" s="294"/>
      <c r="PSU278" s="294"/>
      <c r="PSV278" s="294"/>
      <c r="PSW278" s="294"/>
      <c r="PSX278" s="294"/>
      <c r="PSY278" s="294"/>
      <c r="PSZ278" s="294"/>
      <c r="PTA278" s="294"/>
      <c r="PTB278" s="294"/>
      <c r="PTC278" s="294"/>
      <c r="PTD278" s="294"/>
      <c r="PTE278" s="294"/>
      <c r="PTF278" s="294"/>
      <c r="PTG278" s="294"/>
      <c r="PTH278" s="294"/>
      <c r="PTI278" s="294"/>
      <c r="PTJ278" s="294"/>
      <c r="PTK278" s="294"/>
      <c r="PTL278" s="294"/>
      <c r="PTM278" s="294"/>
      <c r="PTN278" s="294"/>
      <c r="PTO278" s="294"/>
      <c r="PTP278" s="294"/>
      <c r="PTQ278" s="294"/>
      <c r="PTR278" s="294"/>
      <c r="PTS278" s="294"/>
      <c r="PTT278" s="294"/>
      <c r="PTU278" s="294"/>
      <c r="PTV278" s="294"/>
      <c r="PTW278" s="294"/>
      <c r="PTX278" s="294"/>
      <c r="PTY278" s="294"/>
      <c r="PTZ278" s="294"/>
      <c r="PUA278" s="294"/>
      <c r="PUB278" s="294"/>
      <c r="PUC278" s="294"/>
      <c r="PUD278" s="294"/>
      <c r="PUE278" s="294"/>
      <c r="PUF278" s="294"/>
      <c r="PUG278" s="294"/>
      <c r="PUH278" s="294"/>
      <c r="PUI278" s="294"/>
      <c r="PUJ278" s="294"/>
      <c r="PUK278" s="294"/>
      <c r="PUL278" s="294"/>
      <c r="PUM278" s="294"/>
      <c r="PUN278" s="294"/>
      <c r="PUO278" s="294"/>
      <c r="PUP278" s="294"/>
      <c r="PUQ278" s="294"/>
      <c r="PUR278" s="294"/>
      <c r="PUS278" s="294"/>
      <c r="PUT278" s="294"/>
      <c r="PUU278" s="294"/>
      <c r="PUV278" s="294"/>
      <c r="PUW278" s="294"/>
      <c r="PUX278" s="294"/>
      <c r="PUY278" s="294"/>
      <c r="PUZ278" s="294"/>
      <c r="PVA278" s="294"/>
      <c r="PVB278" s="294"/>
      <c r="PVC278" s="294"/>
      <c r="PVD278" s="294"/>
      <c r="PVE278" s="294"/>
      <c r="PVF278" s="294"/>
      <c r="PVG278" s="294"/>
      <c r="PVH278" s="294"/>
      <c r="PVI278" s="294"/>
      <c r="PVJ278" s="294"/>
      <c r="PVK278" s="294"/>
      <c r="PVL278" s="294"/>
      <c r="PVM278" s="294"/>
      <c r="PVN278" s="294"/>
      <c r="PVO278" s="294"/>
      <c r="PVP278" s="294"/>
      <c r="PVQ278" s="294"/>
      <c r="PVR278" s="294"/>
      <c r="PVS278" s="294"/>
      <c r="PVT278" s="294"/>
      <c r="PVU278" s="294"/>
      <c r="PVV278" s="294"/>
      <c r="PVW278" s="294"/>
      <c r="PVX278" s="294"/>
      <c r="PVY278" s="294"/>
      <c r="PVZ278" s="294"/>
      <c r="PWA278" s="294"/>
      <c r="PWB278" s="294"/>
      <c r="PWC278" s="294"/>
      <c r="PWD278" s="294"/>
      <c r="PWE278" s="294"/>
      <c r="PWF278" s="294"/>
      <c r="PWG278" s="294"/>
      <c r="PWH278" s="294"/>
      <c r="PWI278" s="294"/>
      <c r="PWJ278" s="294"/>
      <c r="PWK278" s="294"/>
      <c r="PWL278" s="294"/>
      <c r="PWM278" s="294"/>
      <c r="PWN278" s="294"/>
      <c r="PWO278" s="294"/>
      <c r="PWP278" s="294"/>
      <c r="PWQ278" s="294"/>
      <c r="PWR278" s="294"/>
      <c r="PWS278" s="294"/>
      <c r="PWT278" s="294"/>
      <c r="PWU278" s="294"/>
      <c r="PWV278" s="294"/>
      <c r="PWW278" s="294"/>
      <c r="PWX278" s="294"/>
      <c r="PWY278" s="294"/>
      <c r="PWZ278" s="294"/>
      <c r="PXA278" s="294"/>
      <c r="PXB278" s="294"/>
      <c r="PXC278" s="294"/>
      <c r="PXD278" s="294"/>
      <c r="PXE278" s="294"/>
      <c r="PXF278" s="294"/>
      <c r="PXG278" s="294"/>
      <c r="PXH278" s="294"/>
      <c r="PXI278" s="294"/>
      <c r="PXJ278" s="294"/>
      <c r="PXK278" s="294"/>
      <c r="PXL278" s="294"/>
      <c r="PXM278" s="294"/>
      <c r="PXN278" s="294"/>
      <c r="PXO278" s="294"/>
      <c r="PXP278" s="294"/>
      <c r="PXQ278" s="294"/>
      <c r="PXR278" s="294"/>
      <c r="PXS278" s="294"/>
      <c r="PXT278" s="294"/>
      <c r="PXU278" s="294"/>
      <c r="PXV278" s="294"/>
      <c r="PXW278" s="294"/>
      <c r="PXX278" s="294"/>
      <c r="PXY278" s="294"/>
      <c r="PXZ278" s="294"/>
      <c r="PYA278" s="294"/>
      <c r="PYB278" s="294"/>
      <c r="PYC278" s="294"/>
      <c r="PYD278" s="294"/>
      <c r="PYE278" s="294"/>
      <c r="PYF278" s="294"/>
      <c r="PYG278" s="294"/>
      <c r="PYH278" s="294"/>
      <c r="PYI278" s="294"/>
      <c r="PYJ278" s="294"/>
      <c r="PYK278" s="294"/>
      <c r="PYL278" s="294"/>
      <c r="PYM278" s="294"/>
      <c r="PYN278" s="294"/>
      <c r="PYO278" s="294"/>
      <c r="PYP278" s="294"/>
      <c r="PYQ278" s="294"/>
      <c r="PYR278" s="294"/>
      <c r="PYS278" s="294"/>
      <c r="PYT278" s="294"/>
      <c r="PYU278" s="294"/>
      <c r="PYV278" s="294"/>
      <c r="PYW278" s="294"/>
      <c r="PYX278" s="294"/>
      <c r="PYY278" s="294"/>
      <c r="PYZ278" s="294"/>
      <c r="PZA278" s="294"/>
      <c r="PZB278" s="294"/>
      <c r="PZC278" s="294"/>
      <c r="PZD278" s="294"/>
      <c r="PZE278" s="294"/>
      <c r="PZF278" s="294"/>
      <c r="PZG278" s="294"/>
      <c r="PZH278" s="294"/>
      <c r="PZI278" s="294"/>
      <c r="PZJ278" s="294"/>
      <c r="PZK278" s="294"/>
      <c r="PZL278" s="294"/>
      <c r="PZM278" s="294"/>
      <c r="PZN278" s="294"/>
      <c r="PZO278" s="294"/>
      <c r="PZP278" s="294"/>
      <c r="PZQ278" s="294"/>
      <c r="PZR278" s="294"/>
      <c r="PZS278" s="294"/>
      <c r="PZT278" s="294"/>
      <c r="PZU278" s="294"/>
      <c r="PZV278" s="294"/>
      <c r="PZW278" s="294"/>
      <c r="PZX278" s="294"/>
      <c r="PZY278" s="294"/>
      <c r="PZZ278" s="294"/>
      <c r="QAA278" s="294"/>
      <c r="QAB278" s="294"/>
      <c r="QAC278" s="294"/>
      <c r="QAD278" s="294"/>
      <c r="QAE278" s="294"/>
      <c r="QAF278" s="294"/>
      <c r="QAG278" s="294"/>
      <c r="QAH278" s="294"/>
      <c r="QAI278" s="294"/>
      <c r="QAJ278" s="294"/>
      <c r="QAK278" s="294"/>
      <c r="QAL278" s="294"/>
      <c r="QAM278" s="294"/>
      <c r="QAN278" s="294"/>
      <c r="QAO278" s="294"/>
      <c r="QAP278" s="294"/>
      <c r="QAQ278" s="294"/>
      <c r="QAR278" s="294"/>
      <c r="QAS278" s="294"/>
      <c r="QAT278" s="294"/>
      <c r="QAU278" s="294"/>
      <c r="QAV278" s="294"/>
      <c r="QAW278" s="294"/>
      <c r="QAX278" s="294"/>
      <c r="QAY278" s="294"/>
      <c r="QAZ278" s="294"/>
      <c r="QBA278" s="294"/>
      <c r="QBB278" s="294"/>
      <c r="QBC278" s="294"/>
      <c r="QBD278" s="294"/>
      <c r="QBE278" s="294"/>
      <c r="QBF278" s="294"/>
      <c r="QBG278" s="294"/>
      <c r="QBH278" s="294"/>
      <c r="QBI278" s="294"/>
      <c r="QBJ278" s="294"/>
      <c r="QBK278" s="294"/>
      <c r="QBL278" s="294"/>
      <c r="QBM278" s="294"/>
      <c r="QBN278" s="294"/>
      <c r="QBO278" s="294"/>
      <c r="QBP278" s="294"/>
      <c r="QBQ278" s="294"/>
      <c r="QBR278" s="294"/>
      <c r="QBS278" s="294"/>
      <c r="QBT278" s="294"/>
      <c r="QBU278" s="294"/>
      <c r="QBV278" s="294"/>
      <c r="QBW278" s="294"/>
      <c r="QBX278" s="294"/>
      <c r="QBY278" s="294"/>
      <c r="QBZ278" s="294"/>
      <c r="QCA278" s="294"/>
      <c r="QCB278" s="294"/>
      <c r="QCC278" s="294"/>
      <c r="QCD278" s="294"/>
      <c r="QCE278" s="294"/>
      <c r="QCF278" s="294"/>
      <c r="QCG278" s="294"/>
      <c r="QCH278" s="294"/>
      <c r="QCI278" s="294"/>
      <c r="QCJ278" s="294"/>
      <c r="QCK278" s="294"/>
      <c r="QCL278" s="294"/>
      <c r="QCM278" s="294"/>
      <c r="QCN278" s="294"/>
      <c r="QCO278" s="294"/>
      <c r="QCP278" s="294"/>
      <c r="QCQ278" s="294"/>
      <c r="QCR278" s="294"/>
      <c r="QCS278" s="294"/>
      <c r="QCT278" s="294"/>
      <c r="QCU278" s="294"/>
      <c r="QCV278" s="294"/>
      <c r="QCW278" s="294"/>
      <c r="QCX278" s="294"/>
      <c r="QCY278" s="294"/>
      <c r="QCZ278" s="294"/>
      <c r="QDA278" s="294"/>
      <c r="QDB278" s="294"/>
      <c r="QDC278" s="294"/>
      <c r="QDD278" s="294"/>
      <c r="QDE278" s="294"/>
      <c r="QDF278" s="294"/>
      <c r="QDG278" s="294"/>
      <c r="QDH278" s="294"/>
      <c r="QDI278" s="294"/>
      <c r="QDJ278" s="294"/>
      <c r="QDK278" s="294"/>
      <c r="QDL278" s="294"/>
      <c r="QDM278" s="294"/>
      <c r="QDN278" s="294"/>
      <c r="QDO278" s="294"/>
      <c r="QDP278" s="294"/>
      <c r="QDQ278" s="294"/>
      <c r="QDR278" s="294"/>
      <c r="QDS278" s="294"/>
      <c r="QDT278" s="294"/>
      <c r="QDU278" s="294"/>
      <c r="QDV278" s="294"/>
      <c r="QDW278" s="294"/>
      <c r="QDX278" s="294"/>
      <c r="QDY278" s="294"/>
      <c r="QDZ278" s="294"/>
      <c r="QEA278" s="294"/>
      <c r="QEB278" s="294"/>
      <c r="QEC278" s="294"/>
      <c r="QED278" s="294"/>
      <c r="QEE278" s="294"/>
      <c r="QEF278" s="294"/>
      <c r="QEG278" s="294"/>
      <c r="QEH278" s="294"/>
      <c r="QEI278" s="294"/>
      <c r="QEJ278" s="294"/>
      <c r="QEK278" s="294"/>
      <c r="QEL278" s="294"/>
      <c r="QEM278" s="294"/>
      <c r="QEN278" s="294"/>
      <c r="QEO278" s="294"/>
      <c r="QEP278" s="294"/>
      <c r="QEQ278" s="294"/>
      <c r="QER278" s="294"/>
      <c r="QES278" s="294"/>
      <c r="QET278" s="294"/>
      <c r="QEU278" s="294"/>
      <c r="QEV278" s="294"/>
      <c r="QEW278" s="294"/>
      <c r="QEX278" s="294"/>
      <c r="QEY278" s="294"/>
      <c r="QEZ278" s="294"/>
      <c r="QFA278" s="294"/>
      <c r="QFB278" s="294"/>
      <c r="QFC278" s="294"/>
      <c r="QFD278" s="294"/>
      <c r="QFE278" s="294"/>
      <c r="QFF278" s="294"/>
      <c r="QFG278" s="294"/>
      <c r="QFH278" s="294"/>
      <c r="QFI278" s="294"/>
      <c r="QFJ278" s="294"/>
      <c r="QFK278" s="294"/>
      <c r="QFL278" s="294"/>
      <c r="QFM278" s="294"/>
      <c r="QFN278" s="294"/>
      <c r="QFO278" s="294"/>
      <c r="QFP278" s="294"/>
      <c r="QFQ278" s="294"/>
      <c r="QFR278" s="294"/>
      <c r="QFS278" s="294"/>
      <c r="QFT278" s="294"/>
      <c r="QFU278" s="294"/>
      <c r="QFV278" s="294"/>
      <c r="QFW278" s="294"/>
      <c r="QFX278" s="294"/>
      <c r="QFY278" s="294"/>
      <c r="QFZ278" s="294"/>
      <c r="QGA278" s="294"/>
      <c r="QGB278" s="294"/>
      <c r="QGC278" s="294"/>
      <c r="QGD278" s="294"/>
      <c r="QGE278" s="294"/>
      <c r="QGF278" s="294"/>
      <c r="QGG278" s="294"/>
      <c r="QGH278" s="294"/>
      <c r="QGI278" s="294"/>
      <c r="QGJ278" s="294"/>
      <c r="QGK278" s="294"/>
      <c r="QGL278" s="294"/>
      <c r="QGM278" s="294"/>
      <c r="QGN278" s="294"/>
      <c r="QGO278" s="294"/>
      <c r="QGP278" s="294"/>
      <c r="QGQ278" s="294"/>
      <c r="QGR278" s="294"/>
      <c r="QGS278" s="294"/>
      <c r="QGT278" s="294"/>
      <c r="QGU278" s="294"/>
      <c r="QGV278" s="294"/>
      <c r="QGW278" s="294"/>
      <c r="QGX278" s="294"/>
      <c r="QGY278" s="294"/>
      <c r="QGZ278" s="294"/>
      <c r="QHA278" s="294"/>
      <c r="QHB278" s="294"/>
      <c r="QHC278" s="294"/>
      <c r="QHD278" s="294"/>
      <c r="QHE278" s="294"/>
      <c r="QHF278" s="294"/>
      <c r="QHG278" s="294"/>
      <c r="QHH278" s="294"/>
      <c r="QHI278" s="294"/>
      <c r="QHJ278" s="294"/>
      <c r="QHK278" s="294"/>
      <c r="QHL278" s="294"/>
      <c r="QHM278" s="294"/>
      <c r="QHN278" s="294"/>
      <c r="QHO278" s="294"/>
      <c r="QHP278" s="294"/>
      <c r="QHQ278" s="294"/>
      <c r="QHR278" s="294"/>
      <c r="QHS278" s="294"/>
      <c r="QHT278" s="294"/>
      <c r="QHU278" s="294"/>
      <c r="QHV278" s="294"/>
      <c r="QHW278" s="294"/>
      <c r="QHX278" s="294"/>
      <c r="QHY278" s="294"/>
      <c r="QHZ278" s="294"/>
      <c r="QIA278" s="294"/>
      <c r="QIB278" s="294"/>
      <c r="QIC278" s="294"/>
      <c r="QID278" s="294"/>
      <c r="QIE278" s="294"/>
      <c r="QIF278" s="294"/>
      <c r="QIG278" s="294"/>
      <c r="QIH278" s="294"/>
      <c r="QII278" s="294"/>
      <c r="QIJ278" s="294"/>
      <c r="QIK278" s="294"/>
      <c r="QIL278" s="294"/>
      <c r="QIM278" s="294"/>
      <c r="QIN278" s="294"/>
      <c r="QIO278" s="294"/>
      <c r="QIP278" s="294"/>
      <c r="QIQ278" s="294"/>
      <c r="QIR278" s="294"/>
      <c r="QIS278" s="294"/>
      <c r="QIT278" s="294"/>
      <c r="QIU278" s="294"/>
      <c r="QIV278" s="294"/>
      <c r="QIW278" s="294"/>
      <c r="QIX278" s="294"/>
      <c r="QIY278" s="294"/>
      <c r="QIZ278" s="294"/>
      <c r="QJA278" s="294"/>
      <c r="QJB278" s="294"/>
      <c r="QJC278" s="294"/>
      <c r="QJD278" s="294"/>
      <c r="QJE278" s="294"/>
      <c r="QJF278" s="294"/>
      <c r="QJG278" s="294"/>
      <c r="QJH278" s="294"/>
      <c r="QJI278" s="294"/>
      <c r="QJJ278" s="294"/>
      <c r="QJK278" s="294"/>
      <c r="QJL278" s="294"/>
      <c r="QJM278" s="294"/>
      <c r="QJN278" s="294"/>
      <c r="QJO278" s="294"/>
      <c r="QJP278" s="294"/>
      <c r="QJQ278" s="294"/>
      <c r="QJR278" s="294"/>
      <c r="QJS278" s="294"/>
      <c r="QJT278" s="294"/>
      <c r="QJU278" s="294"/>
      <c r="QJV278" s="294"/>
      <c r="QJW278" s="294"/>
      <c r="QJX278" s="294"/>
      <c r="QJY278" s="294"/>
      <c r="QJZ278" s="294"/>
      <c r="QKA278" s="294"/>
      <c r="QKB278" s="294"/>
      <c r="QKC278" s="294"/>
      <c r="QKD278" s="294"/>
      <c r="QKE278" s="294"/>
      <c r="QKF278" s="294"/>
      <c r="QKG278" s="294"/>
      <c r="QKH278" s="294"/>
      <c r="QKI278" s="294"/>
      <c r="QKJ278" s="294"/>
      <c r="QKK278" s="294"/>
      <c r="QKL278" s="294"/>
      <c r="QKM278" s="294"/>
      <c r="QKN278" s="294"/>
      <c r="QKO278" s="294"/>
      <c r="QKP278" s="294"/>
      <c r="QKQ278" s="294"/>
      <c r="QKR278" s="294"/>
      <c r="QKS278" s="294"/>
      <c r="QKT278" s="294"/>
      <c r="QKU278" s="294"/>
      <c r="QKV278" s="294"/>
      <c r="QKW278" s="294"/>
      <c r="QKX278" s="294"/>
      <c r="QKY278" s="294"/>
      <c r="QKZ278" s="294"/>
      <c r="QLA278" s="294"/>
      <c r="QLB278" s="294"/>
      <c r="QLC278" s="294"/>
      <c r="QLD278" s="294"/>
      <c r="QLE278" s="294"/>
      <c r="QLF278" s="294"/>
      <c r="QLG278" s="294"/>
      <c r="QLH278" s="294"/>
      <c r="QLI278" s="294"/>
      <c r="QLJ278" s="294"/>
      <c r="QLK278" s="294"/>
      <c r="QLL278" s="294"/>
      <c r="QLM278" s="294"/>
      <c r="QLN278" s="294"/>
      <c r="QLO278" s="294"/>
      <c r="QLP278" s="294"/>
      <c r="QLQ278" s="294"/>
      <c r="QLR278" s="294"/>
      <c r="QLS278" s="294"/>
      <c r="QLT278" s="294"/>
      <c r="QLU278" s="294"/>
      <c r="QLV278" s="294"/>
      <c r="QLW278" s="294"/>
      <c r="QLX278" s="294"/>
      <c r="QLY278" s="294"/>
      <c r="QLZ278" s="294"/>
      <c r="QMA278" s="294"/>
      <c r="QMB278" s="294"/>
      <c r="QMC278" s="294"/>
      <c r="QMD278" s="294"/>
      <c r="QME278" s="294"/>
      <c r="QMF278" s="294"/>
      <c r="QMG278" s="294"/>
      <c r="QMH278" s="294"/>
      <c r="QMI278" s="294"/>
      <c r="QMJ278" s="294"/>
      <c r="QMK278" s="294"/>
      <c r="QML278" s="294"/>
      <c r="QMM278" s="294"/>
      <c r="QMN278" s="294"/>
      <c r="QMO278" s="294"/>
      <c r="QMP278" s="294"/>
      <c r="QMQ278" s="294"/>
      <c r="QMR278" s="294"/>
      <c r="QMS278" s="294"/>
      <c r="QMT278" s="294"/>
      <c r="QMU278" s="294"/>
      <c r="QMV278" s="294"/>
      <c r="QMW278" s="294"/>
      <c r="QMX278" s="294"/>
      <c r="QMY278" s="294"/>
      <c r="QMZ278" s="294"/>
      <c r="QNA278" s="294"/>
      <c r="QNB278" s="294"/>
      <c r="QNC278" s="294"/>
      <c r="QND278" s="294"/>
      <c r="QNE278" s="294"/>
      <c r="QNF278" s="294"/>
      <c r="QNG278" s="294"/>
      <c r="QNH278" s="294"/>
      <c r="QNI278" s="294"/>
      <c r="QNJ278" s="294"/>
      <c r="QNK278" s="294"/>
      <c r="QNL278" s="294"/>
      <c r="QNM278" s="294"/>
      <c r="QNN278" s="294"/>
      <c r="QNO278" s="294"/>
      <c r="QNP278" s="294"/>
      <c r="QNQ278" s="294"/>
      <c r="QNR278" s="294"/>
      <c r="QNS278" s="294"/>
      <c r="QNT278" s="294"/>
      <c r="QNU278" s="294"/>
      <c r="QNV278" s="294"/>
      <c r="QNW278" s="294"/>
      <c r="QNX278" s="294"/>
      <c r="QNY278" s="294"/>
      <c r="QNZ278" s="294"/>
      <c r="QOA278" s="294"/>
      <c r="QOB278" s="294"/>
      <c r="QOC278" s="294"/>
      <c r="QOD278" s="294"/>
      <c r="QOE278" s="294"/>
      <c r="QOF278" s="294"/>
      <c r="QOG278" s="294"/>
      <c r="QOH278" s="294"/>
      <c r="QOI278" s="294"/>
      <c r="QOJ278" s="294"/>
      <c r="QOK278" s="294"/>
      <c r="QOL278" s="294"/>
      <c r="QOM278" s="294"/>
      <c r="QON278" s="294"/>
      <c r="QOO278" s="294"/>
      <c r="QOP278" s="294"/>
      <c r="QOQ278" s="294"/>
      <c r="QOR278" s="294"/>
      <c r="QOS278" s="294"/>
      <c r="QOT278" s="294"/>
      <c r="QOU278" s="294"/>
      <c r="QOV278" s="294"/>
      <c r="QOW278" s="294"/>
      <c r="QOX278" s="294"/>
      <c r="QOY278" s="294"/>
      <c r="QOZ278" s="294"/>
      <c r="QPA278" s="294"/>
      <c r="QPB278" s="294"/>
      <c r="QPC278" s="294"/>
      <c r="QPD278" s="294"/>
      <c r="QPE278" s="294"/>
      <c r="QPF278" s="294"/>
      <c r="QPG278" s="294"/>
      <c r="QPH278" s="294"/>
      <c r="QPI278" s="294"/>
      <c r="QPJ278" s="294"/>
      <c r="QPK278" s="294"/>
      <c r="QPL278" s="294"/>
      <c r="QPM278" s="294"/>
      <c r="QPN278" s="294"/>
      <c r="QPO278" s="294"/>
      <c r="QPP278" s="294"/>
      <c r="QPQ278" s="294"/>
      <c r="QPR278" s="294"/>
      <c r="QPS278" s="294"/>
      <c r="QPT278" s="294"/>
      <c r="QPU278" s="294"/>
      <c r="QPV278" s="294"/>
      <c r="QPW278" s="294"/>
      <c r="QPX278" s="294"/>
      <c r="QPY278" s="294"/>
      <c r="QPZ278" s="294"/>
      <c r="QQA278" s="294"/>
      <c r="QQB278" s="294"/>
      <c r="QQC278" s="294"/>
      <c r="QQD278" s="294"/>
      <c r="QQE278" s="294"/>
      <c r="QQF278" s="294"/>
      <c r="QQG278" s="294"/>
      <c r="QQH278" s="294"/>
      <c r="QQI278" s="294"/>
      <c r="QQJ278" s="294"/>
      <c r="QQK278" s="294"/>
      <c r="QQL278" s="294"/>
      <c r="QQM278" s="294"/>
      <c r="QQN278" s="294"/>
      <c r="QQO278" s="294"/>
      <c r="QQP278" s="294"/>
      <c r="QQQ278" s="294"/>
      <c r="QQR278" s="294"/>
      <c r="QQS278" s="294"/>
      <c r="QQT278" s="294"/>
      <c r="QQU278" s="294"/>
      <c r="QQV278" s="294"/>
      <c r="QQW278" s="294"/>
      <c r="QQX278" s="294"/>
      <c r="QQY278" s="294"/>
      <c r="QQZ278" s="294"/>
      <c r="QRA278" s="294"/>
      <c r="QRB278" s="294"/>
      <c r="QRC278" s="294"/>
      <c r="QRD278" s="294"/>
      <c r="QRE278" s="294"/>
      <c r="QRF278" s="294"/>
      <c r="QRG278" s="294"/>
      <c r="QRH278" s="294"/>
      <c r="QRI278" s="294"/>
      <c r="QRJ278" s="294"/>
      <c r="QRK278" s="294"/>
      <c r="QRL278" s="294"/>
      <c r="QRM278" s="294"/>
      <c r="QRN278" s="294"/>
      <c r="QRO278" s="294"/>
      <c r="QRP278" s="294"/>
      <c r="QRQ278" s="294"/>
      <c r="QRR278" s="294"/>
      <c r="QRS278" s="294"/>
      <c r="QRT278" s="294"/>
      <c r="QRU278" s="294"/>
      <c r="QRV278" s="294"/>
      <c r="QRW278" s="294"/>
      <c r="QRX278" s="294"/>
      <c r="QRY278" s="294"/>
      <c r="QRZ278" s="294"/>
      <c r="QSA278" s="294"/>
      <c r="QSB278" s="294"/>
      <c r="QSC278" s="294"/>
      <c r="QSD278" s="294"/>
      <c r="QSE278" s="294"/>
      <c r="QSF278" s="294"/>
      <c r="QSG278" s="294"/>
      <c r="QSH278" s="294"/>
      <c r="QSI278" s="294"/>
      <c r="QSJ278" s="294"/>
      <c r="QSK278" s="294"/>
      <c r="QSL278" s="294"/>
      <c r="QSM278" s="294"/>
      <c r="QSN278" s="294"/>
      <c r="QSO278" s="294"/>
      <c r="QSP278" s="294"/>
      <c r="QSQ278" s="294"/>
      <c r="QSR278" s="294"/>
      <c r="QSS278" s="294"/>
      <c r="QST278" s="294"/>
      <c r="QSU278" s="294"/>
      <c r="QSV278" s="294"/>
      <c r="QSW278" s="294"/>
      <c r="QSX278" s="294"/>
      <c r="QSY278" s="294"/>
      <c r="QSZ278" s="294"/>
      <c r="QTA278" s="294"/>
      <c r="QTB278" s="294"/>
      <c r="QTC278" s="294"/>
      <c r="QTD278" s="294"/>
      <c r="QTE278" s="294"/>
      <c r="QTF278" s="294"/>
      <c r="QTG278" s="294"/>
      <c r="QTH278" s="294"/>
      <c r="QTI278" s="294"/>
      <c r="QTJ278" s="294"/>
      <c r="QTK278" s="294"/>
      <c r="QTL278" s="294"/>
      <c r="QTM278" s="294"/>
      <c r="QTN278" s="294"/>
      <c r="QTO278" s="294"/>
      <c r="QTP278" s="294"/>
      <c r="QTQ278" s="294"/>
      <c r="QTR278" s="294"/>
      <c r="QTS278" s="294"/>
      <c r="QTT278" s="294"/>
      <c r="QTU278" s="294"/>
      <c r="QTV278" s="294"/>
      <c r="QTW278" s="294"/>
      <c r="QTX278" s="294"/>
      <c r="QTY278" s="294"/>
      <c r="QTZ278" s="294"/>
      <c r="QUA278" s="294"/>
      <c r="QUB278" s="294"/>
      <c r="QUC278" s="294"/>
      <c r="QUD278" s="294"/>
      <c r="QUE278" s="294"/>
      <c r="QUF278" s="294"/>
      <c r="QUG278" s="294"/>
      <c r="QUH278" s="294"/>
      <c r="QUI278" s="294"/>
      <c r="QUJ278" s="294"/>
      <c r="QUK278" s="294"/>
      <c r="QUL278" s="294"/>
      <c r="QUM278" s="294"/>
      <c r="QUN278" s="294"/>
      <c r="QUO278" s="294"/>
      <c r="QUP278" s="294"/>
      <c r="QUQ278" s="294"/>
      <c r="QUR278" s="294"/>
      <c r="QUS278" s="294"/>
      <c r="QUT278" s="294"/>
      <c r="QUU278" s="294"/>
      <c r="QUV278" s="294"/>
      <c r="QUW278" s="294"/>
      <c r="QUX278" s="294"/>
      <c r="QUY278" s="294"/>
      <c r="QUZ278" s="294"/>
      <c r="QVA278" s="294"/>
      <c r="QVB278" s="294"/>
      <c r="QVC278" s="294"/>
      <c r="QVD278" s="294"/>
      <c r="QVE278" s="294"/>
      <c r="QVF278" s="294"/>
      <c r="QVG278" s="294"/>
      <c r="QVH278" s="294"/>
      <c r="QVI278" s="294"/>
      <c r="QVJ278" s="294"/>
      <c r="QVK278" s="294"/>
      <c r="QVL278" s="294"/>
      <c r="QVM278" s="294"/>
      <c r="QVN278" s="294"/>
      <c r="QVO278" s="294"/>
      <c r="QVP278" s="294"/>
      <c r="QVQ278" s="294"/>
      <c r="QVR278" s="294"/>
      <c r="QVS278" s="294"/>
      <c r="QVT278" s="294"/>
      <c r="QVU278" s="294"/>
      <c r="QVV278" s="294"/>
      <c r="QVW278" s="294"/>
      <c r="QVX278" s="294"/>
      <c r="QVY278" s="294"/>
      <c r="QVZ278" s="294"/>
      <c r="QWA278" s="294"/>
      <c r="QWB278" s="294"/>
      <c r="QWC278" s="294"/>
      <c r="QWD278" s="294"/>
      <c r="QWE278" s="294"/>
      <c r="QWF278" s="294"/>
      <c r="QWG278" s="294"/>
      <c r="QWH278" s="294"/>
      <c r="QWI278" s="294"/>
      <c r="QWJ278" s="294"/>
      <c r="QWK278" s="294"/>
      <c r="QWL278" s="294"/>
      <c r="QWM278" s="294"/>
      <c r="QWN278" s="294"/>
      <c r="QWO278" s="294"/>
      <c r="QWP278" s="294"/>
      <c r="QWQ278" s="294"/>
      <c r="QWR278" s="294"/>
      <c r="QWS278" s="294"/>
      <c r="QWT278" s="294"/>
      <c r="QWU278" s="294"/>
      <c r="QWV278" s="294"/>
      <c r="QWW278" s="294"/>
      <c r="QWX278" s="294"/>
      <c r="QWY278" s="294"/>
      <c r="QWZ278" s="294"/>
      <c r="QXA278" s="294"/>
      <c r="QXB278" s="294"/>
      <c r="QXC278" s="294"/>
      <c r="QXD278" s="294"/>
      <c r="QXE278" s="294"/>
      <c r="QXF278" s="294"/>
      <c r="QXG278" s="294"/>
      <c r="QXH278" s="294"/>
      <c r="QXI278" s="294"/>
      <c r="QXJ278" s="294"/>
      <c r="QXK278" s="294"/>
      <c r="QXL278" s="294"/>
      <c r="QXM278" s="294"/>
      <c r="QXN278" s="294"/>
      <c r="QXO278" s="294"/>
      <c r="QXP278" s="294"/>
      <c r="QXQ278" s="294"/>
      <c r="QXR278" s="294"/>
      <c r="QXS278" s="294"/>
      <c r="QXT278" s="294"/>
      <c r="QXU278" s="294"/>
      <c r="QXV278" s="294"/>
      <c r="QXW278" s="294"/>
      <c r="QXX278" s="294"/>
      <c r="QXY278" s="294"/>
      <c r="QXZ278" s="294"/>
      <c r="QYA278" s="294"/>
      <c r="QYB278" s="294"/>
      <c r="QYC278" s="294"/>
      <c r="QYD278" s="294"/>
      <c r="QYE278" s="294"/>
      <c r="QYF278" s="294"/>
      <c r="QYG278" s="294"/>
      <c r="QYH278" s="294"/>
      <c r="QYI278" s="294"/>
      <c r="QYJ278" s="294"/>
      <c r="QYK278" s="294"/>
      <c r="QYL278" s="294"/>
      <c r="QYM278" s="294"/>
      <c r="QYN278" s="294"/>
      <c r="QYO278" s="294"/>
      <c r="QYP278" s="294"/>
      <c r="QYQ278" s="294"/>
      <c r="QYR278" s="294"/>
      <c r="QYS278" s="294"/>
      <c r="QYT278" s="294"/>
      <c r="QYU278" s="294"/>
      <c r="QYV278" s="294"/>
      <c r="QYW278" s="294"/>
      <c r="QYX278" s="294"/>
      <c r="QYY278" s="294"/>
      <c r="QYZ278" s="294"/>
      <c r="QZA278" s="294"/>
      <c r="QZB278" s="294"/>
      <c r="QZC278" s="294"/>
      <c r="QZD278" s="294"/>
      <c r="QZE278" s="294"/>
      <c r="QZF278" s="294"/>
      <c r="QZG278" s="294"/>
      <c r="QZH278" s="294"/>
      <c r="QZI278" s="294"/>
      <c r="QZJ278" s="294"/>
      <c r="QZK278" s="294"/>
      <c r="QZL278" s="294"/>
      <c r="QZM278" s="294"/>
      <c r="QZN278" s="294"/>
      <c r="QZO278" s="294"/>
      <c r="QZP278" s="294"/>
      <c r="QZQ278" s="294"/>
      <c r="QZR278" s="294"/>
      <c r="QZS278" s="294"/>
      <c r="QZT278" s="294"/>
      <c r="QZU278" s="294"/>
      <c r="QZV278" s="294"/>
      <c r="QZW278" s="294"/>
      <c r="QZX278" s="294"/>
      <c r="QZY278" s="294"/>
      <c r="QZZ278" s="294"/>
      <c r="RAA278" s="294"/>
      <c r="RAB278" s="294"/>
      <c r="RAC278" s="294"/>
      <c r="RAD278" s="294"/>
      <c r="RAE278" s="294"/>
      <c r="RAF278" s="294"/>
      <c r="RAG278" s="294"/>
      <c r="RAH278" s="294"/>
      <c r="RAI278" s="294"/>
      <c r="RAJ278" s="294"/>
      <c r="RAK278" s="294"/>
      <c r="RAL278" s="294"/>
      <c r="RAM278" s="294"/>
      <c r="RAN278" s="294"/>
      <c r="RAO278" s="294"/>
      <c r="RAP278" s="294"/>
      <c r="RAQ278" s="294"/>
      <c r="RAR278" s="294"/>
      <c r="RAS278" s="294"/>
      <c r="RAT278" s="294"/>
      <c r="RAU278" s="294"/>
      <c r="RAV278" s="294"/>
      <c r="RAW278" s="294"/>
      <c r="RAX278" s="294"/>
      <c r="RAY278" s="294"/>
      <c r="RAZ278" s="294"/>
      <c r="RBA278" s="294"/>
      <c r="RBB278" s="294"/>
      <c r="RBC278" s="294"/>
      <c r="RBD278" s="294"/>
      <c r="RBE278" s="294"/>
      <c r="RBF278" s="294"/>
      <c r="RBG278" s="294"/>
      <c r="RBH278" s="294"/>
      <c r="RBI278" s="294"/>
      <c r="RBJ278" s="294"/>
      <c r="RBK278" s="294"/>
      <c r="RBL278" s="294"/>
      <c r="RBM278" s="294"/>
      <c r="RBN278" s="294"/>
      <c r="RBO278" s="294"/>
      <c r="RBP278" s="294"/>
      <c r="RBQ278" s="294"/>
      <c r="RBR278" s="294"/>
      <c r="RBS278" s="294"/>
      <c r="RBT278" s="294"/>
      <c r="RBU278" s="294"/>
      <c r="RBV278" s="294"/>
      <c r="RBW278" s="294"/>
      <c r="RBX278" s="294"/>
      <c r="RBY278" s="294"/>
      <c r="RBZ278" s="294"/>
      <c r="RCA278" s="294"/>
      <c r="RCB278" s="294"/>
      <c r="RCC278" s="294"/>
      <c r="RCD278" s="294"/>
      <c r="RCE278" s="294"/>
      <c r="RCF278" s="294"/>
      <c r="RCG278" s="294"/>
      <c r="RCH278" s="294"/>
      <c r="RCI278" s="294"/>
      <c r="RCJ278" s="294"/>
      <c r="RCK278" s="294"/>
      <c r="RCL278" s="294"/>
      <c r="RCM278" s="294"/>
      <c r="RCN278" s="294"/>
      <c r="RCO278" s="294"/>
      <c r="RCP278" s="294"/>
      <c r="RCQ278" s="294"/>
      <c r="RCR278" s="294"/>
      <c r="RCS278" s="294"/>
      <c r="RCT278" s="294"/>
      <c r="RCU278" s="294"/>
      <c r="RCV278" s="294"/>
      <c r="RCW278" s="294"/>
      <c r="RCX278" s="294"/>
      <c r="RCY278" s="294"/>
      <c r="RCZ278" s="294"/>
      <c r="RDA278" s="294"/>
      <c r="RDB278" s="294"/>
      <c r="RDC278" s="294"/>
      <c r="RDD278" s="294"/>
      <c r="RDE278" s="294"/>
      <c r="RDF278" s="294"/>
      <c r="RDG278" s="294"/>
      <c r="RDH278" s="294"/>
      <c r="RDI278" s="294"/>
      <c r="RDJ278" s="294"/>
      <c r="RDK278" s="294"/>
      <c r="RDL278" s="294"/>
      <c r="RDM278" s="294"/>
      <c r="RDN278" s="294"/>
      <c r="RDO278" s="294"/>
      <c r="RDP278" s="294"/>
      <c r="RDQ278" s="294"/>
      <c r="RDR278" s="294"/>
      <c r="RDS278" s="294"/>
      <c r="RDT278" s="294"/>
      <c r="RDU278" s="294"/>
      <c r="RDV278" s="294"/>
      <c r="RDW278" s="294"/>
      <c r="RDX278" s="294"/>
      <c r="RDY278" s="294"/>
      <c r="RDZ278" s="294"/>
      <c r="REA278" s="294"/>
      <c r="REB278" s="294"/>
      <c r="REC278" s="294"/>
      <c r="RED278" s="294"/>
      <c r="REE278" s="294"/>
      <c r="REF278" s="294"/>
      <c r="REG278" s="294"/>
      <c r="REH278" s="294"/>
      <c r="REI278" s="294"/>
      <c r="REJ278" s="294"/>
      <c r="REK278" s="294"/>
      <c r="REL278" s="294"/>
      <c r="REM278" s="294"/>
      <c r="REN278" s="294"/>
      <c r="REO278" s="294"/>
      <c r="REP278" s="294"/>
      <c r="REQ278" s="294"/>
      <c r="RER278" s="294"/>
      <c r="RES278" s="294"/>
      <c r="RET278" s="294"/>
      <c r="REU278" s="294"/>
      <c r="REV278" s="294"/>
      <c r="REW278" s="294"/>
      <c r="REX278" s="294"/>
      <c r="REY278" s="294"/>
      <c r="REZ278" s="294"/>
      <c r="RFA278" s="294"/>
      <c r="RFB278" s="294"/>
      <c r="RFC278" s="294"/>
      <c r="RFD278" s="294"/>
      <c r="RFE278" s="294"/>
      <c r="RFF278" s="294"/>
      <c r="RFG278" s="294"/>
      <c r="RFH278" s="294"/>
      <c r="RFI278" s="294"/>
      <c r="RFJ278" s="294"/>
      <c r="RFK278" s="294"/>
      <c r="RFL278" s="294"/>
      <c r="RFM278" s="294"/>
      <c r="RFN278" s="294"/>
      <c r="RFO278" s="294"/>
      <c r="RFP278" s="294"/>
      <c r="RFQ278" s="294"/>
      <c r="RFR278" s="294"/>
      <c r="RFS278" s="294"/>
      <c r="RFT278" s="294"/>
      <c r="RFU278" s="294"/>
      <c r="RFV278" s="294"/>
      <c r="RFW278" s="294"/>
      <c r="RFX278" s="294"/>
      <c r="RFY278" s="294"/>
      <c r="RFZ278" s="294"/>
      <c r="RGA278" s="294"/>
      <c r="RGB278" s="294"/>
      <c r="RGC278" s="294"/>
      <c r="RGD278" s="294"/>
      <c r="RGE278" s="294"/>
      <c r="RGF278" s="294"/>
      <c r="RGG278" s="294"/>
      <c r="RGH278" s="294"/>
      <c r="RGI278" s="294"/>
      <c r="RGJ278" s="294"/>
      <c r="RGK278" s="294"/>
      <c r="RGL278" s="294"/>
      <c r="RGM278" s="294"/>
      <c r="RGN278" s="294"/>
      <c r="RGO278" s="294"/>
      <c r="RGP278" s="294"/>
      <c r="RGQ278" s="294"/>
      <c r="RGR278" s="294"/>
      <c r="RGS278" s="294"/>
      <c r="RGT278" s="294"/>
      <c r="RGU278" s="294"/>
      <c r="RGV278" s="294"/>
      <c r="RGW278" s="294"/>
      <c r="RGX278" s="294"/>
      <c r="RGY278" s="294"/>
      <c r="RGZ278" s="294"/>
      <c r="RHA278" s="294"/>
      <c r="RHB278" s="294"/>
      <c r="RHC278" s="294"/>
      <c r="RHD278" s="294"/>
      <c r="RHE278" s="294"/>
      <c r="RHF278" s="294"/>
      <c r="RHG278" s="294"/>
      <c r="RHH278" s="294"/>
      <c r="RHI278" s="294"/>
      <c r="RHJ278" s="294"/>
      <c r="RHK278" s="294"/>
      <c r="RHL278" s="294"/>
      <c r="RHM278" s="294"/>
      <c r="RHN278" s="294"/>
      <c r="RHO278" s="294"/>
      <c r="RHP278" s="294"/>
      <c r="RHQ278" s="294"/>
      <c r="RHR278" s="294"/>
      <c r="RHS278" s="294"/>
      <c r="RHT278" s="294"/>
      <c r="RHU278" s="294"/>
      <c r="RHV278" s="294"/>
      <c r="RHW278" s="294"/>
      <c r="RHX278" s="294"/>
      <c r="RHY278" s="294"/>
      <c r="RHZ278" s="294"/>
      <c r="RIA278" s="294"/>
      <c r="RIB278" s="294"/>
      <c r="RIC278" s="294"/>
      <c r="RID278" s="294"/>
      <c r="RIE278" s="294"/>
      <c r="RIF278" s="294"/>
      <c r="RIG278" s="294"/>
      <c r="RIH278" s="294"/>
      <c r="RII278" s="294"/>
      <c r="RIJ278" s="294"/>
      <c r="RIK278" s="294"/>
      <c r="RIL278" s="294"/>
      <c r="RIM278" s="294"/>
      <c r="RIN278" s="294"/>
      <c r="RIO278" s="294"/>
      <c r="RIP278" s="294"/>
      <c r="RIQ278" s="294"/>
      <c r="RIR278" s="294"/>
      <c r="RIS278" s="294"/>
      <c r="RIT278" s="294"/>
      <c r="RIU278" s="294"/>
      <c r="RIV278" s="294"/>
      <c r="RIW278" s="294"/>
      <c r="RIX278" s="294"/>
      <c r="RIY278" s="294"/>
      <c r="RIZ278" s="294"/>
      <c r="RJA278" s="294"/>
      <c r="RJB278" s="294"/>
      <c r="RJC278" s="294"/>
      <c r="RJD278" s="294"/>
      <c r="RJE278" s="294"/>
      <c r="RJF278" s="294"/>
      <c r="RJG278" s="294"/>
      <c r="RJH278" s="294"/>
      <c r="RJI278" s="294"/>
      <c r="RJJ278" s="294"/>
      <c r="RJK278" s="294"/>
      <c r="RJL278" s="294"/>
      <c r="RJM278" s="294"/>
      <c r="RJN278" s="294"/>
      <c r="RJO278" s="294"/>
      <c r="RJP278" s="294"/>
      <c r="RJQ278" s="294"/>
      <c r="RJR278" s="294"/>
      <c r="RJS278" s="294"/>
      <c r="RJT278" s="294"/>
      <c r="RJU278" s="294"/>
      <c r="RJV278" s="294"/>
      <c r="RJW278" s="294"/>
      <c r="RJX278" s="294"/>
      <c r="RJY278" s="294"/>
      <c r="RJZ278" s="294"/>
      <c r="RKA278" s="294"/>
      <c r="RKB278" s="294"/>
      <c r="RKC278" s="294"/>
      <c r="RKD278" s="294"/>
      <c r="RKE278" s="294"/>
      <c r="RKF278" s="294"/>
      <c r="RKG278" s="294"/>
      <c r="RKH278" s="294"/>
      <c r="RKI278" s="294"/>
      <c r="RKJ278" s="294"/>
      <c r="RKK278" s="294"/>
      <c r="RKL278" s="294"/>
      <c r="RKM278" s="294"/>
      <c r="RKN278" s="294"/>
      <c r="RKO278" s="294"/>
      <c r="RKP278" s="294"/>
      <c r="RKQ278" s="294"/>
      <c r="RKR278" s="294"/>
      <c r="RKS278" s="294"/>
      <c r="RKT278" s="294"/>
      <c r="RKU278" s="294"/>
      <c r="RKV278" s="294"/>
      <c r="RKW278" s="294"/>
      <c r="RKX278" s="294"/>
      <c r="RKY278" s="294"/>
      <c r="RKZ278" s="294"/>
      <c r="RLA278" s="294"/>
      <c r="RLB278" s="294"/>
      <c r="RLC278" s="294"/>
      <c r="RLD278" s="294"/>
      <c r="RLE278" s="294"/>
      <c r="RLF278" s="294"/>
      <c r="RLG278" s="294"/>
      <c r="RLH278" s="294"/>
      <c r="RLI278" s="294"/>
      <c r="RLJ278" s="294"/>
      <c r="RLK278" s="294"/>
      <c r="RLL278" s="294"/>
      <c r="RLM278" s="294"/>
      <c r="RLN278" s="294"/>
      <c r="RLO278" s="294"/>
      <c r="RLP278" s="294"/>
      <c r="RLQ278" s="294"/>
      <c r="RLR278" s="294"/>
      <c r="RLS278" s="294"/>
      <c r="RLT278" s="294"/>
      <c r="RLU278" s="294"/>
      <c r="RLV278" s="294"/>
      <c r="RLW278" s="294"/>
      <c r="RLX278" s="294"/>
      <c r="RLY278" s="294"/>
      <c r="RLZ278" s="294"/>
      <c r="RMA278" s="294"/>
      <c r="RMB278" s="294"/>
      <c r="RMC278" s="294"/>
      <c r="RMD278" s="294"/>
      <c r="RME278" s="294"/>
      <c r="RMF278" s="294"/>
      <c r="RMG278" s="294"/>
      <c r="RMH278" s="294"/>
      <c r="RMI278" s="294"/>
      <c r="RMJ278" s="294"/>
      <c r="RMK278" s="294"/>
      <c r="RML278" s="294"/>
      <c r="RMM278" s="294"/>
      <c r="RMN278" s="294"/>
      <c r="RMO278" s="294"/>
      <c r="RMP278" s="294"/>
      <c r="RMQ278" s="294"/>
      <c r="RMR278" s="294"/>
      <c r="RMS278" s="294"/>
      <c r="RMT278" s="294"/>
      <c r="RMU278" s="294"/>
      <c r="RMV278" s="294"/>
      <c r="RMW278" s="294"/>
      <c r="RMX278" s="294"/>
      <c r="RMY278" s="294"/>
      <c r="RMZ278" s="294"/>
      <c r="RNA278" s="294"/>
      <c r="RNB278" s="294"/>
      <c r="RNC278" s="294"/>
      <c r="RND278" s="294"/>
      <c r="RNE278" s="294"/>
      <c r="RNF278" s="294"/>
      <c r="RNG278" s="294"/>
      <c r="RNH278" s="294"/>
      <c r="RNI278" s="294"/>
      <c r="RNJ278" s="294"/>
      <c r="RNK278" s="294"/>
      <c r="RNL278" s="294"/>
      <c r="RNM278" s="294"/>
      <c r="RNN278" s="294"/>
      <c r="RNO278" s="294"/>
      <c r="RNP278" s="294"/>
      <c r="RNQ278" s="294"/>
      <c r="RNR278" s="294"/>
      <c r="RNS278" s="294"/>
      <c r="RNT278" s="294"/>
      <c r="RNU278" s="294"/>
      <c r="RNV278" s="294"/>
      <c r="RNW278" s="294"/>
      <c r="RNX278" s="294"/>
      <c r="RNY278" s="294"/>
      <c r="RNZ278" s="294"/>
      <c r="ROA278" s="294"/>
      <c r="ROB278" s="294"/>
      <c r="ROC278" s="294"/>
      <c r="ROD278" s="294"/>
      <c r="ROE278" s="294"/>
      <c r="ROF278" s="294"/>
      <c r="ROG278" s="294"/>
      <c r="ROH278" s="294"/>
      <c r="ROI278" s="294"/>
      <c r="ROJ278" s="294"/>
      <c r="ROK278" s="294"/>
      <c r="ROL278" s="294"/>
      <c r="ROM278" s="294"/>
      <c r="RON278" s="294"/>
      <c r="ROO278" s="294"/>
      <c r="ROP278" s="294"/>
      <c r="ROQ278" s="294"/>
      <c r="ROR278" s="294"/>
      <c r="ROS278" s="294"/>
      <c r="ROT278" s="294"/>
      <c r="ROU278" s="294"/>
      <c r="ROV278" s="294"/>
      <c r="ROW278" s="294"/>
      <c r="ROX278" s="294"/>
      <c r="ROY278" s="294"/>
      <c r="ROZ278" s="294"/>
      <c r="RPA278" s="294"/>
      <c r="RPB278" s="294"/>
      <c r="RPC278" s="294"/>
      <c r="RPD278" s="294"/>
      <c r="RPE278" s="294"/>
      <c r="RPF278" s="294"/>
      <c r="RPG278" s="294"/>
      <c r="RPH278" s="294"/>
      <c r="RPI278" s="294"/>
      <c r="RPJ278" s="294"/>
      <c r="RPK278" s="294"/>
      <c r="RPL278" s="294"/>
      <c r="RPM278" s="294"/>
      <c r="RPN278" s="294"/>
      <c r="RPO278" s="294"/>
      <c r="RPP278" s="294"/>
      <c r="RPQ278" s="294"/>
      <c r="RPR278" s="294"/>
      <c r="RPS278" s="294"/>
      <c r="RPT278" s="294"/>
      <c r="RPU278" s="294"/>
      <c r="RPV278" s="294"/>
      <c r="RPW278" s="294"/>
      <c r="RPX278" s="294"/>
      <c r="RPY278" s="294"/>
      <c r="RPZ278" s="294"/>
      <c r="RQA278" s="294"/>
      <c r="RQB278" s="294"/>
      <c r="RQC278" s="294"/>
      <c r="RQD278" s="294"/>
      <c r="RQE278" s="294"/>
      <c r="RQF278" s="294"/>
      <c r="RQG278" s="294"/>
      <c r="RQH278" s="294"/>
      <c r="RQI278" s="294"/>
      <c r="RQJ278" s="294"/>
      <c r="RQK278" s="294"/>
      <c r="RQL278" s="294"/>
      <c r="RQM278" s="294"/>
      <c r="RQN278" s="294"/>
      <c r="RQO278" s="294"/>
      <c r="RQP278" s="294"/>
      <c r="RQQ278" s="294"/>
      <c r="RQR278" s="294"/>
      <c r="RQS278" s="294"/>
      <c r="RQT278" s="294"/>
      <c r="RQU278" s="294"/>
      <c r="RQV278" s="294"/>
      <c r="RQW278" s="294"/>
      <c r="RQX278" s="294"/>
      <c r="RQY278" s="294"/>
      <c r="RQZ278" s="294"/>
      <c r="RRA278" s="294"/>
      <c r="RRB278" s="294"/>
      <c r="RRC278" s="294"/>
      <c r="RRD278" s="294"/>
      <c r="RRE278" s="294"/>
      <c r="RRF278" s="294"/>
      <c r="RRG278" s="294"/>
      <c r="RRH278" s="294"/>
      <c r="RRI278" s="294"/>
      <c r="RRJ278" s="294"/>
      <c r="RRK278" s="294"/>
      <c r="RRL278" s="294"/>
      <c r="RRM278" s="294"/>
      <c r="RRN278" s="294"/>
      <c r="RRO278" s="294"/>
      <c r="RRP278" s="294"/>
      <c r="RRQ278" s="294"/>
      <c r="RRR278" s="294"/>
      <c r="RRS278" s="294"/>
      <c r="RRT278" s="294"/>
      <c r="RRU278" s="294"/>
      <c r="RRV278" s="294"/>
      <c r="RRW278" s="294"/>
      <c r="RRX278" s="294"/>
      <c r="RRY278" s="294"/>
      <c r="RRZ278" s="294"/>
      <c r="RSA278" s="294"/>
      <c r="RSB278" s="294"/>
      <c r="RSC278" s="294"/>
      <c r="RSD278" s="294"/>
      <c r="RSE278" s="294"/>
      <c r="RSF278" s="294"/>
      <c r="RSG278" s="294"/>
      <c r="RSH278" s="294"/>
      <c r="RSI278" s="294"/>
      <c r="RSJ278" s="294"/>
      <c r="RSK278" s="294"/>
      <c r="RSL278" s="294"/>
      <c r="RSM278" s="294"/>
      <c r="RSN278" s="294"/>
      <c r="RSO278" s="294"/>
      <c r="RSP278" s="294"/>
      <c r="RSQ278" s="294"/>
      <c r="RSR278" s="294"/>
      <c r="RSS278" s="294"/>
      <c r="RST278" s="294"/>
      <c r="RSU278" s="294"/>
      <c r="RSV278" s="294"/>
      <c r="RSW278" s="294"/>
      <c r="RSX278" s="294"/>
      <c r="RSY278" s="294"/>
      <c r="RSZ278" s="294"/>
      <c r="RTA278" s="294"/>
      <c r="RTB278" s="294"/>
      <c r="RTC278" s="294"/>
      <c r="RTD278" s="294"/>
      <c r="RTE278" s="294"/>
      <c r="RTF278" s="294"/>
      <c r="RTG278" s="294"/>
      <c r="RTH278" s="294"/>
      <c r="RTI278" s="294"/>
      <c r="RTJ278" s="294"/>
      <c r="RTK278" s="294"/>
      <c r="RTL278" s="294"/>
      <c r="RTM278" s="294"/>
      <c r="RTN278" s="294"/>
      <c r="RTO278" s="294"/>
      <c r="RTP278" s="294"/>
      <c r="RTQ278" s="294"/>
      <c r="RTR278" s="294"/>
      <c r="RTS278" s="294"/>
      <c r="RTT278" s="294"/>
      <c r="RTU278" s="294"/>
      <c r="RTV278" s="294"/>
      <c r="RTW278" s="294"/>
      <c r="RTX278" s="294"/>
      <c r="RTY278" s="294"/>
      <c r="RTZ278" s="294"/>
      <c r="RUA278" s="294"/>
      <c r="RUB278" s="294"/>
      <c r="RUC278" s="294"/>
      <c r="RUD278" s="294"/>
      <c r="RUE278" s="294"/>
      <c r="RUF278" s="294"/>
      <c r="RUG278" s="294"/>
      <c r="RUH278" s="294"/>
      <c r="RUI278" s="294"/>
      <c r="RUJ278" s="294"/>
      <c r="RUK278" s="294"/>
      <c r="RUL278" s="294"/>
      <c r="RUM278" s="294"/>
      <c r="RUN278" s="294"/>
      <c r="RUO278" s="294"/>
      <c r="RUP278" s="294"/>
      <c r="RUQ278" s="294"/>
      <c r="RUR278" s="294"/>
      <c r="RUS278" s="294"/>
      <c r="RUT278" s="294"/>
      <c r="RUU278" s="294"/>
      <c r="RUV278" s="294"/>
      <c r="RUW278" s="294"/>
      <c r="RUX278" s="294"/>
      <c r="RUY278" s="294"/>
      <c r="RUZ278" s="294"/>
      <c r="RVA278" s="294"/>
      <c r="RVB278" s="294"/>
      <c r="RVC278" s="294"/>
      <c r="RVD278" s="294"/>
      <c r="RVE278" s="294"/>
      <c r="RVF278" s="294"/>
      <c r="RVG278" s="294"/>
      <c r="RVH278" s="294"/>
      <c r="RVI278" s="294"/>
      <c r="RVJ278" s="294"/>
      <c r="RVK278" s="294"/>
      <c r="RVL278" s="294"/>
      <c r="RVM278" s="294"/>
      <c r="RVN278" s="294"/>
      <c r="RVO278" s="294"/>
      <c r="RVP278" s="294"/>
      <c r="RVQ278" s="294"/>
      <c r="RVR278" s="294"/>
      <c r="RVS278" s="294"/>
      <c r="RVT278" s="294"/>
      <c r="RVU278" s="294"/>
      <c r="RVV278" s="294"/>
      <c r="RVW278" s="294"/>
      <c r="RVX278" s="294"/>
      <c r="RVY278" s="294"/>
      <c r="RVZ278" s="294"/>
      <c r="RWA278" s="294"/>
      <c r="RWB278" s="294"/>
      <c r="RWC278" s="294"/>
      <c r="RWD278" s="294"/>
      <c r="RWE278" s="294"/>
      <c r="RWF278" s="294"/>
      <c r="RWG278" s="294"/>
      <c r="RWH278" s="294"/>
      <c r="RWI278" s="294"/>
      <c r="RWJ278" s="294"/>
      <c r="RWK278" s="294"/>
      <c r="RWL278" s="294"/>
      <c r="RWM278" s="294"/>
      <c r="RWN278" s="294"/>
      <c r="RWO278" s="294"/>
      <c r="RWP278" s="294"/>
      <c r="RWQ278" s="294"/>
      <c r="RWR278" s="294"/>
      <c r="RWS278" s="294"/>
      <c r="RWT278" s="294"/>
      <c r="RWU278" s="294"/>
      <c r="RWV278" s="294"/>
      <c r="RWW278" s="294"/>
      <c r="RWX278" s="294"/>
      <c r="RWY278" s="294"/>
      <c r="RWZ278" s="294"/>
      <c r="RXA278" s="294"/>
      <c r="RXB278" s="294"/>
      <c r="RXC278" s="294"/>
      <c r="RXD278" s="294"/>
      <c r="RXE278" s="294"/>
      <c r="RXF278" s="294"/>
      <c r="RXG278" s="294"/>
      <c r="RXH278" s="294"/>
      <c r="RXI278" s="294"/>
      <c r="RXJ278" s="294"/>
      <c r="RXK278" s="294"/>
      <c r="RXL278" s="294"/>
      <c r="RXM278" s="294"/>
      <c r="RXN278" s="294"/>
      <c r="RXO278" s="294"/>
      <c r="RXP278" s="294"/>
      <c r="RXQ278" s="294"/>
      <c r="RXR278" s="294"/>
      <c r="RXS278" s="294"/>
      <c r="RXT278" s="294"/>
      <c r="RXU278" s="294"/>
      <c r="RXV278" s="294"/>
      <c r="RXW278" s="294"/>
      <c r="RXX278" s="294"/>
      <c r="RXY278" s="294"/>
      <c r="RXZ278" s="294"/>
      <c r="RYA278" s="294"/>
      <c r="RYB278" s="294"/>
      <c r="RYC278" s="294"/>
      <c r="RYD278" s="294"/>
      <c r="RYE278" s="294"/>
      <c r="RYF278" s="294"/>
      <c r="RYG278" s="294"/>
      <c r="RYH278" s="294"/>
      <c r="RYI278" s="294"/>
      <c r="RYJ278" s="294"/>
      <c r="RYK278" s="294"/>
      <c r="RYL278" s="294"/>
      <c r="RYM278" s="294"/>
      <c r="RYN278" s="294"/>
      <c r="RYO278" s="294"/>
      <c r="RYP278" s="294"/>
      <c r="RYQ278" s="294"/>
      <c r="RYR278" s="294"/>
      <c r="RYS278" s="294"/>
      <c r="RYT278" s="294"/>
      <c r="RYU278" s="294"/>
      <c r="RYV278" s="294"/>
      <c r="RYW278" s="294"/>
      <c r="RYX278" s="294"/>
      <c r="RYY278" s="294"/>
      <c r="RYZ278" s="294"/>
      <c r="RZA278" s="294"/>
      <c r="RZB278" s="294"/>
      <c r="RZC278" s="294"/>
      <c r="RZD278" s="294"/>
      <c r="RZE278" s="294"/>
      <c r="RZF278" s="294"/>
      <c r="RZG278" s="294"/>
      <c r="RZH278" s="294"/>
      <c r="RZI278" s="294"/>
      <c r="RZJ278" s="294"/>
      <c r="RZK278" s="294"/>
      <c r="RZL278" s="294"/>
      <c r="RZM278" s="294"/>
      <c r="RZN278" s="294"/>
      <c r="RZO278" s="294"/>
      <c r="RZP278" s="294"/>
      <c r="RZQ278" s="294"/>
      <c r="RZR278" s="294"/>
      <c r="RZS278" s="294"/>
      <c r="RZT278" s="294"/>
      <c r="RZU278" s="294"/>
      <c r="RZV278" s="294"/>
      <c r="RZW278" s="294"/>
      <c r="RZX278" s="294"/>
      <c r="RZY278" s="294"/>
      <c r="RZZ278" s="294"/>
      <c r="SAA278" s="294"/>
      <c r="SAB278" s="294"/>
      <c r="SAC278" s="294"/>
      <c r="SAD278" s="294"/>
      <c r="SAE278" s="294"/>
      <c r="SAF278" s="294"/>
      <c r="SAG278" s="294"/>
      <c r="SAH278" s="294"/>
      <c r="SAI278" s="294"/>
      <c r="SAJ278" s="294"/>
      <c r="SAK278" s="294"/>
      <c r="SAL278" s="294"/>
      <c r="SAM278" s="294"/>
      <c r="SAN278" s="294"/>
      <c r="SAO278" s="294"/>
      <c r="SAP278" s="294"/>
      <c r="SAQ278" s="294"/>
      <c r="SAR278" s="294"/>
      <c r="SAS278" s="294"/>
      <c r="SAT278" s="294"/>
      <c r="SAU278" s="294"/>
      <c r="SAV278" s="294"/>
      <c r="SAW278" s="294"/>
      <c r="SAX278" s="294"/>
      <c r="SAY278" s="294"/>
      <c r="SAZ278" s="294"/>
      <c r="SBA278" s="294"/>
      <c r="SBB278" s="294"/>
      <c r="SBC278" s="294"/>
      <c r="SBD278" s="294"/>
      <c r="SBE278" s="294"/>
      <c r="SBF278" s="294"/>
      <c r="SBG278" s="294"/>
      <c r="SBH278" s="294"/>
      <c r="SBI278" s="294"/>
      <c r="SBJ278" s="294"/>
      <c r="SBK278" s="294"/>
      <c r="SBL278" s="294"/>
      <c r="SBM278" s="294"/>
      <c r="SBN278" s="294"/>
      <c r="SBO278" s="294"/>
      <c r="SBP278" s="294"/>
      <c r="SBQ278" s="294"/>
      <c r="SBR278" s="294"/>
      <c r="SBS278" s="294"/>
      <c r="SBT278" s="294"/>
      <c r="SBU278" s="294"/>
      <c r="SBV278" s="294"/>
      <c r="SBW278" s="294"/>
      <c r="SBX278" s="294"/>
      <c r="SBY278" s="294"/>
      <c r="SBZ278" s="294"/>
      <c r="SCA278" s="294"/>
      <c r="SCB278" s="294"/>
      <c r="SCC278" s="294"/>
      <c r="SCD278" s="294"/>
      <c r="SCE278" s="294"/>
      <c r="SCF278" s="294"/>
      <c r="SCG278" s="294"/>
      <c r="SCH278" s="294"/>
      <c r="SCI278" s="294"/>
      <c r="SCJ278" s="294"/>
      <c r="SCK278" s="294"/>
      <c r="SCL278" s="294"/>
      <c r="SCM278" s="294"/>
      <c r="SCN278" s="294"/>
      <c r="SCO278" s="294"/>
      <c r="SCP278" s="294"/>
      <c r="SCQ278" s="294"/>
      <c r="SCR278" s="294"/>
      <c r="SCS278" s="294"/>
      <c r="SCT278" s="294"/>
      <c r="SCU278" s="294"/>
      <c r="SCV278" s="294"/>
      <c r="SCW278" s="294"/>
      <c r="SCX278" s="294"/>
      <c r="SCY278" s="294"/>
      <c r="SCZ278" s="294"/>
      <c r="SDA278" s="294"/>
      <c r="SDB278" s="294"/>
      <c r="SDC278" s="294"/>
      <c r="SDD278" s="294"/>
      <c r="SDE278" s="294"/>
      <c r="SDF278" s="294"/>
      <c r="SDG278" s="294"/>
      <c r="SDH278" s="294"/>
      <c r="SDI278" s="294"/>
      <c r="SDJ278" s="294"/>
      <c r="SDK278" s="294"/>
      <c r="SDL278" s="294"/>
      <c r="SDM278" s="294"/>
      <c r="SDN278" s="294"/>
      <c r="SDO278" s="294"/>
      <c r="SDP278" s="294"/>
      <c r="SDQ278" s="294"/>
      <c r="SDR278" s="294"/>
      <c r="SDS278" s="294"/>
      <c r="SDT278" s="294"/>
      <c r="SDU278" s="294"/>
      <c r="SDV278" s="294"/>
      <c r="SDW278" s="294"/>
      <c r="SDX278" s="294"/>
      <c r="SDY278" s="294"/>
      <c r="SDZ278" s="294"/>
      <c r="SEA278" s="294"/>
      <c r="SEB278" s="294"/>
      <c r="SEC278" s="294"/>
      <c r="SED278" s="294"/>
      <c r="SEE278" s="294"/>
      <c r="SEF278" s="294"/>
      <c r="SEG278" s="294"/>
      <c r="SEH278" s="294"/>
      <c r="SEI278" s="294"/>
      <c r="SEJ278" s="294"/>
      <c r="SEK278" s="294"/>
      <c r="SEL278" s="294"/>
      <c r="SEM278" s="294"/>
      <c r="SEN278" s="294"/>
      <c r="SEO278" s="294"/>
      <c r="SEP278" s="294"/>
      <c r="SEQ278" s="294"/>
      <c r="SER278" s="294"/>
      <c r="SES278" s="294"/>
      <c r="SET278" s="294"/>
      <c r="SEU278" s="294"/>
      <c r="SEV278" s="294"/>
      <c r="SEW278" s="294"/>
      <c r="SEX278" s="294"/>
      <c r="SEY278" s="294"/>
      <c r="SEZ278" s="294"/>
      <c r="SFA278" s="294"/>
      <c r="SFB278" s="294"/>
      <c r="SFC278" s="294"/>
      <c r="SFD278" s="294"/>
      <c r="SFE278" s="294"/>
      <c r="SFF278" s="294"/>
      <c r="SFG278" s="294"/>
      <c r="SFH278" s="294"/>
      <c r="SFI278" s="294"/>
      <c r="SFJ278" s="294"/>
      <c r="SFK278" s="294"/>
      <c r="SFL278" s="294"/>
      <c r="SFM278" s="294"/>
      <c r="SFN278" s="294"/>
      <c r="SFO278" s="294"/>
      <c r="SFP278" s="294"/>
      <c r="SFQ278" s="294"/>
      <c r="SFR278" s="294"/>
      <c r="SFS278" s="294"/>
      <c r="SFT278" s="294"/>
      <c r="SFU278" s="294"/>
      <c r="SFV278" s="294"/>
      <c r="SFW278" s="294"/>
      <c r="SFX278" s="294"/>
      <c r="SFY278" s="294"/>
      <c r="SFZ278" s="294"/>
      <c r="SGA278" s="294"/>
      <c r="SGB278" s="294"/>
      <c r="SGC278" s="294"/>
      <c r="SGD278" s="294"/>
      <c r="SGE278" s="294"/>
      <c r="SGF278" s="294"/>
      <c r="SGG278" s="294"/>
      <c r="SGH278" s="294"/>
      <c r="SGI278" s="294"/>
      <c r="SGJ278" s="294"/>
      <c r="SGK278" s="294"/>
      <c r="SGL278" s="294"/>
      <c r="SGM278" s="294"/>
      <c r="SGN278" s="294"/>
      <c r="SGO278" s="294"/>
      <c r="SGP278" s="294"/>
      <c r="SGQ278" s="294"/>
      <c r="SGR278" s="294"/>
      <c r="SGS278" s="294"/>
      <c r="SGT278" s="294"/>
      <c r="SGU278" s="294"/>
      <c r="SGV278" s="294"/>
      <c r="SGW278" s="294"/>
      <c r="SGX278" s="294"/>
      <c r="SGY278" s="294"/>
      <c r="SGZ278" s="294"/>
      <c r="SHA278" s="294"/>
      <c r="SHB278" s="294"/>
      <c r="SHC278" s="294"/>
      <c r="SHD278" s="294"/>
      <c r="SHE278" s="294"/>
      <c r="SHF278" s="294"/>
      <c r="SHG278" s="294"/>
      <c r="SHH278" s="294"/>
      <c r="SHI278" s="294"/>
      <c r="SHJ278" s="294"/>
      <c r="SHK278" s="294"/>
      <c r="SHL278" s="294"/>
      <c r="SHM278" s="294"/>
      <c r="SHN278" s="294"/>
      <c r="SHO278" s="294"/>
      <c r="SHP278" s="294"/>
      <c r="SHQ278" s="294"/>
      <c r="SHR278" s="294"/>
      <c r="SHS278" s="294"/>
      <c r="SHT278" s="294"/>
      <c r="SHU278" s="294"/>
      <c r="SHV278" s="294"/>
      <c r="SHW278" s="294"/>
      <c r="SHX278" s="294"/>
      <c r="SHY278" s="294"/>
      <c r="SHZ278" s="294"/>
      <c r="SIA278" s="294"/>
      <c r="SIB278" s="294"/>
      <c r="SIC278" s="294"/>
      <c r="SID278" s="294"/>
      <c r="SIE278" s="294"/>
      <c r="SIF278" s="294"/>
      <c r="SIG278" s="294"/>
      <c r="SIH278" s="294"/>
      <c r="SII278" s="294"/>
      <c r="SIJ278" s="294"/>
      <c r="SIK278" s="294"/>
      <c r="SIL278" s="294"/>
      <c r="SIM278" s="294"/>
      <c r="SIN278" s="294"/>
      <c r="SIO278" s="294"/>
      <c r="SIP278" s="294"/>
      <c r="SIQ278" s="294"/>
      <c r="SIR278" s="294"/>
      <c r="SIS278" s="294"/>
      <c r="SIT278" s="294"/>
      <c r="SIU278" s="294"/>
      <c r="SIV278" s="294"/>
      <c r="SIW278" s="294"/>
      <c r="SIX278" s="294"/>
      <c r="SIY278" s="294"/>
      <c r="SIZ278" s="294"/>
      <c r="SJA278" s="294"/>
      <c r="SJB278" s="294"/>
      <c r="SJC278" s="294"/>
      <c r="SJD278" s="294"/>
      <c r="SJE278" s="294"/>
      <c r="SJF278" s="294"/>
      <c r="SJG278" s="294"/>
      <c r="SJH278" s="294"/>
      <c r="SJI278" s="294"/>
      <c r="SJJ278" s="294"/>
      <c r="SJK278" s="294"/>
      <c r="SJL278" s="294"/>
      <c r="SJM278" s="294"/>
      <c r="SJN278" s="294"/>
      <c r="SJO278" s="294"/>
      <c r="SJP278" s="294"/>
      <c r="SJQ278" s="294"/>
      <c r="SJR278" s="294"/>
      <c r="SJS278" s="294"/>
      <c r="SJT278" s="294"/>
      <c r="SJU278" s="294"/>
      <c r="SJV278" s="294"/>
      <c r="SJW278" s="294"/>
      <c r="SJX278" s="294"/>
      <c r="SJY278" s="294"/>
      <c r="SJZ278" s="294"/>
      <c r="SKA278" s="294"/>
      <c r="SKB278" s="294"/>
      <c r="SKC278" s="294"/>
      <c r="SKD278" s="294"/>
      <c r="SKE278" s="294"/>
      <c r="SKF278" s="294"/>
      <c r="SKG278" s="294"/>
      <c r="SKH278" s="294"/>
      <c r="SKI278" s="294"/>
      <c r="SKJ278" s="294"/>
      <c r="SKK278" s="294"/>
      <c r="SKL278" s="294"/>
      <c r="SKM278" s="294"/>
      <c r="SKN278" s="294"/>
      <c r="SKO278" s="294"/>
      <c r="SKP278" s="294"/>
      <c r="SKQ278" s="294"/>
      <c r="SKR278" s="294"/>
      <c r="SKS278" s="294"/>
      <c r="SKT278" s="294"/>
      <c r="SKU278" s="294"/>
      <c r="SKV278" s="294"/>
      <c r="SKW278" s="294"/>
      <c r="SKX278" s="294"/>
      <c r="SKY278" s="294"/>
      <c r="SKZ278" s="294"/>
      <c r="SLA278" s="294"/>
      <c r="SLB278" s="294"/>
      <c r="SLC278" s="294"/>
      <c r="SLD278" s="294"/>
      <c r="SLE278" s="294"/>
      <c r="SLF278" s="294"/>
      <c r="SLG278" s="294"/>
      <c r="SLH278" s="294"/>
      <c r="SLI278" s="294"/>
      <c r="SLJ278" s="294"/>
      <c r="SLK278" s="294"/>
      <c r="SLL278" s="294"/>
      <c r="SLM278" s="294"/>
      <c r="SLN278" s="294"/>
      <c r="SLO278" s="294"/>
      <c r="SLP278" s="294"/>
      <c r="SLQ278" s="294"/>
      <c r="SLR278" s="294"/>
      <c r="SLS278" s="294"/>
      <c r="SLT278" s="294"/>
      <c r="SLU278" s="294"/>
      <c r="SLV278" s="294"/>
      <c r="SLW278" s="294"/>
      <c r="SLX278" s="294"/>
      <c r="SLY278" s="294"/>
      <c r="SLZ278" s="294"/>
      <c r="SMA278" s="294"/>
      <c r="SMB278" s="294"/>
      <c r="SMC278" s="294"/>
      <c r="SMD278" s="294"/>
      <c r="SME278" s="294"/>
      <c r="SMF278" s="294"/>
      <c r="SMG278" s="294"/>
      <c r="SMH278" s="294"/>
      <c r="SMI278" s="294"/>
      <c r="SMJ278" s="294"/>
      <c r="SMK278" s="294"/>
      <c r="SML278" s="294"/>
      <c r="SMM278" s="294"/>
      <c r="SMN278" s="294"/>
      <c r="SMO278" s="294"/>
      <c r="SMP278" s="294"/>
      <c r="SMQ278" s="294"/>
      <c r="SMR278" s="294"/>
      <c r="SMS278" s="294"/>
      <c r="SMT278" s="294"/>
      <c r="SMU278" s="294"/>
      <c r="SMV278" s="294"/>
      <c r="SMW278" s="294"/>
      <c r="SMX278" s="294"/>
      <c r="SMY278" s="294"/>
      <c r="SMZ278" s="294"/>
      <c r="SNA278" s="294"/>
      <c r="SNB278" s="294"/>
      <c r="SNC278" s="294"/>
      <c r="SND278" s="294"/>
      <c r="SNE278" s="294"/>
      <c r="SNF278" s="294"/>
      <c r="SNG278" s="294"/>
      <c r="SNH278" s="294"/>
      <c r="SNI278" s="294"/>
      <c r="SNJ278" s="294"/>
      <c r="SNK278" s="294"/>
      <c r="SNL278" s="294"/>
      <c r="SNM278" s="294"/>
      <c r="SNN278" s="294"/>
      <c r="SNO278" s="294"/>
      <c r="SNP278" s="294"/>
      <c r="SNQ278" s="294"/>
      <c r="SNR278" s="294"/>
      <c r="SNS278" s="294"/>
      <c r="SNT278" s="294"/>
      <c r="SNU278" s="294"/>
      <c r="SNV278" s="294"/>
      <c r="SNW278" s="294"/>
      <c r="SNX278" s="294"/>
      <c r="SNY278" s="294"/>
      <c r="SNZ278" s="294"/>
      <c r="SOA278" s="294"/>
      <c r="SOB278" s="294"/>
      <c r="SOC278" s="294"/>
      <c r="SOD278" s="294"/>
      <c r="SOE278" s="294"/>
      <c r="SOF278" s="294"/>
      <c r="SOG278" s="294"/>
      <c r="SOH278" s="294"/>
      <c r="SOI278" s="294"/>
      <c r="SOJ278" s="294"/>
      <c r="SOK278" s="294"/>
      <c r="SOL278" s="294"/>
      <c r="SOM278" s="294"/>
      <c r="SON278" s="294"/>
      <c r="SOO278" s="294"/>
      <c r="SOP278" s="294"/>
      <c r="SOQ278" s="294"/>
      <c r="SOR278" s="294"/>
      <c r="SOS278" s="294"/>
      <c r="SOT278" s="294"/>
      <c r="SOU278" s="294"/>
      <c r="SOV278" s="294"/>
      <c r="SOW278" s="294"/>
      <c r="SOX278" s="294"/>
      <c r="SOY278" s="294"/>
      <c r="SOZ278" s="294"/>
      <c r="SPA278" s="294"/>
      <c r="SPB278" s="294"/>
      <c r="SPC278" s="294"/>
      <c r="SPD278" s="294"/>
      <c r="SPE278" s="294"/>
      <c r="SPF278" s="294"/>
      <c r="SPG278" s="294"/>
      <c r="SPH278" s="294"/>
      <c r="SPI278" s="294"/>
      <c r="SPJ278" s="294"/>
      <c r="SPK278" s="294"/>
      <c r="SPL278" s="294"/>
      <c r="SPM278" s="294"/>
      <c r="SPN278" s="294"/>
      <c r="SPO278" s="294"/>
      <c r="SPP278" s="294"/>
      <c r="SPQ278" s="294"/>
      <c r="SPR278" s="294"/>
      <c r="SPS278" s="294"/>
      <c r="SPT278" s="294"/>
      <c r="SPU278" s="294"/>
      <c r="SPV278" s="294"/>
      <c r="SPW278" s="294"/>
      <c r="SPX278" s="294"/>
      <c r="SPY278" s="294"/>
      <c r="SPZ278" s="294"/>
      <c r="SQA278" s="294"/>
      <c r="SQB278" s="294"/>
      <c r="SQC278" s="294"/>
      <c r="SQD278" s="294"/>
      <c r="SQE278" s="294"/>
      <c r="SQF278" s="294"/>
      <c r="SQG278" s="294"/>
      <c r="SQH278" s="294"/>
      <c r="SQI278" s="294"/>
      <c r="SQJ278" s="294"/>
      <c r="SQK278" s="294"/>
      <c r="SQL278" s="294"/>
      <c r="SQM278" s="294"/>
      <c r="SQN278" s="294"/>
      <c r="SQO278" s="294"/>
      <c r="SQP278" s="294"/>
      <c r="SQQ278" s="294"/>
      <c r="SQR278" s="294"/>
      <c r="SQS278" s="294"/>
      <c r="SQT278" s="294"/>
      <c r="SQU278" s="294"/>
      <c r="SQV278" s="294"/>
      <c r="SQW278" s="294"/>
      <c r="SQX278" s="294"/>
      <c r="SQY278" s="294"/>
      <c r="SQZ278" s="294"/>
      <c r="SRA278" s="294"/>
      <c r="SRB278" s="294"/>
      <c r="SRC278" s="294"/>
      <c r="SRD278" s="294"/>
      <c r="SRE278" s="294"/>
      <c r="SRF278" s="294"/>
      <c r="SRG278" s="294"/>
      <c r="SRH278" s="294"/>
      <c r="SRI278" s="294"/>
      <c r="SRJ278" s="294"/>
      <c r="SRK278" s="294"/>
      <c r="SRL278" s="294"/>
      <c r="SRM278" s="294"/>
      <c r="SRN278" s="294"/>
      <c r="SRO278" s="294"/>
      <c r="SRP278" s="294"/>
      <c r="SRQ278" s="294"/>
      <c r="SRR278" s="294"/>
      <c r="SRS278" s="294"/>
      <c r="SRT278" s="294"/>
      <c r="SRU278" s="294"/>
      <c r="SRV278" s="294"/>
      <c r="SRW278" s="294"/>
      <c r="SRX278" s="294"/>
      <c r="SRY278" s="294"/>
      <c r="SRZ278" s="294"/>
      <c r="SSA278" s="294"/>
      <c r="SSB278" s="294"/>
      <c r="SSC278" s="294"/>
      <c r="SSD278" s="294"/>
      <c r="SSE278" s="294"/>
      <c r="SSF278" s="294"/>
      <c r="SSG278" s="294"/>
      <c r="SSH278" s="294"/>
      <c r="SSI278" s="294"/>
      <c r="SSJ278" s="294"/>
      <c r="SSK278" s="294"/>
      <c r="SSL278" s="294"/>
      <c r="SSM278" s="294"/>
      <c r="SSN278" s="294"/>
      <c r="SSO278" s="294"/>
      <c r="SSP278" s="294"/>
      <c r="SSQ278" s="294"/>
      <c r="SSR278" s="294"/>
      <c r="SSS278" s="294"/>
      <c r="SST278" s="294"/>
      <c r="SSU278" s="294"/>
      <c r="SSV278" s="294"/>
      <c r="SSW278" s="294"/>
      <c r="SSX278" s="294"/>
      <c r="SSY278" s="294"/>
      <c r="SSZ278" s="294"/>
      <c r="STA278" s="294"/>
      <c r="STB278" s="294"/>
      <c r="STC278" s="294"/>
      <c r="STD278" s="294"/>
      <c r="STE278" s="294"/>
      <c r="STF278" s="294"/>
      <c r="STG278" s="294"/>
      <c r="STH278" s="294"/>
      <c r="STI278" s="294"/>
      <c r="STJ278" s="294"/>
      <c r="STK278" s="294"/>
      <c r="STL278" s="294"/>
      <c r="STM278" s="294"/>
      <c r="STN278" s="294"/>
      <c r="STO278" s="294"/>
      <c r="STP278" s="294"/>
      <c r="STQ278" s="294"/>
      <c r="STR278" s="294"/>
      <c r="STS278" s="294"/>
      <c r="STT278" s="294"/>
      <c r="STU278" s="294"/>
      <c r="STV278" s="294"/>
      <c r="STW278" s="294"/>
      <c r="STX278" s="294"/>
      <c r="STY278" s="294"/>
      <c r="STZ278" s="294"/>
      <c r="SUA278" s="294"/>
      <c r="SUB278" s="294"/>
      <c r="SUC278" s="294"/>
      <c r="SUD278" s="294"/>
      <c r="SUE278" s="294"/>
      <c r="SUF278" s="294"/>
      <c r="SUG278" s="294"/>
      <c r="SUH278" s="294"/>
      <c r="SUI278" s="294"/>
      <c r="SUJ278" s="294"/>
      <c r="SUK278" s="294"/>
      <c r="SUL278" s="294"/>
      <c r="SUM278" s="294"/>
      <c r="SUN278" s="294"/>
      <c r="SUO278" s="294"/>
      <c r="SUP278" s="294"/>
      <c r="SUQ278" s="294"/>
      <c r="SUR278" s="294"/>
      <c r="SUS278" s="294"/>
      <c r="SUT278" s="294"/>
      <c r="SUU278" s="294"/>
      <c r="SUV278" s="294"/>
      <c r="SUW278" s="294"/>
      <c r="SUX278" s="294"/>
      <c r="SUY278" s="294"/>
      <c r="SUZ278" s="294"/>
      <c r="SVA278" s="294"/>
      <c r="SVB278" s="294"/>
      <c r="SVC278" s="294"/>
      <c r="SVD278" s="294"/>
      <c r="SVE278" s="294"/>
      <c r="SVF278" s="294"/>
      <c r="SVG278" s="294"/>
      <c r="SVH278" s="294"/>
      <c r="SVI278" s="294"/>
      <c r="SVJ278" s="294"/>
      <c r="SVK278" s="294"/>
      <c r="SVL278" s="294"/>
      <c r="SVM278" s="294"/>
      <c r="SVN278" s="294"/>
      <c r="SVO278" s="294"/>
      <c r="SVP278" s="294"/>
      <c r="SVQ278" s="294"/>
      <c r="SVR278" s="294"/>
      <c r="SVS278" s="294"/>
      <c r="SVT278" s="294"/>
      <c r="SVU278" s="294"/>
      <c r="SVV278" s="294"/>
      <c r="SVW278" s="294"/>
      <c r="SVX278" s="294"/>
      <c r="SVY278" s="294"/>
      <c r="SVZ278" s="294"/>
      <c r="SWA278" s="294"/>
      <c r="SWB278" s="294"/>
      <c r="SWC278" s="294"/>
      <c r="SWD278" s="294"/>
      <c r="SWE278" s="294"/>
      <c r="SWF278" s="294"/>
      <c r="SWG278" s="294"/>
      <c r="SWH278" s="294"/>
      <c r="SWI278" s="294"/>
      <c r="SWJ278" s="294"/>
      <c r="SWK278" s="294"/>
      <c r="SWL278" s="294"/>
      <c r="SWM278" s="294"/>
      <c r="SWN278" s="294"/>
      <c r="SWO278" s="294"/>
      <c r="SWP278" s="294"/>
      <c r="SWQ278" s="294"/>
      <c r="SWR278" s="294"/>
      <c r="SWS278" s="294"/>
      <c r="SWT278" s="294"/>
      <c r="SWU278" s="294"/>
      <c r="SWV278" s="294"/>
      <c r="SWW278" s="294"/>
      <c r="SWX278" s="294"/>
      <c r="SWY278" s="294"/>
      <c r="SWZ278" s="294"/>
      <c r="SXA278" s="294"/>
      <c r="SXB278" s="294"/>
      <c r="SXC278" s="294"/>
      <c r="SXD278" s="294"/>
      <c r="SXE278" s="294"/>
      <c r="SXF278" s="294"/>
      <c r="SXG278" s="294"/>
      <c r="SXH278" s="294"/>
      <c r="SXI278" s="294"/>
      <c r="SXJ278" s="294"/>
      <c r="SXK278" s="294"/>
      <c r="SXL278" s="294"/>
      <c r="SXM278" s="294"/>
      <c r="SXN278" s="294"/>
      <c r="SXO278" s="294"/>
      <c r="SXP278" s="294"/>
      <c r="SXQ278" s="294"/>
      <c r="SXR278" s="294"/>
      <c r="SXS278" s="294"/>
      <c r="SXT278" s="294"/>
      <c r="SXU278" s="294"/>
      <c r="SXV278" s="294"/>
      <c r="SXW278" s="294"/>
      <c r="SXX278" s="294"/>
      <c r="SXY278" s="294"/>
      <c r="SXZ278" s="294"/>
      <c r="SYA278" s="294"/>
      <c r="SYB278" s="294"/>
      <c r="SYC278" s="294"/>
      <c r="SYD278" s="294"/>
      <c r="SYE278" s="294"/>
      <c r="SYF278" s="294"/>
      <c r="SYG278" s="294"/>
      <c r="SYH278" s="294"/>
      <c r="SYI278" s="294"/>
      <c r="SYJ278" s="294"/>
      <c r="SYK278" s="294"/>
      <c r="SYL278" s="294"/>
      <c r="SYM278" s="294"/>
      <c r="SYN278" s="294"/>
      <c r="SYO278" s="294"/>
      <c r="SYP278" s="294"/>
      <c r="SYQ278" s="294"/>
      <c r="SYR278" s="294"/>
      <c r="SYS278" s="294"/>
      <c r="SYT278" s="294"/>
      <c r="SYU278" s="294"/>
      <c r="SYV278" s="294"/>
      <c r="SYW278" s="294"/>
      <c r="SYX278" s="294"/>
      <c r="SYY278" s="294"/>
      <c r="SYZ278" s="294"/>
      <c r="SZA278" s="294"/>
      <c r="SZB278" s="294"/>
      <c r="SZC278" s="294"/>
      <c r="SZD278" s="294"/>
      <c r="SZE278" s="294"/>
      <c r="SZF278" s="294"/>
      <c r="SZG278" s="294"/>
      <c r="SZH278" s="294"/>
      <c r="SZI278" s="294"/>
      <c r="SZJ278" s="294"/>
      <c r="SZK278" s="294"/>
      <c r="SZL278" s="294"/>
      <c r="SZM278" s="294"/>
      <c r="SZN278" s="294"/>
      <c r="SZO278" s="294"/>
      <c r="SZP278" s="294"/>
      <c r="SZQ278" s="294"/>
      <c r="SZR278" s="294"/>
      <c r="SZS278" s="294"/>
      <c r="SZT278" s="294"/>
      <c r="SZU278" s="294"/>
      <c r="SZV278" s="294"/>
      <c r="SZW278" s="294"/>
      <c r="SZX278" s="294"/>
      <c r="SZY278" s="294"/>
      <c r="SZZ278" s="294"/>
      <c r="TAA278" s="294"/>
      <c r="TAB278" s="294"/>
      <c r="TAC278" s="294"/>
      <c r="TAD278" s="294"/>
      <c r="TAE278" s="294"/>
      <c r="TAF278" s="294"/>
      <c r="TAG278" s="294"/>
      <c r="TAH278" s="294"/>
      <c r="TAI278" s="294"/>
      <c r="TAJ278" s="294"/>
      <c r="TAK278" s="294"/>
      <c r="TAL278" s="294"/>
      <c r="TAM278" s="294"/>
      <c r="TAN278" s="294"/>
      <c r="TAO278" s="294"/>
      <c r="TAP278" s="294"/>
      <c r="TAQ278" s="294"/>
      <c r="TAR278" s="294"/>
      <c r="TAS278" s="294"/>
      <c r="TAT278" s="294"/>
      <c r="TAU278" s="294"/>
      <c r="TAV278" s="294"/>
      <c r="TAW278" s="294"/>
      <c r="TAX278" s="294"/>
      <c r="TAY278" s="294"/>
      <c r="TAZ278" s="294"/>
      <c r="TBA278" s="294"/>
      <c r="TBB278" s="294"/>
      <c r="TBC278" s="294"/>
      <c r="TBD278" s="294"/>
      <c r="TBE278" s="294"/>
      <c r="TBF278" s="294"/>
      <c r="TBG278" s="294"/>
      <c r="TBH278" s="294"/>
      <c r="TBI278" s="294"/>
      <c r="TBJ278" s="294"/>
      <c r="TBK278" s="294"/>
      <c r="TBL278" s="294"/>
      <c r="TBM278" s="294"/>
      <c r="TBN278" s="294"/>
      <c r="TBO278" s="294"/>
      <c r="TBP278" s="294"/>
      <c r="TBQ278" s="294"/>
      <c r="TBR278" s="294"/>
      <c r="TBS278" s="294"/>
      <c r="TBT278" s="294"/>
      <c r="TBU278" s="294"/>
      <c r="TBV278" s="294"/>
      <c r="TBW278" s="294"/>
      <c r="TBX278" s="294"/>
      <c r="TBY278" s="294"/>
      <c r="TBZ278" s="294"/>
      <c r="TCA278" s="294"/>
      <c r="TCB278" s="294"/>
      <c r="TCC278" s="294"/>
      <c r="TCD278" s="294"/>
      <c r="TCE278" s="294"/>
      <c r="TCF278" s="294"/>
      <c r="TCG278" s="294"/>
      <c r="TCH278" s="294"/>
      <c r="TCI278" s="294"/>
      <c r="TCJ278" s="294"/>
      <c r="TCK278" s="294"/>
      <c r="TCL278" s="294"/>
      <c r="TCM278" s="294"/>
      <c r="TCN278" s="294"/>
      <c r="TCO278" s="294"/>
      <c r="TCP278" s="294"/>
      <c r="TCQ278" s="294"/>
      <c r="TCR278" s="294"/>
      <c r="TCS278" s="294"/>
      <c r="TCT278" s="294"/>
      <c r="TCU278" s="294"/>
      <c r="TCV278" s="294"/>
      <c r="TCW278" s="294"/>
      <c r="TCX278" s="294"/>
      <c r="TCY278" s="294"/>
      <c r="TCZ278" s="294"/>
      <c r="TDA278" s="294"/>
      <c r="TDB278" s="294"/>
      <c r="TDC278" s="294"/>
      <c r="TDD278" s="294"/>
      <c r="TDE278" s="294"/>
      <c r="TDF278" s="294"/>
      <c r="TDG278" s="294"/>
      <c r="TDH278" s="294"/>
      <c r="TDI278" s="294"/>
      <c r="TDJ278" s="294"/>
      <c r="TDK278" s="294"/>
      <c r="TDL278" s="294"/>
      <c r="TDM278" s="294"/>
      <c r="TDN278" s="294"/>
      <c r="TDO278" s="294"/>
      <c r="TDP278" s="294"/>
      <c r="TDQ278" s="294"/>
      <c r="TDR278" s="294"/>
      <c r="TDS278" s="294"/>
      <c r="TDT278" s="294"/>
      <c r="TDU278" s="294"/>
      <c r="TDV278" s="294"/>
      <c r="TDW278" s="294"/>
      <c r="TDX278" s="294"/>
      <c r="TDY278" s="294"/>
      <c r="TDZ278" s="294"/>
      <c r="TEA278" s="294"/>
      <c r="TEB278" s="294"/>
      <c r="TEC278" s="294"/>
      <c r="TED278" s="294"/>
      <c r="TEE278" s="294"/>
      <c r="TEF278" s="294"/>
      <c r="TEG278" s="294"/>
      <c r="TEH278" s="294"/>
      <c r="TEI278" s="294"/>
      <c r="TEJ278" s="294"/>
      <c r="TEK278" s="294"/>
      <c r="TEL278" s="294"/>
      <c r="TEM278" s="294"/>
      <c r="TEN278" s="294"/>
      <c r="TEO278" s="294"/>
      <c r="TEP278" s="294"/>
      <c r="TEQ278" s="294"/>
      <c r="TER278" s="294"/>
      <c r="TES278" s="294"/>
      <c r="TET278" s="294"/>
      <c r="TEU278" s="294"/>
      <c r="TEV278" s="294"/>
      <c r="TEW278" s="294"/>
      <c r="TEX278" s="294"/>
      <c r="TEY278" s="294"/>
      <c r="TEZ278" s="294"/>
      <c r="TFA278" s="294"/>
      <c r="TFB278" s="294"/>
      <c r="TFC278" s="294"/>
      <c r="TFD278" s="294"/>
      <c r="TFE278" s="294"/>
      <c r="TFF278" s="294"/>
      <c r="TFG278" s="294"/>
      <c r="TFH278" s="294"/>
      <c r="TFI278" s="294"/>
      <c r="TFJ278" s="294"/>
      <c r="TFK278" s="294"/>
      <c r="TFL278" s="294"/>
      <c r="TFM278" s="294"/>
      <c r="TFN278" s="294"/>
      <c r="TFO278" s="294"/>
      <c r="TFP278" s="294"/>
      <c r="TFQ278" s="294"/>
      <c r="TFR278" s="294"/>
      <c r="TFS278" s="294"/>
      <c r="TFT278" s="294"/>
      <c r="TFU278" s="294"/>
      <c r="TFV278" s="294"/>
      <c r="TFW278" s="294"/>
      <c r="TFX278" s="294"/>
      <c r="TFY278" s="294"/>
      <c r="TFZ278" s="294"/>
      <c r="TGA278" s="294"/>
      <c r="TGB278" s="294"/>
      <c r="TGC278" s="294"/>
      <c r="TGD278" s="294"/>
      <c r="TGE278" s="294"/>
      <c r="TGF278" s="294"/>
      <c r="TGG278" s="294"/>
      <c r="TGH278" s="294"/>
      <c r="TGI278" s="294"/>
      <c r="TGJ278" s="294"/>
      <c r="TGK278" s="294"/>
      <c r="TGL278" s="294"/>
      <c r="TGM278" s="294"/>
      <c r="TGN278" s="294"/>
      <c r="TGO278" s="294"/>
      <c r="TGP278" s="294"/>
      <c r="TGQ278" s="294"/>
      <c r="TGR278" s="294"/>
      <c r="TGS278" s="294"/>
      <c r="TGT278" s="294"/>
      <c r="TGU278" s="294"/>
      <c r="TGV278" s="294"/>
      <c r="TGW278" s="294"/>
      <c r="TGX278" s="294"/>
      <c r="TGY278" s="294"/>
      <c r="TGZ278" s="294"/>
      <c r="THA278" s="294"/>
      <c r="THB278" s="294"/>
      <c r="THC278" s="294"/>
      <c r="THD278" s="294"/>
      <c r="THE278" s="294"/>
      <c r="THF278" s="294"/>
      <c r="THG278" s="294"/>
      <c r="THH278" s="294"/>
      <c r="THI278" s="294"/>
      <c r="THJ278" s="294"/>
      <c r="THK278" s="294"/>
      <c r="THL278" s="294"/>
      <c r="THM278" s="294"/>
      <c r="THN278" s="294"/>
      <c r="THO278" s="294"/>
      <c r="THP278" s="294"/>
      <c r="THQ278" s="294"/>
      <c r="THR278" s="294"/>
      <c r="THS278" s="294"/>
      <c r="THT278" s="294"/>
      <c r="THU278" s="294"/>
      <c r="THV278" s="294"/>
      <c r="THW278" s="294"/>
      <c r="THX278" s="294"/>
      <c r="THY278" s="294"/>
      <c r="THZ278" s="294"/>
      <c r="TIA278" s="294"/>
      <c r="TIB278" s="294"/>
      <c r="TIC278" s="294"/>
      <c r="TID278" s="294"/>
      <c r="TIE278" s="294"/>
      <c r="TIF278" s="294"/>
      <c r="TIG278" s="294"/>
      <c r="TIH278" s="294"/>
      <c r="TII278" s="294"/>
      <c r="TIJ278" s="294"/>
      <c r="TIK278" s="294"/>
      <c r="TIL278" s="294"/>
      <c r="TIM278" s="294"/>
      <c r="TIN278" s="294"/>
      <c r="TIO278" s="294"/>
      <c r="TIP278" s="294"/>
      <c r="TIQ278" s="294"/>
      <c r="TIR278" s="294"/>
      <c r="TIS278" s="294"/>
      <c r="TIT278" s="294"/>
      <c r="TIU278" s="294"/>
      <c r="TIV278" s="294"/>
      <c r="TIW278" s="294"/>
      <c r="TIX278" s="294"/>
      <c r="TIY278" s="294"/>
      <c r="TIZ278" s="294"/>
      <c r="TJA278" s="294"/>
      <c r="TJB278" s="294"/>
      <c r="TJC278" s="294"/>
      <c r="TJD278" s="294"/>
      <c r="TJE278" s="294"/>
      <c r="TJF278" s="294"/>
      <c r="TJG278" s="294"/>
      <c r="TJH278" s="294"/>
      <c r="TJI278" s="294"/>
      <c r="TJJ278" s="294"/>
      <c r="TJK278" s="294"/>
      <c r="TJL278" s="294"/>
      <c r="TJM278" s="294"/>
      <c r="TJN278" s="294"/>
      <c r="TJO278" s="294"/>
      <c r="TJP278" s="294"/>
      <c r="TJQ278" s="294"/>
      <c r="TJR278" s="294"/>
      <c r="TJS278" s="294"/>
      <c r="TJT278" s="294"/>
      <c r="TJU278" s="294"/>
      <c r="TJV278" s="294"/>
      <c r="TJW278" s="294"/>
      <c r="TJX278" s="294"/>
      <c r="TJY278" s="294"/>
      <c r="TJZ278" s="294"/>
      <c r="TKA278" s="294"/>
      <c r="TKB278" s="294"/>
      <c r="TKC278" s="294"/>
      <c r="TKD278" s="294"/>
      <c r="TKE278" s="294"/>
      <c r="TKF278" s="294"/>
      <c r="TKG278" s="294"/>
      <c r="TKH278" s="294"/>
      <c r="TKI278" s="294"/>
      <c r="TKJ278" s="294"/>
      <c r="TKK278" s="294"/>
      <c r="TKL278" s="294"/>
      <c r="TKM278" s="294"/>
      <c r="TKN278" s="294"/>
      <c r="TKO278" s="294"/>
      <c r="TKP278" s="294"/>
      <c r="TKQ278" s="294"/>
      <c r="TKR278" s="294"/>
      <c r="TKS278" s="294"/>
      <c r="TKT278" s="294"/>
      <c r="TKU278" s="294"/>
      <c r="TKV278" s="294"/>
      <c r="TKW278" s="294"/>
      <c r="TKX278" s="294"/>
      <c r="TKY278" s="294"/>
      <c r="TKZ278" s="294"/>
      <c r="TLA278" s="294"/>
      <c r="TLB278" s="294"/>
      <c r="TLC278" s="294"/>
      <c r="TLD278" s="294"/>
      <c r="TLE278" s="294"/>
      <c r="TLF278" s="294"/>
      <c r="TLG278" s="294"/>
      <c r="TLH278" s="294"/>
      <c r="TLI278" s="294"/>
      <c r="TLJ278" s="294"/>
      <c r="TLK278" s="294"/>
      <c r="TLL278" s="294"/>
      <c r="TLM278" s="294"/>
      <c r="TLN278" s="294"/>
      <c r="TLO278" s="294"/>
      <c r="TLP278" s="294"/>
      <c r="TLQ278" s="294"/>
      <c r="TLR278" s="294"/>
      <c r="TLS278" s="294"/>
      <c r="TLT278" s="294"/>
      <c r="TLU278" s="294"/>
      <c r="TLV278" s="294"/>
      <c r="TLW278" s="294"/>
      <c r="TLX278" s="294"/>
      <c r="TLY278" s="294"/>
      <c r="TLZ278" s="294"/>
      <c r="TMA278" s="294"/>
      <c r="TMB278" s="294"/>
      <c r="TMC278" s="294"/>
      <c r="TMD278" s="294"/>
      <c r="TME278" s="294"/>
      <c r="TMF278" s="294"/>
      <c r="TMG278" s="294"/>
      <c r="TMH278" s="294"/>
      <c r="TMI278" s="294"/>
      <c r="TMJ278" s="294"/>
      <c r="TMK278" s="294"/>
      <c r="TML278" s="294"/>
      <c r="TMM278" s="294"/>
      <c r="TMN278" s="294"/>
      <c r="TMO278" s="294"/>
      <c r="TMP278" s="294"/>
      <c r="TMQ278" s="294"/>
      <c r="TMR278" s="294"/>
      <c r="TMS278" s="294"/>
      <c r="TMT278" s="294"/>
      <c r="TMU278" s="294"/>
      <c r="TMV278" s="294"/>
      <c r="TMW278" s="294"/>
      <c r="TMX278" s="294"/>
      <c r="TMY278" s="294"/>
      <c r="TMZ278" s="294"/>
      <c r="TNA278" s="294"/>
      <c r="TNB278" s="294"/>
      <c r="TNC278" s="294"/>
      <c r="TND278" s="294"/>
      <c r="TNE278" s="294"/>
      <c r="TNF278" s="294"/>
      <c r="TNG278" s="294"/>
      <c r="TNH278" s="294"/>
      <c r="TNI278" s="294"/>
      <c r="TNJ278" s="294"/>
      <c r="TNK278" s="294"/>
      <c r="TNL278" s="294"/>
      <c r="TNM278" s="294"/>
      <c r="TNN278" s="294"/>
      <c r="TNO278" s="294"/>
      <c r="TNP278" s="294"/>
      <c r="TNQ278" s="294"/>
      <c r="TNR278" s="294"/>
      <c r="TNS278" s="294"/>
      <c r="TNT278" s="294"/>
      <c r="TNU278" s="294"/>
      <c r="TNV278" s="294"/>
      <c r="TNW278" s="294"/>
      <c r="TNX278" s="294"/>
      <c r="TNY278" s="294"/>
      <c r="TNZ278" s="294"/>
      <c r="TOA278" s="294"/>
      <c r="TOB278" s="294"/>
      <c r="TOC278" s="294"/>
      <c r="TOD278" s="294"/>
      <c r="TOE278" s="294"/>
      <c r="TOF278" s="294"/>
      <c r="TOG278" s="294"/>
      <c r="TOH278" s="294"/>
      <c r="TOI278" s="294"/>
      <c r="TOJ278" s="294"/>
      <c r="TOK278" s="294"/>
      <c r="TOL278" s="294"/>
      <c r="TOM278" s="294"/>
      <c r="TON278" s="294"/>
      <c r="TOO278" s="294"/>
      <c r="TOP278" s="294"/>
      <c r="TOQ278" s="294"/>
      <c r="TOR278" s="294"/>
      <c r="TOS278" s="294"/>
      <c r="TOT278" s="294"/>
      <c r="TOU278" s="294"/>
      <c r="TOV278" s="294"/>
      <c r="TOW278" s="294"/>
      <c r="TOX278" s="294"/>
      <c r="TOY278" s="294"/>
      <c r="TOZ278" s="294"/>
      <c r="TPA278" s="294"/>
      <c r="TPB278" s="294"/>
      <c r="TPC278" s="294"/>
      <c r="TPD278" s="294"/>
      <c r="TPE278" s="294"/>
      <c r="TPF278" s="294"/>
      <c r="TPG278" s="294"/>
      <c r="TPH278" s="294"/>
      <c r="TPI278" s="294"/>
      <c r="TPJ278" s="294"/>
      <c r="TPK278" s="294"/>
      <c r="TPL278" s="294"/>
      <c r="TPM278" s="294"/>
      <c r="TPN278" s="294"/>
      <c r="TPO278" s="294"/>
      <c r="TPP278" s="294"/>
      <c r="TPQ278" s="294"/>
      <c r="TPR278" s="294"/>
      <c r="TPS278" s="294"/>
      <c r="TPT278" s="294"/>
      <c r="TPU278" s="294"/>
      <c r="TPV278" s="294"/>
      <c r="TPW278" s="294"/>
      <c r="TPX278" s="294"/>
      <c r="TPY278" s="294"/>
      <c r="TPZ278" s="294"/>
      <c r="TQA278" s="294"/>
      <c r="TQB278" s="294"/>
      <c r="TQC278" s="294"/>
      <c r="TQD278" s="294"/>
      <c r="TQE278" s="294"/>
      <c r="TQF278" s="294"/>
      <c r="TQG278" s="294"/>
      <c r="TQH278" s="294"/>
      <c r="TQI278" s="294"/>
      <c r="TQJ278" s="294"/>
      <c r="TQK278" s="294"/>
      <c r="TQL278" s="294"/>
      <c r="TQM278" s="294"/>
      <c r="TQN278" s="294"/>
      <c r="TQO278" s="294"/>
      <c r="TQP278" s="294"/>
      <c r="TQQ278" s="294"/>
      <c r="TQR278" s="294"/>
      <c r="TQS278" s="294"/>
      <c r="TQT278" s="294"/>
      <c r="TQU278" s="294"/>
      <c r="TQV278" s="294"/>
      <c r="TQW278" s="294"/>
      <c r="TQX278" s="294"/>
      <c r="TQY278" s="294"/>
      <c r="TQZ278" s="294"/>
      <c r="TRA278" s="294"/>
      <c r="TRB278" s="294"/>
      <c r="TRC278" s="294"/>
      <c r="TRD278" s="294"/>
      <c r="TRE278" s="294"/>
      <c r="TRF278" s="294"/>
      <c r="TRG278" s="294"/>
      <c r="TRH278" s="294"/>
      <c r="TRI278" s="294"/>
      <c r="TRJ278" s="294"/>
      <c r="TRK278" s="294"/>
      <c r="TRL278" s="294"/>
      <c r="TRM278" s="294"/>
      <c r="TRN278" s="294"/>
      <c r="TRO278" s="294"/>
      <c r="TRP278" s="294"/>
      <c r="TRQ278" s="294"/>
      <c r="TRR278" s="294"/>
      <c r="TRS278" s="294"/>
      <c r="TRT278" s="294"/>
      <c r="TRU278" s="294"/>
      <c r="TRV278" s="294"/>
      <c r="TRW278" s="294"/>
      <c r="TRX278" s="294"/>
      <c r="TRY278" s="294"/>
      <c r="TRZ278" s="294"/>
      <c r="TSA278" s="294"/>
      <c r="TSB278" s="294"/>
      <c r="TSC278" s="294"/>
      <c r="TSD278" s="294"/>
      <c r="TSE278" s="294"/>
      <c r="TSF278" s="294"/>
      <c r="TSG278" s="294"/>
      <c r="TSH278" s="294"/>
      <c r="TSI278" s="294"/>
      <c r="TSJ278" s="294"/>
      <c r="TSK278" s="294"/>
      <c r="TSL278" s="294"/>
      <c r="TSM278" s="294"/>
      <c r="TSN278" s="294"/>
      <c r="TSO278" s="294"/>
      <c r="TSP278" s="294"/>
      <c r="TSQ278" s="294"/>
      <c r="TSR278" s="294"/>
      <c r="TSS278" s="294"/>
      <c r="TST278" s="294"/>
      <c r="TSU278" s="294"/>
      <c r="TSV278" s="294"/>
      <c r="TSW278" s="294"/>
      <c r="TSX278" s="294"/>
      <c r="TSY278" s="294"/>
      <c r="TSZ278" s="294"/>
      <c r="TTA278" s="294"/>
      <c r="TTB278" s="294"/>
      <c r="TTC278" s="294"/>
      <c r="TTD278" s="294"/>
      <c r="TTE278" s="294"/>
      <c r="TTF278" s="294"/>
      <c r="TTG278" s="294"/>
      <c r="TTH278" s="294"/>
      <c r="TTI278" s="294"/>
      <c r="TTJ278" s="294"/>
      <c r="TTK278" s="294"/>
      <c r="TTL278" s="294"/>
      <c r="TTM278" s="294"/>
      <c r="TTN278" s="294"/>
      <c r="TTO278" s="294"/>
      <c r="TTP278" s="294"/>
      <c r="TTQ278" s="294"/>
      <c r="TTR278" s="294"/>
      <c r="TTS278" s="294"/>
      <c r="TTT278" s="294"/>
      <c r="TTU278" s="294"/>
      <c r="TTV278" s="294"/>
      <c r="TTW278" s="294"/>
      <c r="TTX278" s="294"/>
      <c r="TTY278" s="294"/>
      <c r="TTZ278" s="294"/>
      <c r="TUA278" s="294"/>
      <c r="TUB278" s="294"/>
      <c r="TUC278" s="294"/>
      <c r="TUD278" s="294"/>
      <c r="TUE278" s="294"/>
      <c r="TUF278" s="294"/>
      <c r="TUG278" s="294"/>
      <c r="TUH278" s="294"/>
      <c r="TUI278" s="294"/>
      <c r="TUJ278" s="294"/>
      <c r="TUK278" s="294"/>
      <c r="TUL278" s="294"/>
      <c r="TUM278" s="294"/>
      <c r="TUN278" s="294"/>
      <c r="TUO278" s="294"/>
      <c r="TUP278" s="294"/>
      <c r="TUQ278" s="294"/>
      <c r="TUR278" s="294"/>
      <c r="TUS278" s="294"/>
      <c r="TUT278" s="294"/>
      <c r="TUU278" s="294"/>
      <c r="TUV278" s="294"/>
      <c r="TUW278" s="294"/>
      <c r="TUX278" s="294"/>
      <c r="TUY278" s="294"/>
      <c r="TUZ278" s="294"/>
      <c r="TVA278" s="294"/>
      <c r="TVB278" s="294"/>
      <c r="TVC278" s="294"/>
      <c r="TVD278" s="294"/>
      <c r="TVE278" s="294"/>
      <c r="TVF278" s="294"/>
      <c r="TVG278" s="294"/>
      <c r="TVH278" s="294"/>
      <c r="TVI278" s="294"/>
      <c r="TVJ278" s="294"/>
      <c r="TVK278" s="294"/>
      <c r="TVL278" s="294"/>
      <c r="TVM278" s="294"/>
      <c r="TVN278" s="294"/>
      <c r="TVO278" s="294"/>
      <c r="TVP278" s="294"/>
      <c r="TVQ278" s="294"/>
      <c r="TVR278" s="294"/>
      <c r="TVS278" s="294"/>
      <c r="TVT278" s="294"/>
      <c r="TVU278" s="294"/>
      <c r="TVV278" s="294"/>
      <c r="TVW278" s="294"/>
      <c r="TVX278" s="294"/>
      <c r="TVY278" s="294"/>
      <c r="TVZ278" s="294"/>
      <c r="TWA278" s="294"/>
      <c r="TWB278" s="294"/>
      <c r="TWC278" s="294"/>
      <c r="TWD278" s="294"/>
      <c r="TWE278" s="294"/>
      <c r="TWF278" s="294"/>
      <c r="TWG278" s="294"/>
      <c r="TWH278" s="294"/>
      <c r="TWI278" s="294"/>
      <c r="TWJ278" s="294"/>
      <c r="TWK278" s="294"/>
      <c r="TWL278" s="294"/>
      <c r="TWM278" s="294"/>
      <c r="TWN278" s="294"/>
      <c r="TWO278" s="294"/>
      <c r="TWP278" s="294"/>
      <c r="TWQ278" s="294"/>
      <c r="TWR278" s="294"/>
      <c r="TWS278" s="294"/>
      <c r="TWT278" s="294"/>
      <c r="TWU278" s="294"/>
      <c r="TWV278" s="294"/>
      <c r="TWW278" s="294"/>
      <c r="TWX278" s="294"/>
      <c r="TWY278" s="294"/>
      <c r="TWZ278" s="294"/>
      <c r="TXA278" s="294"/>
      <c r="TXB278" s="294"/>
      <c r="TXC278" s="294"/>
      <c r="TXD278" s="294"/>
      <c r="TXE278" s="294"/>
      <c r="TXF278" s="294"/>
      <c r="TXG278" s="294"/>
      <c r="TXH278" s="294"/>
      <c r="TXI278" s="294"/>
      <c r="TXJ278" s="294"/>
      <c r="TXK278" s="294"/>
      <c r="TXL278" s="294"/>
      <c r="TXM278" s="294"/>
      <c r="TXN278" s="294"/>
      <c r="TXO278" s="294"/>
      <c r="TXP278" s="294"/>
      <c r="TXQ278" s="294"/>
      <c r="TXR278" s="294"/>
      <c r="TXS278" s="294"/>
      <c r="TXT278" s="294"/>
      <c r="TXU278" s="294"/>
      <c r="TXV278" s="294"/>
      <c r="TXW278" s="294"/>
      <c r="TXX278" s="294"/>
      <c r="TXY278" s="294"/>
      <c r="TXZ278" s="294"/>
      <c r="TYA278" s="294"/>
      <c r="TYB278" s="294"/>
      <c r="TYC278" s="294"/>
      <c r="TYD278" s="294"/>
      <c r="TYE278" s="294"/>
      <c r="TYF278" s="294"/>
      <c r="TYG278" s="294"/>
      <c r="TYH278" s="294"/>
      <c r="TYI278" s="294"/>
      <c r="TYJ278" s="294"/>
      <c r="TYK278" s="294"/>
      <c r="TYL278" s="294"/>
      <c r="TYM278" s="294"/>
      <c r="TYN278" s="294"/>
      <c r="TYO278" s="294"/>
      <c r="TYP278" s="294"/>
      <c r="TYQ278" s="294"/>
      <c r="TYR278" s="294"/>
      <c r="TYS278" s="294"/>
      <c r="TYT278" s="294"/>
      <c r="TYU278" s="294"/>
      <c r="TYV278" s="294"/>
      <c r="TYW278" s="294"/>
      <c r="TYX278" s="294"/>
      <c r="TYY278" s="294"/>
      <c r="TYZ278" s="294"/>
      <c r="TZA278" s="294"/>
      <c r="TZB278" s="294"/>
      <c r="TZC278" s="294"/>
      <c r="TZD278" s="294"/>
      <c r="TZE278" s="294"/>
      <c r="TZF278" s="294"/>
      <c r="TZG278" s="294"/>
      <c r="TZH278" s="294"/>
      <c r="TZI278" s="294"/>
      <c r="TZJ278" s="294"/>
      <c r="TZK278" s="294"/>
      <c r="TZL278" s="294"/>
      <c r="TZM278" s="294"/>
      <c r="TZN278" s="294"/>
      <c r="TZO278" s="294"/>
      <c r="TZP278" s="294"/>
      <c r="TZQ278" s="294"/>
      <c r="TZR278" s="294"/>
      <c r="TZS278" s="294"/>
      <c r="TZT278" s="294"/>
      <c r="TZU278" s="294"/>
      <c r="TZV278" s="294"/>
      <c r="TZW278" s="294"/>
      <c r="TZX278" s="294"/>
      <c r="TZY278" s="294"/>
      <c r="TZZ278" s="294"/>
      <c r="UAA278" s="294"/>
      <c r="UAB278" s="294"/>
      <c r="UAC278" s="294"/>
      <c r="UAD278" s="294"/>
      <c r="UAE278" s="294"/>
      <c r="UAF278" s="294"/>
      <c r="UAG278" s="294"/>
      <c r="UAH278" s="294"/>
      <c r="UAI278" s="294"/>
      <c r="UAJ278" s="294"/>
      <c r="UAK278" s="294"/>
      <c r="UAL278" s="294"/>
      <c r="UAM278" s="294"/>
      <c r="UAN278" s="294"/>
      <c r="UAO278" s="294"/>
      <c r="UAP278" s="294"/>
      <c r="UAQ278" s="294"/>
      <c r="UAR278" s="294"/>
      <c r="UAS278" s="294"/>
      <c r="UAT278" s="294"/>
      <c r="UAU278" s="294"/>
      <c r="UAV278" s="294"/>
      <c r="UAW278" s="294"/>
      <c r="UAX278" s="294"/>
      <c r="UAY278" s="294"/>
      <c r="UAZ278" s="294"/>
      <c r="UBA278" s="294"/>
      <c r="UBB278" s="294"/>
      <c r="UBC278" s="294"/>
      <c r="UBD278" s="294"/>
      <c r="UBE278" s="294"/>
      <c r="UBF278" s="294"/>
      <c r="UBG278" s="294"/>
      <c r="UBH278" s="294"/>
      <c r="UBI278" s="294"/>
      <c r="UBJ278" s="294"/>
      <c r="UBK278" s="294"/>
      <c r="UBL278" s="294"/>
      <c r="UBM278" s="294"/>
      <c r="UBN278" s="294"/>
      <c r="UBO278" s="294"/>
      <c r="UBP278" s="294"/>
      <c r="UBQ278" s="294"/>
      <c r="UBR278" s="294"/>
      <c r="UBS278" s="294"/>
      <c r="UBT278" s="294"/>
      <c r="UBU278" s="294"/>
      <c r="UBV278" s="294"/>
      <c r="UBW278" s="294"/>
      <c r="UBX278" s="294"/>
      <c r="UBY278" s="294"/>
      <c r="UBZ278" s="294"/>
      <c r="UCA278" s="294"/>
      <c r="UCB278" s="294"/>
      <c r="UCC278" s="294"/>
      <c r="UCD278" s="294"/>
      <c r="UCE278" s="294"/>
      <c r="UCF278" s="294"/>
      <c r="UCG278" s="294"/>
      <c r="UCH278" s="294"/>
      <c r="UCI278" s="294"/>
      <c r="UCJ278" s="294"/>
      <c r="UCK278" s="294"/>
      <c r="UCL278" s="294"/>
      <c r="UCM278" s="294"/>
      <c r="UCN278" s="294"/>
      <c r="UCO278" s="294"/>
      <c r="UCP278" s="294"/>
      <c r="UCQ278" s="294"/>
      <c r="UCR278" s="294"/>
      <c r="UCS278" s="294"/>
      <c r="UCT278" s="294"/>
      <c r="UCU278" s="294"/>
      <c r="UCV278" s="294"/>
      <c r="UCW278" s="294"/>
      <c r="UCX278" s="294"/>
      <c r="UCY278" s="294"/>
      <c r="UCZ278" s="294"/>
      <c r="UDA278" s="294"/>
      <c r="UDB278" s="294"/>
      <c r="UDC278" s="294"/>
      <c r="UDD278" s="294"/>
      <c r="UDE278" s="294"/>
      <c r="UDF278" s="294"/>
      <c r="UDG278" s="294"/>
      <c r="UDH278" s="294"/>
      <c r="UDI278" s="294"/>
      <c r="UDJ278" s="294"/>
      <c r="UDK278" s="294"/>
      <c r="UDL278" s="294"/>
      <c r="UDM278" s="294"/>
      <c r="UDN278" s="294"/>
      <c r="UDO278" s="294"/>
      <c r="UDP278" s="294"/>
      <c r="UDQ278" s="294"/>
      <c r="UDR278" s="294"/>
      <c r="UDS278" s="294"/>
      <c r="UDT278" s="294"/>
      <c r="UDU278" s="294"/>
      <c r="UDV278" s="294"/>
      <c r="UDW278" s="294"/>
      <c r="UDX278" s="294"/>
      <c r="UDY278" s="294"/>
      <c r="UDZ278" s="294"/>
      <c r="UEA278" s="294"/>
      <c r="UEB278" s="294"/>
      <c r="UEC278" s="294"/>
      <c r="UED278" s="294"/>
      <c r="UEE278" s="294"/>
      <c r="UEF278" s="294"/>
      <c r="UEG278" s="294"/>
      <c r="UEH278" s="294"/>
      <c r="UEI278" s="294"/>
      <c r="UEJ278" s="294"/>
      <c r="UEK278" s="294"/>
      <c r="UEL278" s="294"/>
      <c r="UEM278" s="294"/>
      <c r="UEN278" s="294"/>
      <c r="UEO278" s="294"/>
      <c r="UEP278" s="294"/>
      <c r="UEQ278" s="294"/>
      <c r="UER278" s="294"/>
      <c r="UES278" s="294"/>
      <c r="UET278" s="294"/>
      <c r="UEU278" s="294"/>
      <c r="UEV278" s="294"/>
      <c r="UEW278" s="294"/>
      <c r="UEX278" s="294"/>
      <c r="UEY278" s="294"/>
      <c r="UEZ278" s="294"/>
      <c r="UFA278" s="294"/>
      <c r="UFB278" s="294"/>
      <c r="UFC278" s="294"/>
      <c r="UFD278" s="294"/>
      <c r="UFE278" s="294"/>
      <c r="UFF278" s="294"/>
      <c r="UFG278" s="294"/>
      <c r="UFH278" s="294"/>
      <c r="UFI278" s="294"/>
      <c r="UFJ278" s="294"/>
      <c r="UFK278" s="294"/>
      <c r="UFL278" s="294"/>
      <c r="UFM278" s="294"/>
      <c r="UFN278" s="294"/>
      <c r="UFO278" s="294"/>
      <c r="UFP278" s="294"/>
      <c r="UFQ278" s="294"/>
      <c r="UFR278" s="294"/>
      <c r="UFS278" s="294"/>
      <c r="UFT278" s="294"/>
      <c r="UFU278" s="294"/>
      <c r="UFV278" s="294"/>
      <c r="UFW278" s="294"/>
      <c r="UFX278" s="294"/>
      <c r="UFY278" s="294"/>
      <c r="UFZ278" s="294"/>
      <c r="UGA278" s="294"/>
      <c r="UGB278" s="294"/>
      <c r="UGC278" s="294"/>
      <c r="UGD278" s="294"/>
      <c r="UGE278" s="294"/>
      <c r="UGF278" s="294"/>
      <c r="UGG278" s="294"/>
      <c r="UGH278" s="294"/>
      <c r="UGI278" s="294"/>
      <c r="UGJ278" s="294"/>
      <c r="UGK278" s="294"/>
      <c r="UGL278" s="294"/>
      <c r="UGM278" s="294"/>
      <c r="UGN278" s="294"/>
      <c r="UGO278" s="294"/>
      <c r="UGP278" s="294"/>
      <c r="UGQ278" s="294"/>
      <c r="UGR278" s="294"/>
      <c r="UGS278" s="294"/>
      <c r="UGT278" s="294"/>
      <c r="UGU278" s="294"/>
      <c r="UGV278" s="294"/>
      <c r="UGW278" s="294"/>
      <c r="UGX278" s="294"/>
      <c r="UGY278" s="294"/>
      <c r="UGZ278" s="294"/>
      <c r="UHA278" s="294"/>
      <c r="UHB278" s="294"/>
      <c r="UHC278" s="294"/>
      <c r="UHD278" s="294"/>
      <c r="UHE278" s="294"/>
      <c r="UHF278" s="294"/>
      <c r="UHG278" s="294"/>
      <c r="UHH278" s="294"/>
      <c r="UHI278" s="294"/>
      <c r="UHJ278" s="294"/>
      <c r="UHK278" s="294"/>
      <c r="UHL278" s="294"/>
      <c r="UHM278" s="294"/>
      <c r="UHN278" s="294"/>
      <c r="UHO278" s="294"/>
      <c r="UHP278" s="294"/>
      <c r="UHQ278" s="294"/>
      <c r="UHR278" s="294"/>
      <c r="UHS278" s="294"/>
      <c r="UHT278" s="294"/>
      <c r="UHU278" s="294"/>
      <c r="UHV278" s="294"/>
      <c r="UHW278" s="294"/>
      <c r="UHX278" s="294"/>
      <c r="UHY278" s="294"/>
      <c r="UHZ278" s="294"/>
      <c r="UIA278" s="294"/>
      <c r="UIB278" s="294"/>
      <c r="UIC278" s="294"/>
      <c r="UID278" s="294"/>
      <c r="UIE278" s="294"/>
      <c r="UIF278" s="294"/>
      <c r="UIG278" s="294"/>
      <c r="UIH278" s="294"/>
      <c r="UII278" s="294"/>
      <c r="UIJ278" s="294"/>
      <c r="UIK278" s="294"/>
      <c r="UIL278" s="294"/>
      <c r="UIM278" s="294"/>
      <c r="UIN278" s="294"/>
      <c r="UIO278" s="294"/>
      <c r="UIP278" s="294"/>
      <c r="UIQ278" s="294"/>
      <c r="UIR278" s="294"/>
      <c r="UIS278" s="294"/>
      <c r="UIT278" s="294"/>
      <c r="UIU278" s="294"/>
      <c r="UIV278" s="294"/>
      <c r="UIW278" s="294"/>
      <c r="UIX278" s="294"/>
      <c r="UIY278" s="294"/>
      <c r="UIZ278" s="294"/>
      <c r="UJA278" s="294"/>
      <c r="UJB278" s="294"/>
      <c r="UJC278" s="294"/>
      <c r="UJD278" s="294"/>
      <c r="UJE278" s="294"/>
      <c r="UJF278" s="294"/>
      <c r="UJG278" s="294"/>
      <c r="UJH278" s="294"/>
      <c r="UJI278" s="294"/>
      <c r="UJJ278" s="294"/>
      <c r="UJK278" s="294"/>
      <c r="UJL278" s="294"/>
      <c r="UJM278" s="294"/>
      <c r="UJN278" s="294"/>
      <c r="UJO278" s="294"/>
      <c r="UJP278" s="294"/>
      <c r="UJQ278" s="294"/>
      <c r="UJR278" s="294"/>
      <c r="UJS278" s="294"/>
      <c r="UJT278" s="294"/>
      <c r="UJU278" s="294"/>
      <c r="UJV278" s="294"/>
      <c r="UJW278" s="294"/>
      <c r="UJX278" s="294"/>
      <c r="UJY278" s="294"/>
      <c r="UJZ278" s="294"/>
      <c r="UKA278" s="294"/>
      <c r="UKB278" s="294"/>
      <c r="UKC278" s="294"/>
      <c r="UKD278" s="294"/>
      <c r="UKE278" s="294"/>
      <c r="UKF278" s="294"/>
      <c r="UKG278" s="294"/>
      <c r="UKH278" s="294"/>
      <c r="UKI278" s="294"/>
      <c r="UKJ278" s="294"/>
      <c r="UKK278" s="294"/>
      <c r="UKL278" s="294"/>
      <c r="UKM278" s="294"/>
      <c r="UKN278" s="294"/>
      <c r="UKO278" s="294"/>
      <c r="UKP278" s="294"/>
      <c r="UKQ278" s="294"/>
      <c r="UKR278" s="294"/>
      <c r="UKS278" s="294"/>
      <c r="UKT278" s="294"/>
      <c r="UKU278" s="294"/>
      <c r="UKV278" s="294"/>
      <c r="UKW278" s="294"/>
      <c r="UKX278" s="294"/>
      <c r="UKY278" s="294"/>
      <c r="UKZ278" s="294"/>
      <c r="ULA278" s="294"/>
      <c r="ULB278" s="294"/>
      <c r="ULC278" s="294"/>
      <c r="ULD278" s="294"/>
      <c r="ULE278" s="294"/>
      <c r="ULF278" s="294"/>
      <c r="ULG278" s="294"/>
      <c r="ULH278" s="294"/>
      <c r="ULI278" s="294"/>
      <c r="ULJ278" s="294"/>
      <c r="ULK278" s="294"/>
      <c r="ULL278" s="294"/>
      <c r="ULM278" s="294"/>
      <c r="ULN278" s="294"/>
      <c r="ULO278" s="294"/>
      <c r="ULP278" s="294"/>
      <c r="ULQ278" s="294"/>
      <c r="ULR278" s="294"/>
      <c r="ULS278" s="294"/>
      <c r="ULT278" s="294"/>
      <c r="ULU278" s="294"/>
      <c r="ULV278" s="294"/>
      <c r="ULW278" s="294"/>
      <c r="ULX278" s="294"/>
      <c r="ULY278" s="294"/>
      <c r="ULZ278" s="294"/>
      <c r="UMA278" s="294"/>
      <c r="UMB278" s="294"/>
      <c r="UMC278" s="294"/>
      <c r="UMD278" s="294"/>
      <c r="UME278" s="294"/>
      <c r="UMF278" s="294"/>
      <c r="UMG278" s="294"/>
      <c r="UMH278" s="294"/>
      <c r="UMI278" s="294"/>
      <c r="UMJ278" s="294"/>
      <c r="UMK278" s="294"/>
      <c r="UML278" s="294"/>
      <c r="UMM278" s="294"/>
      <c r="UMN278" s="294"/>
      <c r="UMO278" s="294"/>
      <c r="UMP278" s="294"/>
      <c r="UMQ278" s="294"/>
      <c r="UMR278" s="294"/>
      <c r="UMS278" s="294"/>
      <c r="UMT278" s="294"/>
      <c r="UMU278" s="294"/>
      <c r="UMV278" s="294"/>
      <c r="UMW278" s="294"/>
      <c r="UMX278" s="294"/>
      <c r="UMY278" s="294"/>
      <c r="UMZ278" s="294"/>
      <c r="UNA278" s="294"/>
      <c r="UNB278" s="294"/>
      <c r="UNC278" s="294"/>
      <c r="UND278" s="294"/>
      <c r="UNE278" s="294"/>
      <c r="UNF278" s="294"/>
      <c r="UNG278" s="294"/>
      <c r="UNH278" s="294"/>
      <c r="UNI278" s="294"/>
      <c r="UNJ278" s="294"/>
      <c r="UNK278" s="294"/>
      <c r="UNL278" s="294"/>
      <c r="UNM278" s="294"/>
      <c r="UNN278" s="294"/>
      <c r="UNO278" s="294"/>
      <c r="UNP278" s="294"/>
      <c r="UNQ278" s="294"/>
      <c r="UNR278" s="294"/>
      <c r="UNS278" s="294"/>
      <c r="UNT278" s="294"/>
      <c r="UNU278" s="294"/>
      <c r="UNV278" s="294"/>
      <c r="UNW278" s="294"/>
      <c r="UNX278" s="294"/>
      <c r="UNY278" s="294"/>
      <c r="UNZ278" s="294"/>
      <c r="UOA278" s="294"/>
      <c r="UOB278" s="294"/>
      <c r="UOC278" s="294"/>
      <c r="UOD278" s="294"/>
      <c r="UOE278" s="294"/>
      <c r="UOF278" s="294"/>
      <c r="UOG278" s="294"/>
      <c r="UOH278" s="294"/>
      <c r="UOI278" s="294"/>
      <c r="UOJ278" s="294"/>
      <c r="UOK278" s="294"/>
      <c r="UOL278" s="294"/>
      <c r="UOM278" s="294"/>
      <c r="UON278" s="294"/>
      <c r="UOO278" s="294"/>
      <c r="UOP278" s="294"/>
      <c r="UOQ278" s="294"/>
      <c r="UOR278" s="294"/>
      <c r="UOS278" s="294"/>
      <c r="UOT278" s="294"/>
      <c r="UOU278" s="294"/>
      <c r="UOV278" s="294"/>
      <c r="UOW278" s="294"/>
      <c r="UOX278" s="294"/>
      <c r="UOY278" s="294"/>
      <c r="UOZ278" s="294"/>
      <c r="UPA278" s="294"/>
      <c r="UPB278" s="294"/>
      <c r="UPC278" s="294"/>
      <c r="UPD278" s="294"/>
      <c r="UPE278" s="294"/>
      <c r="UPF278" s="294"/>
      <c r="UPG278" s="294"/>
      <c r="UPH278" s="294"/>
      <c r="UPI278" s="294"/>
      <c r="UPJ278" s="294"/>
      <c r="UPK278" s="294"/>
      <c r="UPL278" s="294"/>
      <c r="UPM278" s="294"/>
      <c r="UPN278" s="294"/>
      <c r="UPO278" s="294"/>
      <c r="UPP278" s="294"/>
      <c r="UPQ278" s="294"/>
      <c r="UPR278" s="294"/>
      <c r="UPS278" s="294"/>
      <c r="UPT278" s="294"/>
      <c r="UPU278" s="294"/>
      <c r="UPV278" s="294"/>
      <c r="UPW278" s="294"/>
      <c r="UPX278" s="294"/>
      <c r="UPY278" s="294"/>
      <c r="UPZ278" s="294"/>
      <c r="UQA278" s="294"/>
      <c r="UQB278" s="294"/>
      <c r="UQC278" s="294"/>
      <c r="UQD278" s="294"/>
      <c r="UQE278" s="294"/>
      <c r="UQF278" s="294"/>
      <c r="UQG278" s="294"/>
      <c r="UQH278" s="294"/>
      <c r="UQI278" s="294"/>
      <c r="UQJ278" s="294"/>
      <c r="UQK278" s="294"/>
      <c r="UQL278" s="294"/>
      <c r="UQM278" s="294"/>
      <c r="UQN278" s="294"/>
      <c r="UQO278" s="294"/>
      <c r="UQP278" s="294"/>
      <c r="UQQ278" s="294"/>
      <c r="UQR278" s="294"/>
      <c r="UQS278" s="294"/>
      <c r="UQT278" s="294"/>
      <c r="UQU278" s="294"/>
      <c r="UQV278" s="294"/>
      <c r="UQW278" s="294"/>
      <c r="UQX278" s="294"/>
      <c r="UQY278" s="294"/>
      <c r="UQZ278" s="294"/>
      <c r="URA278" s="294"/>
      <c r="URB278" s="294"/>
      <c r="URC278" s="294"/>
      <c r="URD278" s="294"/>
      <c r="URE278" s="294"/>
      <c r="URF278" s="294"/>
      <c r="URG278" s="294"/>
      <c r="URH278" s="294"/>
      <c r="URI278" s="294"/>
      <c r="URJ278" s="294"/>
      <c r="URK278" s="294"/>
      <c r="URL278" s="294"/>
      <c r="URM278" s="294"/>
      <c r="URN278" s="294"/>
      <c r="URO278" s="294"/>
      <c r="URP278" s="294"/>
      <c r="URQ278" s="294"/>
      <c r="URR278" s="294"/>
      <c r="URS278" s="294"/>
      <c r="URT278" s="294"/>
      <c r="URU278" s="294"/>
      <c r="URV278" s="294"/>
      <c r="URW278" s="294"/>
      <c r="URX278" s="294"/>
      <c r="URY278" s="294"/>
      <c r="URZ278" s="294"/>
      <c r="USA278" s="294"/>
      <c r="USB278" s="294"/>
      <c r="USC278" s="294"/>
      <c r="USD278" s="294"/>
      <c r="USE278" s="294"/>
      <c r="USF278" s="294"/>
      <c r="USG278" s="294"/>
      <c r="USH278" s="294"/>
      <c r="USI278" s="294"/>
      <c r="USJ278" s="294"/>
      <c r="USK278" s="294"/>
      <c r="USL278" s="294"/>
      <c r="USM278" s="294"/>
      <c r="USN278" s="294"/>
      <c r="USO278" s="294"/>
      <c r="USP278" s="294"/>
      <c r="USQ278" s="294"/>
      <c r="USR278" s="294"/>
      <c r="USS278" s="294"/>
      <c r="UST278" s="294"/>
      <c r="USU278" s="294"/>
      <c r="USV278" s="294"/>
      <c r="USW278" s="294"/>
      <c r="USX278" s="294"/>
      <c r="USY278" s="294"/>
      <c r="USZ278" s="294"/>
      <c r="UTA278" s="294"/>
      <c r="UTB278" s="294"/>
      <c r="UTC278" s="294"/>
      <c r="UTD278" s="294"/>
      <c r="UTE278" s="294"/>
      <c r="UTF278" s="294"/>
      <c r="UTG278" s="294"/>
      <c r="UTH278" s="294"/>
      <c r="UTI278" s="294"/>
      <c r="UTJ278" s="294"/>
      <c r="UTK278" s="294"/>
      <c r="UTL278" s="294"/>
      <c r="UTM278" s="294"/>
      <c r="UTN278" s="294"/>
      <c r="UTO278" s="294"/>
      <c r="UTP278" s="294"/>
      <c r="UTQ278" s="294"/>
      <c r="UTR278" s="294"/>
      <c r="UTS278" s="294"/>
      <c r="UTT278" s="294"/>
      <c r="UTU278" s="294"/>
      <c r="UTV278" s="294"/>
      <c r="UTW278" s="294"/>
      <c r="UTX278" s="294"/>
      <c r="UTY278" s="294"/>
      <c r="UTZ278" s="294"/>
      <c r="UUA278" s="294"/>
      <c r="UUB278" s="294"/>
      <c r="UUC278" s="294"/>
      <c r="UUD278" s="294"/>
      <c r="UUE278" s="294"/>
      <c r="UUF278" s="294"/>
      <c r="UUG278" s="294"/>
      <c r="UUH278" s="294"/>
      <c r="UUI278" s="294"/>
      <c r="UUJ278" s="294"/>
      <c r="UUK278" s="294"/>
      <c r="UUL278" s="294"/>
      <c r="UUM278" s="294"/>
      <c r="UUN278" s="294"/>
      <c r="UUO278" s="294"/>
      <c r="UUP278" s="294"/>
      <c r="UUQ278" s="294"/>
      <c r="UUR278" s="294"/>
      <c r="UUS278" s="294"/>
      <c r="UUT278" s="294"/>
      <c r="UUU278" s="294"/>
      <c r="UUV278" s="294"/>
      <c r="UUW278" s="294"/>
      <c r="UUX278" s="294"/>
      <c r="UUY278" s="294"/>
      <c r="UUZ278" s="294"/>
      <c r="UVA278" s="294"/>
      <c r="UVB278" s="294"/>
      <c r="UVC278" s="294"/>
      <c r="UVD278" s="294"/>
      <c r="UVE278" s="294"/>
      <c r="UVF278" s="294"/>
      <c r="UVG278" s="294"/>
      <c r="UVH278" s="294"/>
      <c r="UVI278" s="294"/>
      <c r="UVJ278" s="294"/>
      <c r="UVK278" s="294"/>
      <c r="UVL278" s="294"/>
      <c r="UVM278" s="294"/>
      <c r="UVN278" s="294"/>
      <c r="UVO278" s="294"/>
      <c r="UVP278" s="294"/>
      <c r="UVQ278" s="294"/>
      <c r="UVR278" s="294"/>
      <c r="UVS278" s="294"/>
      <c r="UVT278" s="294"/>
      <c r="UVU278" s="294"/>
      <c r="UVV278" s="294"/>
      <c r="UVW278" s="294"/>
      <c r="UVX278" s="294"/>
      <c r="UVY278" s="294"/>
      <c r="UVZ278" s="294"/>
      <c r="UWA278" s="294"/>
      <c r="UWB278" s="294"/>
      <c r="UWC278" s="294"/>
      <c r="UWD278" s="294"/>
      <c r="UWE278" s="294"/>
      <c r="UWF278" s="294"/>
      <c r="UWG278" s="294"/>
      <c r="UWH278" s="294"/>
      <c r="UWI278" s="294"/>
      <c r="UWJ278" s="294"/>
      <c r="UWK278" s="294"/>
      <c r="UWL278" s="294"/>
      <c r="UWM278" s="294"/>
      <c r="UWN278" s="294"/>
      <c r="UWO278" s="294"/>
      <c r="UWP278" s="294"/>
      <c r="UWQ278" s="294"/>
      <c r="UWR278" s="294"/>
      <c r="UWS278" s="294"/>
      <c r="UWT278" s="294"/>
      <c r="UWU278" s="294"/>
      <c r="UWV278" s="294"/>
      <c r="UWW278" s="294"/>
      <c r="UWX278" s="294"/>
      <c r="UWY278" s="294"/>
      <c r="UWZ278" s="294"/>
      <c r="UXA278" s="294"/>
      <c r="UXB278" s="294"/>
      <c r="UXC278" s="294"/>
      <c r="UXD278" s="294"/>
      <c r="UXE278" s="294"/>
      <c r="UXF278" s="294"/>
      <c r="UXG278" s="294"/>
      <c r="UXH278" s="294"/>
      <c r="UXI278" s="294"/>
      <c r="UXJ278" s="294"/>
      <c r="UXK278" s="294"/>
      <c r="UXL278" s="294"/>
      <c r="UXM278" s="294"/>
      <c r="UXN278" s="294"/>
      <c r="UXO278" s="294"/>
      <c r="UXP278" s="294"/>
      <c r="UXQ278" s="294"/>
      <c r="UXR278" s="294"/>
      <c r="UXS278" s="294"/>
      <c r="UXT278" s="294"/>
      <c r="UXU278" s="294"/>
      <c r="UXV278" s="294"/>
      <c r="UXW278" s="294"/>
      <c r="UXX278" s="294"/>
      <c r="UXY278" s="294"/>
      <c r="UXZ278" s="294"/>
      <c r="UYA278" s="294"/>
      <c r="UYB278" s="294"/>
      <c r="UYC278" s="294"/>
      <c r="UYD278" s="294"/>
      <c r="UYE278" s="294"/>
      <c r="UYF278" s="294"/>
      <c r="UYG278" s="294"/>
      <c r="UYH278" s="294"/>
      <c r="UYI278" s="294"/>
      <c r="UYJ278" s="294"/>
      <c r="UYK278" s="294"/>
      <c r="UYL278" s="294"/>
      <c r="UYM278" s="294"/>
      <c r="UYN278" s="294"/>
      <c r="UYO278" s="294"/>
      <c r="UYP278" s="294"/>
      <c r="UYQ278" s="294"/>
      <c r="UYR278" s="294"/>
      <c r="UYS278" s="294"/>
      <c r="UYT278" s="294"/>
      <c r="UYU278" s="294"/>
      <c r="UYV278" s="294"/>
      <c r="UYW278" s="294"/>
      <c r="UYX278" s="294"/>
      <c r="UYY278" s="294"/>
      <c r="UYZ278" s="294"/>
      <c r="UZA278" s="294"/>
      <c r="UZB278" s="294"/>
      <c r="UZC278" s="294"/>
      <c r="UZD278" s="294"/>
      <c r="UZE278" s="294"/>
      <c r="UZF278" s="294"/>
      <c r="UZG278" s="294"/>
      <c r="UZH278" s="294"/>
      <c r="UZI278" s="294"/>
      <c r="UZJ278" s="294"/>
      <c r="UZK278" s="294"/>
      <c r="UZL278" s="294"/>
      <c r="UZM278" s="294"/>
      <c r="UZN278" s="294"/>
      <c r="UZO278" s="294"/>
      <c r="UZP278" s="294"/>
      <c r="UZQ278" s="294"/>
      <c r="UZR278" s="294"/>
      <c r="UZS278" s="294"/>
      <c r="UZT278" s="294"/>
      <c r="UZU278" s="294"/>
      <c r="UZV278" s="294"/>
      <c r="UZW278" s="294"/>
      <c r="UZX278" s="294"/>
      <c r="UZY278" s="294"/>
      <c r="UZZ278" s="294"/>
      <c r="VAA278" s="294"/>
      <c r="VAB278" s="294"/>
      <c r="VAC278" s="294"/>
      <c r="VAD278" s="294"/>
      <c r="VAE278" s="294"/>
      <c r="VAF278" s="294"/>
      <c r="VAG278" s="294"/>
      <c r="VAH278" s="294"/>
      <c r="VAI278" s="294"/>
      <c r="VAJ278" s="294"/>
      <c r="VAK278" s="294"/>
      <c r="VAL278" s="294"/>
      <c r="VAM278" s="294"/>
      <c r="VAN278" s="294"/>
      <c r="VAO278" s="294"/>
      <c r="VAP278" s="294"/>
      <c r="VAQ278" s="294"/>
      <c r="VAR278" s="294"/>
      <c r="VAS278" s="294"/>
      <c r="VAT278" s="294"/>
      <c r="VAU278" s="294"/>
      <c r="VAV278" s="294"/>
      <c r="VAW278" s="294"/>
      <c r="VAX278" s="294"/>
      <c r="VAY278" s="294"/>
      <c r="VAZ278" s="294"/>
      <c r="VBA278" s="294"/>
      <c r="VBB278" s="294"/>
      <c r="VBC278" s="294"/>
      <c r="VBD278" s="294"/>
      <c r="VBE278" s="294"/>
      <c r="VBF278" s="294"/>
      <c r="VBG278" s="294"/>
      <c r="VBH278" s="294"/>
      <c r="VBI278" s="294"/>
      <c r="VBJ278" s="294"/>
      <c r="VBK278" s="294"/>
      <c r="VBL278" s="294"/>
      <c r="VBM278" s="294"/>
      <c r="VBN278" s="294"/>
      <c r="VBO278" s="294"/>
      <c r="VBP278" s="294"/>
      <c r="VBQ278" s="294"/>
      <c r="VBR278" s="294"/>
      <c r="VBS278" s="294"/>
      <c r="VBT278" s="294"/>
      <c r="VBU278" s="294"/>
      <c r="VBV278" s="294"/>
      <c r="VBW278" s="294"/>
      <c r="VBX278" s="294"/>
      <c r="VBY278" s="294"/>
      <c r="VBZ278" s="294"/>
      <c r="VCA278" s="294"/>
      <c r="VCB278" s="294"/>
      <c r="VCC278" s="294"/>
      <c r="VCD278" s="294"/>
      <c r="VCE278" s="294"/>
      <c r="VCF278" s="294"/>
      <c r="VCG278" s="294"/>
      <c r="VCH278" s="294"/>
      <c r="VCI278" s="294"/>
      <c r="VCJ278" s="294"/>
      <c r="VCK278" s="294"/>
      <c r="VCL278" s="294"/>
      <c r="VCM278" s="294"/>
      <c r="VCN278" s="294"/>
      <c r="VCO278" s="294"/>
      <c r="VCP278" s="294"/>
      <c r="VCQ278" s="294"/>
      <c r="VCR278" s="294"/>
      <c r="VCS278" s="294"/>
      <c r="VCT278" s="294"/>
      <c r="VCU278" s="294"/>
      <c r="VCV278" s="294"/>
      <c r="VCW278" s="294"/>
      <c r="VCX278" s="294"/>
      <c r="VCY278" s="294"/>
      <c r="VCZ278" s="294"/>
      <c r="VDA278" s="294"/>
      <c r="VDB278" s="294"/>
      <c r="VDC278" s="294"/>
      <c r="VDD278" s="294"/>
      <c r="VDE278" s="294"/>
      <c r="VDF278" s="294"/>
      <c r="VDG278" s="294"/>
      <c r="VDH278" s="294"/>
      <c r="VDI278" s="294"/>
      <c r="VDJ278" s="294"/>
      <c r="VDK278" s="294"/>
      <c r="VDL278" s="294"/>
      <c r="VDM278" s="294"/>
      <c r="VDN278" s="294"/>
      <c r="VDO278" s="294"/>
      <c r="VDP278" s="294"/>
      <c r="VDQ278" s="294"/>
      <c r="VDR278" s="294"/>
      <c r="VDS278" s="294"/>
      <c r="VDT278" s="294"/>
      <c r="VDU278" s="294"/>
      <c r="VDV278" s="294"/>
      <c r="VDW278" s="294"/>
      <c r="VDX278" s="294"/>
      <c r="VDY278" s="294"/>
      <c r="VDZ278" s="294"/>
      <c r="VEA278" s="294"/>
      <c r="VEB278" s="294"/>
      <c r="VEC278" s="294"/>
      <c r="VED278" s="294"/>
      <c r="VEE278" s="294"/>
      <c r="VEF278" s="294"/>
      <c r="VEG278" s="294"/>
      <c r="VEH278" s="294"/>
      <c r="VEI278" s="294"/>
      <c r="VEJ278" s="294"/>
      <c r="VEK278" s="294"/>
      <c r="VEL278" s="294"/>
      <c r="VEM278" s="294"/>
      <c r="VEN278" s="294"/>
      <c r="VEO278" s="294"/>
      <c r="VEP278" s="294"/>
      <c r="VEQ278" s="294"/>
      <c r="VER278" s="294"/>
      <c r="VES278" s="294"/>
      <c r="VET278" s="294"/>
      <c r="VEU278" s="294"/>
      <c r="VEV278" s="294"/>
      <c r="VEW278" s="294"/>
      <c r="VEX278" s="294"/>
      <c r="VEY278" s="294"/>
      <c r="VEZ278" s="294"/>
      <c r="VFA278" s="294"/>
      <c r="VFB278" s="294"/>
      <c r="VFC278" s="294"/>
      <c r="VFD278" s="294"/>
      <c r="VFE278" s="294"/>
      <c r="VFF278" s="294"/>
      <c r="VFG278" s="294"/>
      <c r="VFH278" s="294"/>
      <c r="VFI278" s="294"/>
      <c r="VFJ278" s="294"/>
      <c r="VFK278" s="294"/>
      <c r="VFL278" s="294"/>
      <c r="VFM278" s="294"/>
      <c r="VFN278" s="294"/>
      <c r="VFO278" s="294"/>
      <c r="VFP278" s="294"/>
      <c r="VFQ278" s="294"/>
      <c r="VFR278" s="294"/>
      <c r="VFS278" s="294"/>
      <c r="VFT278" s="294"/>
      <c r="VFU278" s="294"/>
      <c r="VFV278" s="294"/>
      <c r="VFW278" s="294"/>
      <c r="VFX278" s="294"/>
      <c r="VFY278" s="294"/>
      <c r="VFZ278" s="294"/>
      <c r="VGA278" s="294"/>
      <c r="VGB278" s="294"/>
      <c r="VGC278" s="294"/>
      <c r="VGD278" s="294"/>
      <c r="VGE278" s="294"/>
      <c r="VGF278" s="294"/>
      <c r="VGG278" s="294"/>
      <c r="VGH278" s="294"/>
      <c r="VGI278" s="294"/>
      <c r="VGJ278" s="294"/>
      <c r="VGK278" s="294"/>
      <c r="VGL278" s="294"/>
      <c r="VGM278" s="294"/>
      <c r="VGN278" s="294"/>
      <c r="VGO278" s="294"/>
      <c r="VGP278" s="294"/>
      <c r="VGQ278" s="294"/>
      <c r="VGR278" s="294"/>
      <c r="VGS278" s="294"/>
      <c r="VGT278" s="294"/>
      <c r="VGU278" s="294"/>
      <c r="VGV278" s="294"/>
      <c r="VGW278" s="294"/>
      <c r="VGX278" s="294"/>
      <c r="VGY278" s="294"/>
      <c r="VGZ278" s="294"/>
      <c r="VHA278" s="294"/>
      <c r="VHB278" s="294"/>
      <c r="VHC278" s="294"/>
      <c r="VHD278" s="294"/>
      <c r="VHE278" s="294"/>
      <c r="VHF278" s="294"/>
      <c r="VHG278" s="294"/>
      <c r="VHH278" s="294"/>
      <c r="VHI278" s="294"/>
      <c r="VHJ278" s="294"/>
      <c r="VHK278" s="294"/>
      <c r="VHL278" s="294"/>
      <c r="VHM278" s="294"/>
      <c r="VHN278" s="294"/>
      <c r="VHO278" s="294"/>
      <c r="VHP278" s="294"/>
      <c r="VHQ278" s="294"/>
      <c r="VHR278" s="294"/>
      <c r="VHS278" s="294"/>
      <c r="VHT278" s="294"/>
      <c r="VHU278" s="294"/>
      <c r="VHV278" s="294"/>
      <c r="VHW278" s="294"/>
      <c r="VHX278" s="294"/>
      <c r="VHY278" s="294"/>
      <c r="VHZ278" s="294"/>
      <c r="VIA278" s="294"/>
      <c r="VIB278" s="294"/>
      <c r="VIC278" s="294"/>
      <c r="VID278" s="294"/>
      <c r="VIE278" s="294"/>
      <c r="VIF278" s="294"/>
      <c r="VIG278" s="294"/>
      <c r="VIH278" s="294"/>
      <c r="VII278" s="294"/>
      <c r="VIJ278" s="294"/>
      <c r="VIK278" s="294"/>
      <c r="VIL278" s="294"/>
      <c r="VIM278" s="294"/>
      <c r="VIN278" s="294"/>
      <c r="VIO278" s="294"/>
      <c r="VIP278" s="294"/>
      <c r="VIQ278" s="294"/>
      <c r="VIR278" s="294"/>
      <c r="VIS278" s="294"/>
      <c r="VIT278" s="294"/>
      <c r="VIU278" s="294"/>
      <c r="VIV278" s="294"/>
      <c r="VIW278" s="294"/>
      <c r="VIX278" s="294"/>
      <c r="VIY278" s="294"/>
      <c r="VIZ278" s="294"/>
      <c r="VJA278" s="294"/>
      <c r="VJB278" s="294"/>
      <c r="VJC278" s="294"/>
      <c r="VJD278" s="294"/>
      <c r="VJE278" s="294"/>
      <c r="VJF278" s="294"/>
      <c r="VJG278" s="294"/>
      <c r="VJH278" s="294"/>
      <c r="VJI278" s="294"/>
      <c r="VJJ278" s="294"/>
      <c r="VJK278" s="294"/>
      <c r="VJL278" s="294"/>
      <c r="VJM278" s="294"/>
      <c r="VJN278" s="294"/>
      <c r="VJO278" s="294"/>
      <c r="VJP278" s="294"/>
      <c r="VJQ278" s="294"/>
      <c r="VJR278" s="294"/>
      <c r="VJS278" s="294"/>
      <c r="VJT278" s="294"/>
      <c r="VJU278" s="294"/>
      <c r="VJV278" s="294"/>
      <c r="VJW278" s="294"/>
      <c r="VJX278" s="294"/>
      <c r="VJY278" s="294"/>
      <c r="VJZ278" s="294"/>
      <c r="VKA278" s="294"/>
      <c r="VKB278" s="294"/>
      <c r="VKC278" s="294"/>
      <c r="VKD278" s="294"/>
      <c r="VKE278" s="294"/>
      <c r="VKF278" s="294"/>
      <c r="VKG278" s="294"/>
      <c r="VKH278" s="294"/>
      <c r="VKI278" s="294"/>
      <c r="VKJ278" s="294"/>
      <c r="VKK278" s="294"/>
      <c r="VKL278" s="294"/>
      <c r="VKM278" s="294"/>
      <c r="VKN278" s="294"/>
      <c r="VKO278" s="294"/>
      <c r="VKP278" s="294"/>
      <c r="VKQ278" s="294"/>
      <c r="VKR278" s="294"/>
      <c r="VKS278" s="294"/>
      <c r="VKT278" s="294"/>
      <c r="VKU278" s="294"/>
      <c r="VKV278" s="294"/>
      <c r="VKW278" s="294"/>
      <c r="VKX278" s="294"/>
      <c r="VKY278" s="294"/>
      <c r="VKZ278" s="294"/>
      <c r="VLA278" s="294"/>
      <c r="VLB278" s="294"/>
      <c r="VLC278" s="294"/>
      <c r="VLD278" s="294"/>
      <c r="VLE278" s="294"/>
      <c r="VLF278" s="294"/>
      <c r="VLG278" s="294"/>
      <c r="VLH278" s="294"/>
      <c r="VLI278" s="294"/>
      <c r="VLJ278" s="294"/>
      <c r="VLK278" s="294"/>
      <c r="VLL278" s="294"/>
      <c r="VLM278" s="294"/>
      <c r="VLN278" s="294"/>
      <c r="VLO278" s="294"/>
      <c r="VLP278" s="294"/>
      <c r="VLQ278" s="294"/>
      <c r="VLR278" s="294"/>
      <c r="VLS278" s="294"/>
      <c r="VLT278" s="294"/>
      <c r="VLU278" s="294"/>
      <c r="VLV278" s="294"/>
      <c r="VLW278" s="294"/>
      <c r="VLX278" s="294"/>
      <c r="VLY278" s="294"/>
      <c r="VLZ278" s="294"/>
      <c r="VMA278" s="294"/>
      <c r="VMB278" s="294"/>
      <c r="VMC278" s="294"/>
      <c r="VMD278" s="294"/>
      <c r="VME278" s="294"/>
      <c r="VMF278" s="294"/>
      <c r="VMG278" s="294"/>
      <c r="VMH278" s="294"/>
      <c r="VMI278" s="294"/>
      <c r="VMJ278" s="294"/>
      <c r="VMK278" s="294"/>
      <c r="VML278" s="294"/>
      <c r="VMM278" s="294"/>
      <c r="VMN278" s="294"/>
      <c r="VMO278" s="294"/>
      <c r="VMP278" s="294"/>
      <c r="VMQ278" s="294"/>
      <c r="VMR278" s="294"/>
      <c r="VMS278" s="294"/>
      <c r="VMT278" s="294"/>
      <c r="VMU278" s="294"/>
      <c r="VMV278" s="294"/>
      <c r="VMW278" s="294"/>
      <c r="VMX278" s="294"/>
      <c r="VMY278" s="294"/>
      <c r="VMZ278" s="294"/>
      <c r="VNA278" s="294"/>
      <c r="VNB278" s="294"/>
      <c r="VNC278" s="294"/>
      <c r="VND278" s="294"/>
      <c r="VNE278" s="294"/>
      <c r="VNF278" s="294"/>
      <c r="VNG278" s="294"/>
      <c r="VNH278" s="294"/>
      <c r="VNI278" s="294"/>
      <c r="VNJ278" s="294"/>
      <c r="VNK278" s="294"/>
      <c r="VNL278" s="294"/>
      <c r="VNM278" s="294"/>
      <c r="VNN278" s="294"/>
      <c r="VNO278" s="294"/>
      <c r="VNP278" s="294"/>
      <c r="VNQ278" s="294"/>
      <c r="VNR278" s="294"/>
      <c r="VNS278" s="294"/>
      <c r="VNT278" s="294"/>
      <c r="VNU278" s="294"/>
      <c r="VNV278" s="294"/>
      <c r="VNW278" s="294"/>
      <c r="VNX278" s="294"/>
      <c r="VNY278" s="294"/>
      <c r="VNZ278" s="294"/>
      <c r="VOA278" s="294"/>
      <c r="VOB278" s="294"/>
      <c r="VOC278" s="294"/>
      <c r="VOD278" s="294"/>
      <c r="VOE278" s="294"/>
      <c r="VOF278" s="294"/>
      <c r="VOG278" s="294"/>
      <c r="VOH278" s="294"/>
      <c r="VOI278" s="294"/>
      <c r="VOJ278" s="294"/>
      <c r="VOK278" s="294"/>
      <c r="VOL278" s="294"/>
      <c r="VOM278" s="294"/>
      <c r="VON278" s="294"/>
      <c r="VOO278" s="294"/>
      <c r="VOP278" s="294"/>
      <c r="VOQ278" s="294"/>
      <c r="VOR278" s="294"/>
      <c r="VOS278" s="294"/>
      <c r="VOT278" s="294"/>
      <c r="VOU278" s="294"/>
      <c r="VOV278" s="294"/>
      <c r="VOW278" s="294"/>
      <c r="VOX278" s="294"/>
      <c r="VOY278" s="294"/>
      <c r="VOZ278" s="294"/>
      <c r="VPA278" s="294"/>
      <c r="VPB278" s="294"/>
      <c r="VPC278" s="294"/>
      <c r="VPD278" s="294"/>
      <c r="VPE278" s="294"/>
      <c r="VPF278" s="294"/>
      <c r="VPG278" s="294"/>
      <c r="VPH278" s="294"/>
      <c r="VPI278" s="294"/>
      <c r="VPJ278" s="294"/>
      <c r="VPK278" s="294"/>
      <c r="VPL278" s="294"/>
      <c r="VPM278" s="294"/>
      <c r="VPN278" s="294"/>
      <c r="VPO278" s="294"/>
      <c r="VPP278" s="294"/>
      <c r="VPQ278" s="294"/>
      <c r="VPR278" s="294"/>
      <c r="VPS278" s="294"/>
      <c r="VPT278" s="294"/>
      <c r="VPU278" s="294"/>
      <c r="VPV278" s="294"/>
      <c r="VPW278" s="294"/>
      <c r="VPX278" s="294"/>
      <c r="VPY278" s="294"/>
      <c r="VPZ278" s="294"/>
      <c r="VQA278" s="294"/>
      <c r="VQB278" s="294"/>
      <c r="VQC278" s="294"/>
      <c r="VQD278" s="294"/>
      <c r="VQE278" s="294"/>
      <c r="VQF278" s="294"/>
      <c r="VQG278" s="294"/>
      <c r="VQH278" s="294"/>
      <c r="VQI278" s="294"/>
      <c r="VQJ278" s="294"/>
      <c r="VQK278" s="294"/>
      <c r="VQL278" s="294"/>
      <c r="VQM278" s="294"/>
      <c r="VQN278" s="294"/>
      <c r="VQO278" s="294"/>
      <c r="VQP278" s="294"/>
      <c r="VQQ278" s="294"/>
      <c r="VQR278" s="294"/>
      <c r="VQS278" s="294"/>
      <c r="VQT278" s="294"/>
      <c r="VQU278" s="294"/>
      <c r="VQV278" s="294"/>
      <c r="VQW278" s="294"/>
      <c r="VQX278" s="294"/>
      <c r="VQY278" s="294"/>
      <c r="VQZ278" s="294"/>
      <c r="VRA278" s="294"/>
      <c r="VRB278" s="294"/>
      <c r="VRC278" s="294"/>
      <c r="VRD278" s="294"/>
      <c r="VRE278" s="294"/>
      <c r="VRF278" s="294"/>
      <c r="VRG278" s="294"/>
      <c r="VRH278" s="294"/>
      <c r="VRI278" s="294"/>
      <c r="VRJ278" s="294"/>
      <c r="VRK278" s="294"/>
      <c r="VRL278" s="294"/>
      <c r="VRM278" s="294"/>
      <c r="VRN278" s="294"/>
      <c r="VRO278" s="294"/>
      <c r="VRP278" s="294"/>
      <c r="VRQ278" s="294"/>
      <c r="VRR278" s="294"/>
      <c r="VRS278" s="294"/>
      <c r="VRT278" s="294"/>
      <c r="VRU278" s="294"/>
      <c r="VRV278" s="294"/>
      <c r="VRW278" s="294"/>
      <c r="VRX278" s="294"/>
      <c r="VRY278" s="294"/>
      <c r="VRZ278" s="294"/>
      <c r="VSA278" s="294"/>
      <c r="VSB278" s="294"/>
      <c r="VSC278" s="294"/>
      <c r="VSD278" s="294"/>
      <c r="VSE278" s="294"/>
      <c r="VSF278" s="294"/>
      <c r="VSG278" s="294"/>
      <c r="VSH278" s="294"/>
      <c r="VSI278" s="294"/>
      <c r="VSJ278" s="294"/>
      <c r="VSK278" s="294"/>
      <c r="VSL278" s="294"/>
      <c r="VSM278" s="294"/>
      <c r="VSN278" s="294"/>
      <c r="VSO278" s="294"/>
      <c r="VSP278" s="294"/>
      <c r="VSQ278" s="294"/>
      <c r="VSR278" s="294"/>
      <c r="VSS278" s="294"/>
      <c r="VST278" s="294"/>
      <c r="VSU278" s="294"/>
      <c r="VSV278" s="294"/>
      <c r="VSW278" s="294"/>
      <c r="VSX278" s="294"/>
      <c r="VSY278" s="294"/>
      <c r="VSZ278" s="294"/>
      <c r="VTA278" s="294"/>
      <c r="VTB278" s="294"/>
      <c r="VTC278" s="294"/>
      <c r="VTD278" s="294"/>
      <c r="VTE278" s="294"/>
      <c r="VTF278" s="294"/>
      <c r="VTG278" s="294"/>
      <c r="VTH278" s="294"/>
      <c r="VTI278" s="294"/>
      <c r="VTJ278" s="294"/>
      <c r="VTK278" s="294"/>
      <c r="VTL278" s="294"/>
      <c r="VTM278" s="294"/>
      <c r="VTN278" s="294"/>
      <c r="VTO278" s="294"/>
      <c r="VTP278" s="294"/>
      <c r="VTQ278" s="294"/>
      <c r="VTR278" s="294"/>
      <c r="VTS278" s="294"/>
      <c r="VTT278" s="294"/>
      <c r="VTU278" s="294"/>
      <c r="VTV278" s="294"/>
      <c r="VTW278" s="294"/>
      <c r="VTX278" s="294"/>
      <c r="VTY278" s="294"/>
      <c r="VTZ278" s="294"/>
      <c r="VUA278" s="294"/>
      <c r="VUB278" s="294"/>
      <c r="VUC278" s="294"/>
      <c r="VUD278" s="294"/>
      <c r="VUE278" s="294"/>
      <c r="VUF278" s="294"/>
      <c r="VUG278" s="294"/>
      <c r="VUH278" s="294"/>
      <c r="VUI278" s="294"/>
      <c r="VUJ278" s="294"/>
      <c r="VUK278" s="294"/>
      <c r="VUL278" s="294"/>
      <c r="VUM278" s="294"/>
      <c r="VUN278" s="294"/>
      <c r="VUO278" s="294"/>
      <c r="VUP278" s="294"/>
      <c r="VUQ278" s="294"/>
      <c r="VUR278" s="294"/>
      <c r="VUS278" s="294"/>
      <c r="VUT278" s="294"/>
      <c r="VUU278" s="294"/>
      <c r="VUV278" s="294"/>
      <c r="VUW278" s="294"/>
      <c r="VUX278" s="294"/>
      <c r="VUY278" s="294"/>
      <c r="VUZ278" s="294"/>
      <c r="VVA278" s="294"/>
      <c r="VVB278" s="294"/>
      <c r="VVC278" s="294"/>
      <c r="VVD278" s="294"/>
      <c r="VVE278" s="294"/>
      <c r="VVF278" s="294"/>
      <c r="VVG278" s="294"/>
      <c r="VVH278" s="294"/>
      <c r="VVI278" s="294"/>
      <c r="VVJ278" s="294"/>
      <c r="VVK278" s="294"/>
      <c r="VVL278" s="294"/>
      <c r="VVM278" s="294"/>
      <c r="VVN278" s="294"/>
      <c r="VVO278" s="294"/>
      <c r="VVP278" s="294"/>
      <c r="VVQ278" s="294"/>
      <c r="VVR278" s="294"/>
      <c r="VVS278" s="294"/>
      <c r="VVT278" s="294"/>
      <c r="VVU278" s="294"/>
      <c r="VVV278" s="294"/>
      <c r="VVW278" s="294"/>
      <c r="VVX278" s="294"/>
      <c r="VVY278" s="294"/>
      <c r="VVZ278" s="294"/>
      <c r="VWA278" s="294"/>
      <c r="VWB278" s="294"/>
      <c r="VWC278" s="294"/>
      <c r="VWD278" s="294"/>
      <c r="VWE278" s="294"/>
      <c r="VWF278" s="294"/>
      <c r="VWG278" s="294"/>
      <c r="VWH278" s="294"/>
      <c r="VWI278" s="294"/>
      <c r="VWJ278" s="294"/>
      <c r="VWK278" s="294"/>
      <c r="VWL278" s="294"/>
      <c r="VWM278" s="294"/>
      <c r="VWN278" s="294"/>
      <c r="VWO278" s="294"/>
      <c r="VWP278" s="294"/>
      <c r="VWQ278" s="294"/>
      <c r="VWR278" s="294"/>
      <c r="VWS278" s="294"/>
      <c r="VWT278" s="294"/>
      <c r="VWU278" s="294"/>
      <c r="VWV278" s="294"/>
      <c r="VWW278" s="294"/>
      <c r="VWX278" s="294"/>
      <c r="VWY278" s="294"/>
      <c r="VWZ278" s="294"/>
      <c r="VXA278" s="294"/>
      <c r="VXB278" s="294"/>
      <c r="VXC278" s="294"/>
      <c r="VXD278" s="294"/>
      <c r="VXE278" s="294"/>
      <c r="VXF278" s="294"/>
      <c r="VXG278" s="294"/>
      <c r="VXH278" s="294"/>
      <c r="VXI278" s="294"/>
      <c r="VXJ278" s="294"/>
      <c r="VXK278" s="294"/>
      <c r="VXL278" s="294"/>
      <c r="VXM278" s="294"/>
      <c r="VXN278" s="294"/>
      <c r="VXO278" s="294"/>
      <c r="VXP278" s="294"/>
      <c r="VXQ278" s="294"/>
      <c r="VXR278" s="294"/>
      <c r="VXS278" s="294"/>
      <c r="VXT278" s="294"/>
      <c r="VXU278" s="294"/>
      <c r="VXV278" s="294"/>
      <c r="VXW278" s="294"/>
      <c r="VXX278" s="294"/>
      <c r="VXY278" s="294"/>
      <c r="VXZ278" s="294"/>
      <c r="VYA278" s="294"/>
      <c r="VYB278" s="294"/>
      <c r="VYC278" s="294"/>
      <c r="VYD278" s="294"/>
      <c r="VYE278" s="294"/>
      <c r="VYF278" s="294"/>
      <c r="VYG278" s="294"/>
      <c r="VYH278" s="294"/>
      <c r="VYI278" s="294"/>
      <c r="VYJ278" s="294"/>
      <c r="VYK278" s="294"/>
      <c r="VYL278" s="294"/>
      <c r="VYM278" s="294"/>
      <c r="VYN278" s="294"/>
      <c r="VYO278" s="294"/>
      <c r="VYP278" s="294"/>
      <c r="VYQ278" s="294"/>
      <c r="VYR278" s="294"/>
      <c r="VYS278" s="294"/>
      <c r="VYT278" s="294"/>
      <c r="VYU278" s="294"/>
      <c r="VYV278" s="294"/>
      <c r="VYW278" s="294"/>
      <c r="VYX278" s="294"/>
      <c r="VYY278" s="294"/>
      <c r="VYZ278" s="294"/>
      <c r="VZA278" s="294"/>
      <c r="VZB278" s="294"/>
      <c r="VZC278" s="294"/>
      <c r="VZD278" s="294"/>
      <c r="VZE278" s="294"/>
      <c r="VZF278" s="294"/>
      <c r="VZG278" s="294"/>
      <c r="VZH278" s="294"/>
      <c r="VZI278" s="294"/>
      <c r="VZJ278" s="294"/>
      <c r="VZK278" s="294"/>
      <c r="VZL278" s="294"/>
      <c r="VZM278" s="294"/>
      <c r="VZN278" s="294"/>
      <c r="VZO278" s="294"/>
      <c r="VZP278" s="294"/>
      <c r="VZQ278" s="294"/>
      <c r="VZR278" s="294"/>
      <c r="VZS278" s="294"/>
      <c r="VZT278" s="294"/>
      <c r="VZU278" s="294"/>
      <c r="VZV278" s="294"/>
      <c r="VZW278" s="294"/>
      <c r="VZX278" s="294"/>
      <c r="VZY278" s="294"/>
      <c r="VZZ278" s="294"/>
      <c r="WAA278" s="294"/>
      <c r="WAB278" s="294"/>
      <c r="WAC278" s="294"/>
      <c r="WAD278" s="294"/>
      <c r="WAE278" s="294"/>
      <c r="WAF278" s="294"/>
      <c r="WAG278" s="294"/>
      <c r="WAH278" s="294"/>
      <c r="WAI278" s="294"/>
      <c r="WAJ278" s="294"/>
      <c r="WAK278" s="294"/>
      <c r="WAL278" s="294"/>
      <c r="WAM278" s="294"/>
      <c r="WAN278" s="294"/>
      <c r="WAO278" s="294"/>
      <c r="WAP278" s="294"/>
      <c r="WAQ278" s="294"/>
      <c r="WAR278" s="294"/>
      <c r="WAS278" s="294"/>
      <c r="WAT278" s="294"/>
      <c r="WAU278" s="294"/>
      <c r="WAV278" s="294"/>
      <c r="WAW278" s="294"/>
      <c r="WAX278" s="294"/>
      <c r="WAY278" s="294"/>
      <c r="WAZ278" s="294"/>
      <c r="WBA278" s="294"/>
      <c r="WBB278" s="294"/>
      <c r="WBC278" s="294"/>
      <c r="WBD278" s="294"/>
      <c r="WBE278" s="294"/>
      <c r="WBF278" s="294"/>
      <c r="WBG278" s="294"/>
      <c r="WBH278" s="294"/>
      <c r="WBI278" s="294"/>
      <c r="WBJ278" s="294"/>
      <c r="WBK278" s="294"/>
      <c r="WBL278" s="294"/>
      <c r="WBM278" s="294"/>
      <c r="WBN278" s="294"/>
      <c r="WBO278" s="294"/>
      <c r="WBP278" s="294"/>
      <c r="WBQ278" s="294"/>
      <c r="WBR278" s="294"/>
      <c r="WBS278" s="294"/>
      <c r="WBT278" s="294"/>
      <c r="WBU278" s="294"/>
      <c r="WBV278" s="294"/>
      <c r="WBW278" s="294"/>
      <c r="WBX278" s="294"/>
      <c r="WBY278" s="294"/>
      <c r="WBZ278" s="294"/>
      <c r="WCA278" s="294"/>
      <c r="WCB278" s="294"/>
      <c r="WCC278" s="294"/>
      <c r="WCD278" s="294"/>
      <c r="WCE278" s="294"/>
      <c r="WCF278" s="294"/>
      <c r="WCG278" s="294"/>
      <c r="WCH278" s="294"/>
      <c r="WCI278" s="294"/>
      <c r="WCJ278" s="294"/>
      <c r="WCK278" s="294"/>
      <c r="WCL278" s="294"/>
      <c r="WCM278" s="294"/>
      <c r="WCN278" s="294"/>
      <c r="WCO278" s="294"/>
      <c r="WCP278" s="294"/>
      <c r="WCQ278" s="294"/>
      <c r="WCR278" s="294"/>
      <c r="WCS278" s="294"/>
      <c r="WCT278" s="294"/>
      <c r="WCU278" s="294"/>
      <c r="WCV278" s="294"/>
      <c r="WCW278" s="294"/>
      <c r="WCX278" s="294"/>
      <c r="WCY278" s="294"/>
      <c r="WCZ278" s="294"/>
      <c r="WDA278" s="294"/>
      <c r="WDB278" s="294"/>
      <c r="WDC278" s="294"/>
      <c r="WDD278" s="294"/>
      <c r="WDE278" s="294"/>
      <c r="WDF278" s="294"/>
      <c r="WDG278" s="294"/>
      <c r="WDH278" s="294"/>
      <c r="WDI278" s="294"/>
      <c r="WDJ278" s="294"/>
      <c r="WDK278" s="294"/>
      <c r="WDL278" s="294"/>
      <c r="WDM278" s="294"/>
      <c r="WDN278" s="294"/>
      <c r="WDO278" s="294"/>
      <c r="WDP278" s="294"/>
      <c r="WDQ278" s="294"/>
      <c r="WDR278" s="294"/>
      <c r="WDS278" s="294"/>
      <c r="WDT278" s="294"/>
      <c r="WDU278" s="294"/>
      <c r="WDV278" s="294"/>
      <c r="WDW278" s="294"/>
      <c r="WDX278" s="294"/>
      <c r="WDY278" s="294"/>
      <c r="WDZ278" s="294"/>
      <c r="WEA278" s="294"/>
      <c r="WEB278" s="294"/>
      <c r="WEC278" s="294"/>
      <c r="WED278" s="294"/>
      <c r="WEE278" s="294"/>
      <c r="WEF278" s="294"/>
      <c r="WEG278" s="294"/>
      <c r="WEH278" s="294"/>
      <c r="WEI278" s="294"/>
      <c r="WEJ278" s="294"/>
      <c r="WEK278" s="294"/>
      <c r="WEL278" s="294"/>
      <c r="WEM278" s="294"/>
      <c r="WEN278" s="294"/>
      <c r="WEO278" s="294"/>
      <c r="WEP278" s="294"/>
      <c r="WEQ278" s="294"/>
      <c r="WER278" s="294"/>
      <c r="WES278" s="294"/>
      <c r="WET278" s="294"/>
      <c r="WEU278" s="294"/>
      <c r="WEV278" s="294"/>
      <c r="WEW278" s="294"/>
      <c r="WEX278" s="294"/>
      <c r="WEY278" s="294"/>
      <c r="WEZ278" s="294"/>
      <c r="WFA278" s="294"/>
      <c r="WFB278" s="294"/>
      <c r="WFC278" s="294"/>
      <c r="WFD278" s="294"/>
      <c r="WFE278" s="294"/>
      <c r="WFF278" s="294"/>
      <c r="WFG278" s="294"/>
      <c r="WFH278" s="294"/>
      <c r="WFI278" s="294"/>
      <c r="WFJ278" s="294"/>
      <c r="WFK278" s="294"/>
      <c r="WFL278" s="294"/>
      <c r="WFM278" s="294"/>
      <c r="WFN278" s="294"/>
      <c r="WFO278" s="294"/>
      <c r="WFP278" s="294"/>
      <c r="WFQ278" s="294"/>
      <c r="WFR278" s="294"/>
      <c r="WFS278" s="294"/>
      <c r="WFT278" s="294"/>
      <c r="WFU278" s="294"/>
      <c r="WFV278" s="294"/>
      <c r="WFW278" s="294"/>
      <c r="WFX278" s="294"/>
      <c r="WFY278" s="294"/>
      <c r="WFZ278" s="294"/>
      <c r="WGA278" s="294"/>
      <c r="WGB278" s="294"/>
      <c r="WGC278" s="294"/>
      <c r="WGD278" s="294"/>
      <c r="WGE278" s="294"/>
      <c r="WGF278" s="294"/>
      <c r="WGG278" s="294"/>
      <c r="WGH278" s="294"/>
      <c r="WGI278" s="294"/>
      <c r="WGJ278" s="294"/>
      <c r="WGK278" s="294"/>
      <c r="WGL278" s="294"/>
      <c r="WGM278" s="294"/>
      <c r="WGN278" s="294"/>
      <c r="WGO278" s="294"/>
      <c r="WGP278" s="294"/>
      <c r="WGQ278" s="294"/>
      <c r="WGR278" s="294"/>
      <c r="WGS278" s="294"/>
      <c r="WGT278" s="294"/>
      <c r="WGU278" s="294"/>
      <c r="WGV278" s="294"/>
      <c r="WGW278" s="294"/>
      <c r="WGX278" s="294"/>
      <c r="WGY278" s="294"/>
      <c r="WGZ278" s="294"/>
      <c r="WHA278" s="294"/>
      <c r="WHB278" s="294"/>
      <c r="WHC278" s="294"/>
      <c r="WHD278" s="294"/>
      <c r="WHE278" s="294"/>
      <c r="WHF278" s="294"/>
      <c r="WHG278" s="294"/>
      <c r="WHH278" s="294"/>
      <c r="WHI278" s="294"/>
      <c r="WHJ278" s="294"/>
      <c r="WHK278" s="294"/>
      <c r="WHL278" s="294"/>
      <c r="WHM278" s="294"/>
      <c r="WHN278" s="294"/>
      <c r="WHO278" s="294"/>
      <c r="WHP278" s="294"/>
      <c r="WHQ278" s="294"/>
      <c r="WHR278" s="294"/>
      <c r="WHS278" s="294"/>
      <c r="WHT278" s="294"/>
      <c r="WHU278" s="294"/>
      <c r="WHV278" s="294"/>
      <c r="WHW278" s="294"/>
      <c r="WHX278" s="294"/>
      <c r="WHY278" s="294"/>
      <c r="WHZ278" s="294"/>
      <c r="WIA278" s="294"/>
      <c r="WIB278" s="294"/>
      <c r="WIC278" s="294"/>
      <c r="WID278" s="294"/>
      <c r="WIE278" s="294"/>
      <c r="WIF278" s="294"/>
      <c r="WIG278" s="294"/>
      <c r="WIH278" s="294"/>
      <c r="WII278" s="294"/>
      <c r="WIJ278" s="294"/>
      <c r="WIK278" s="294"/>
      <c r="WIL278" s="294"/>
      <c r="WIM278" s="294"/>
      <c r="WIN278" s="294"/>
      <c r="WIO278" s="294"/>
      <c r="WIP278" s="294"/>
      <c r="WIQ278" s="294"/>
      <c r="WIR278" s="294"/>
      <c r="WIS278" s="294"/>
      <c r="WIT278" s="294"/>
      <c r="WIU278" s="294"/>
      <c r="WIV278" s="294"/>
      <c r="WIW278" s="294"/>
      <c r="WIX278" s="294"/>
      <c r="WIY278" s="294"/>
      <c r="WIZ278" s="294"/>
      <c r="WJA278" s="294"/>
      <c r="WJB278" s="294"/>
      <c r="WJC278" s="294"/>
      <c r="WJD278" s="294"/>
      <c r="WJE278" s="294"/>
      <c r="WJF278" s="294"/>
      <c r="WJG278" s="294"/>
      <c r="WJH278" s="294"/>
      <c r="WJI278" s="294"/>
      <c r="WJJ278" s="294"/>
      <c r="WJK278" s="294"/>
      <c r="WJL278" s="294"/>
      <c r="WJM278" s="294"/>
      <c r="WJN278" s="294"/>
      <c r="WJO278" s="294"/>
      <c r="WJP278" s="294"/>
      <c r="WJQ278" s="294"/>
      <c r="WJR278" s="294"/>
      <c r="WJS278" s="294"/>
      <c r="WJT278" s="294"/>
      <c r="WJU278" s="294"/>
      <c r="WJV278" s="294"/>
      <c r="WJW278" s="294"/>
      <c r="WJX278" s="294"/>
      <c r="WJY278" s="294"/>
      <c r="WJZ278" s="294"/>
      <c r="WKA278" s="294"/>
      <c r="WKB278" s="294"/>
      <c r="WKC278" s="294"/>
      <c r="WKD278" s="294"/>
      <c r="WKE278" s="294"/>
      <c r="WKF278" s="294"/>
      <c r="WKG278" s="294"/>
      <c r="WKH278" s="294"/>
      <c r="WKI278" s="294"/>
      <c r="WKJ278" s="294"/>
      <c r="WKK278" s="294"/>
      <c r="WKL278" s="294"/>
      <c r="WKM278" s="294"/>
      <c r="WKN278" s="294"/>
      <c r="WKO278" s="294"/>
      <c r="WKP278" s="294"/>
      <c r="WKQ278" s="294"/>
      <c r="WKR278" s="294"/>
      <c r="WKS278" s="294"/>
      <c r="WKT278" s="294"/>
      <c r="WKU278" s="294"/>
      <c r="WKV278" s="294"/>
      <c r="WKW278" s="294"/>
      <c r="WKX278" s="294"/>
      <c r="WKY278" s="294"/>
      <c r="WKZ278" s="294"/>
      <c r="WLA278" s="294"/>
      <c r="WLB278" s="294"/>
      <c r="WLC278" s="294"/>
      <c r="WLD278" s="294"/>
      <c r="WLE278" s="294"/>
      <c r="WLF278" s="294"/>
      <c r="WLG278" s="294"/>
      <c r="WLH278" s="294"/>
      <c r="WLI278" s="294"/>
      <c r="WLJ278" s="294"/>
      <c r="WLK278" s="294"/>
      <c r="WLL278" s="294"/>
      <c r="WLM278" s="294"/>
      <c r="WLN278" s="294"/>
      <c r="WLO278" s="294"/>
      <c r="WLP278" s="294"/>
      <c r="WLQ278" s="294"/>
      <c r="WLR278" s="294"/>
      <c r="WLS278" s="294"/>
      <c r="WLT278" s="294"/>
      <c r="WLU278" s="294"/>
      <c r="WLV278" s="294"/>
      <c r="WLW278" s="294"/>
      <c r="WLX278" s="294"/>
      <c r="WLY278" s="294"/>
      <c r="WLZ278" s="294"/>
      <c r="WMA278" s="294"/>
      <c r="WMB278" s="294"/>
      <c r="WMC278" s="294"/>
      <c r="WMD278" s="294"/>
      <c r="WME278" s="294"/>
      <c r="WMF278" s="294"/>
      <c r="WMG278" s="294"/>
      <c r="WMH278" s="294"/>
      <c r="WMI278" s="294"/>
      <c r="WMJ278" s="294"/>
      <c r="WMK278" s="294"/>
      <c r="WML278" s="294"/>
      <c r="WMM278" s="294"/>
      <c r="WMN278" s="294"/>
      <c r="WMO278" s="294"/>
      <c r="WMP278" s="294"/>
      <c r="WMQ278" s="294"/>
      <c r="WMR278" s="294"/>
      <c r="WMS278" s="294"/>
      <c r="WMT278" s="294"/>
      <c r="WMU278" s="294"/>
      <c r="WMV278" s="294"/>
      <c r="WMW278" s="294"/>
      <c r="WMX278" s="294"/>
      <c r="WMY278" s="294"/>
      <c r="WMZ278" s="294"/>
      <c r="WNA278" s="294"/>
      <c r="WNB278" s="294"/>
      <c r="WNC278" s="294"/>
      <c r="WND278" s="294"/>
      <c r="WNE278" s="294"/>
      <c r="WNF278" s="294"/>
      <c r="WNG278" s="294"/>
      <c r="WNH278" s="294"/>
      <c r="WNI278" s="294"/>
      <c r="WNJ278" s="294"/>
      <c r="WNK278" s="294"/>
      <c r="WNL278" s="294"/>
      <c r="WNM278" s="294"/>
      <c r="WNN278" s="294"/>
      <c r="WNO278" s="294"/>
      <c r="WNP278" s="294"/>
      <c r="WNQ278" s="294"/>
      <c r="WNR278" s="294"/>
      <c r="WNS278" s="294"/>
      <c r="WNT278" s="294"/>
      <c r="WNU278" s="294"/>
      <c r="WNV278" s="294"/>
      <c r="WNW278" s="294"/>
      <c r="WNX278" s="294"/>
      <c r="WNY278" s="294"/>
      <c r="WNZ278" s="294"/>
      <c r="WOA278" s="294"/>
      <c r="WOB278" s="294"/>
      <c r="WOC278" s="294"/>
      <c r="WOD278" s="294"/>
      <c r="WOE278" s="294"/>
      <c r="WOF278" s="294"/>
      <c r="WOG278" s="294"/>
      <c r="WOH278" s="294"/>
      <c r="WOI278" s="294"/>
      <c r="WOJ278" s="294"/>
      <c r="WOK278" s="294"/>
      <c r="WOL278" s="294"/>
      <c r="WOM278" s="294"/>
      <c r="WON278" s="294"/>
      <c r="WOO278" s="294"/>
      <c r="WOP278" s="294"/>
      <c r="WOQ278" s="294"/>
      <c r="WOR278" s="294"/>
      <c r="WOS278" s="294"/>
      <c r="WOT278" s="294"/>
      <c r="WOU278" s="294"/>
      <c r="WOV278" s="294"/>
      <c r="WOW278" s="294"/>
      <c r="WOX278" s="294"/>
      <c r="WOY278" s="294"/>
      <c r="WOZ278" s="294"/>
      <c r="WPA278" s="294"/>
      <c r="WPB278" s="294"/>
      <c r="WPC278" s="294"/>
      <c r="WPD278" s="294"/>
      <c r="WPE278" s="294"/>
      <c r="WPF278" s="294"/>
      <c r="WPG278" s="294"/>
      <c r="WPH278" s="294"/>
      <c r="WPI278" s="294"/>
      <c r="WPJ278" s="294"/>
      <c r="WPK278" s="294"/>
      <c r="WPL278" s="294"/>
      <c r="WPM278" s="294"/>
      <c r="WPN278" s="294"/>
      <c r="WPO278" s="294"/>
      <c r="WPP278" s="294"/>
      <c r="WPQ278" s="294"/>
      <c r="WPR278" s="294"/>
      <c r="WPS278" s="294"/>
      <c r="WPT278" s="294"/>
      <c r="WPU278" s="294"/>
      <c r="WPV278" s="294"/>
      <c r="WPW278" s="294"/>
      <c r="WPX278" s="294"/>
      <c r="WPY278" s="294"/>
      <c r="WPZ278" s="294"/>
      <c r="WQA278" s="294"/>
      <c r="WQB278" s="294"/>
      <c r="WQC278" s="294"/>
      <c r="WQD278" s="294"/>
      <c r="WQE278" s="294"/>
      <c r="WQF278" s="294"/>
      <c r="WQG278" s="294"/>
      <c r="WQH278" s="294"/>
      <c r="WQI278" s="294"/>
      <c r="WQJ278" s="294"/>
      <c r="WQK278" s="294"/>
      <c r="WQL278" s="294"/>
      <c r="WQM278" s="294"/>
      <c r="WQN278" s="294"/>
      <c r="WQO278" s="294"/>
      <c r="WQP278" s="294"/>
      <c r="WQQ278" s="294"/>
      <c r="WQR278" s="294"/>
      <c r="WQS278" s="294"/>
      <c r="WQT278" s="294"/>
      <c r="WQU278" s="294"/>
      <c r="WQV278" s="294"/>
      <c r="WQW278" s="294"/>
      <c r="WQX278" s="294"/>
      <c r="WQY278" s="294"/>
      <c r="WQZ278" s="294"/>
      <c r="WRA278" s="294"/>
      <c r="WRB278" s="294"/>
      <c r="WRC278" s="294"/>
      <c r="WRD278" s="294"/>
      <c r="WRE278" s="294"/>
      <c r="WRF278" s="294"/>
      <c r="WRG278" s="294"/>
      <c r="WRH278" s="294"/>
      <c r="WRI278" s="294"/>
      <c r="WRJ278" s="294"/>
      <c r="WRK278" s="294"/>
      <c r="WRL278" s="294"/>
      <c r="WRM278" s="294"/>
      <c r="WRN278" s="294"/>
      <c r="WRO278" s="294"/>
      <c r="WRP278" s="294"/>
      <c r="WRQ278" s="294"/>
      <c r="WRR278" s="294"/>
      <c r="WRS278" s="294"/>
      <c r="WRT278" s="294"/>
      <c r="WRU278" s="294"/>
      <c r="WRV278" s="294"/>
      <c r="WRW278" s="294"/>
      <c r="WRX278" s="294"/>
      <c r="WRY278" s="294"/>
      <c r="WRZ278" s="294"/>
      <c r="WSA278" s="294"/>
      <c r="WSB278" s="294"/>
      <c r="WSC278" s="294"/>
      <c r="WSD278" s="294"/>
      <c r="WSE278" s="294"/>
      <c r="WSF278" s="294"/>
      <c r="WSG278" s="294"/>
      <c r="WSH278" s="294"/>
      <c r="WSI278" s="294"/>
      <c r="WSJ278" s="294"/>
      <c r="WSK278" s="294"/>
      <c r="WSL278" s="294"/>
      <c r="WSM278" s="294"/>
      <c r="WSN278" s="294"/>
      <c r="WSO278" s="294"/>
      <c r="WSP278" s="294"/>
      <c r="WSQ278" s="294"/>
      <c r="WSR278" s="294"/>
      <c r="WSS278" s="294"/>
      <c r="WST278" s="294"/>
      <c r="WSU278" s="294"/>
      <c r="WSV278" s="294"/>
      <c r="WSW278" s="294"/>
      <c r="WSX278" s="294"/>
      <c r="WSY278" s="294"/>
      <c r="WSZ278" s="294"/>
      <c r="WTA278" s="294"/>
      <c r="WTB278" s="294"/>
      <c r="WTC278" s="294"/>
      <c r="WTD278" s="294"/>
      <c r="WTE278" s="294"/>
      <c r="WTF278" s="294"/>
      <c r="WTG278" s="294"/>
      <c r="WTH278" s="294"/>
      <c r="WTI278" s="294"/>
      <c r="WTJ278" s="294"/>
      <c r="WTK278" s="294"/>
      <c r="WTL278" s="294"/>
      <c r="WTM278" s="294"/>
      <c r="WTN278" s="294"/>
      <c r="WTO278" s="294"/>
      <c r="WTP278" s="294"/>
      <c r="WTQ278" s="294"/>
      <c r="WTR278" s="294"/>
      <c r="WTS278" s="294"/>
      <c r="WTT278" s="294"/>
      <c r="WTU278" s="294"/>
      <c r="WTV278" s="294"/>
      <c r="WTW278" s="294"/>
      <c r="WTX278" s="294"/>
      <c r="WTY278" s="294"/>
      <c r="WTZ278" s="294"/>
      <c r="WUA278" s="294"/>
      <c r="WUB278" s="294"/>
      <c r="WUC278" s="294"/>
      <c r="WUD278" s="294"/>
      <c r="WUE278" s="294"/>
      <c r="WUF278" s="294"/>
      <c r="WUG278" s="294"/>
      <c r="WUH278" s="294"/>
      <c r="WUI278" s="294"/>
      <c r="WUJ278" s="294"/>
      <c r="WUK278" s="294"/>
      <c r="WUL278" s="294"/>
      <c r="WUM278" s="294"/>
      <c r="WUN278" s="294"/>
      <c r="WUO278" s="294"/>
      <c r="WUP278" s="294"/>
      <c r="WUQ278" s="294"/>
      <c r="WUR278" s="294"/>
      <c r="WUS278" s="294"/>
      <c r="WUT278" s="294"/>
      <c r="WUU278" s="294"/>
      <c r="WUV278" s="294"/>
      <c r="WUW278" s="294"/>
      <c r="WUX278" s="294"/>
      <c r="WUY278" s="294"/>
      <c r="WUZ278" s="294"/>
      <c r="WVA278" s="294"/>
      <c r="WVB278" s="294"/>
      <c r="WVC278" s="294"/>
      <c r="WVD278" s="294"/>
      <c r="WVE278" s="294"/>
      <c r="WVF278" s="294"/>
      <c r="WVG278" s="294"/>
      <c r="WVH278" s="294"/>
      <c r="WVI278" s="294"/>
      <c r="WVJ278" s="294"/>
      <c r="WVK278" s="294"/>
      <c r="WVL278" s="294"/>
      <c r="WVM278" s="294"/>
      <c r="WVN278" s="294"/>
      <c r="WVO278" s="294"/>
      <c r="WVP278" s="294"/>
      <c r="WVQ278" s="294"/>
      <c r="WVR278" s="294"/>
      <c r="WVS278" s="294"/>
      <c r="WVT278" s="294"/>
      <c r="WVU278" s="294"/>
      <c r="WVV278" s="294"/>
      <c r="WVW278" s="294"/>
      <c r="WVX278" s="294"/>
      <c r="WVY278" s="294"/>
      <c r="WVZ278" s="294"/>
      <c r="WWA278" s="294"/>
      <c r="WWB278" s="294"/>
      <c r="WWC278" s="294"/>
      <c r="WWD278" s="294"/>
      <c r="WWE278" s="294"/>
      <c r="WWF278" s="294"/>
      <c r="WWG278" s="294"/>
      <c r="WWH278" s="294"/>
      <c r="WWI278" s="294"/>
      <c r="WWJ278" s="294"/>
      <c r="WWK278" s="294"/>
      <c r="WWL278" s="294"/>
      <c r="WWM278" s="294"/>
      <c r="WWN278" s="294"/>
      <c r="WWO278" s="294"/>
      <c r="WWP278" s="294"/>
      <c r="WWQ278" s="294"/>
      <c r="WWR278" s="294"/>
      <c r="WWS278" s="294"/>
      <c r="WWT278" s="294"/>
      <c r="WWU278" s="294"/>
      <c r="WWV278" s="294"/>
      <c r="WWW278" s="294"/>
      <c r="WWX278" s="294"/>
      <c r="WWY278" s="294"/>
      <c r="WWZ278" s="294"/>
      <c r="WXA278" s="294"/>
      <c r="WXB278" s="294"/>
      <c r="WXC278" s="294"/>
      <c r="WXD278" s="294"/>
      <c r="WXE278" s="294"/>
      <c r="WXF278" s="294"/>
      <c r="WXG278" s="294"/>
      <c r="WXH278" s="294"/>
      <c r="WXI278" s="294"/>
      <c r="WXJ278" s="294"/>
      <c r="WXK278" s="294"/>
      <c r="WXL278" s="294"/>
      <c r="WXM278" s="294"/>
      <c r="WXN278" s="294"/>
      <c r="WXO278" s="294"/>
      <c r="WXP278" s="294"/>
      <c r="WXQ278" s="294"/>
      <c r="WXR278" s="294"/>
      <c r="WXS278" s="294"/>
      <c r="WXT278" s="294"/>
      <c r="WXU278" s="294"/>
      <c r="WXV278" s="294"/>
      <c r="WXW278" s="294"/>
      <c r="WXX278" s="294"/>
      <c r="WXY278" s="294"/>
      <c r="WXZ278" s="294"/>
      <c r="WYA278" s="294"/>
      <c r="WYB278" s="294"/>
      <c r="WYC278" s="294"/>
      <c r="WYD278" s="294"/>
      <c r="WYE278" s="294"/>
      <c r="WYF278" s="294"/>
      <c r="WYG278" s="294"/>
      <c r="WYH278" s="294"/>
      <c r="WYI278" s="294"/>
      <c r="WYJ278" s="294"/>
      <c r="WYK278" s="294"/>
      <c r="WYL278" s="294"/>
      <c r="WYM278" s="294"/>
      <c r="WYN278" s="294"/>
      <c r="WYO278" s="294"/>
      <c r="WYP278" s="294"/>
      <c r="WYQ278" s="294"/>
      <c r="WYR278" s="294"/>
      <c r="WYS278" s="294"/>
      <c r="WYT278" s="294"/>
      <c r="WYU278" s="294"/>
      <c r="WYV278" s="294"/>
      <c r="WYW278" s="294"/>
      <c r="WYX278" s="294"/>
      <c r="WYY278" s="294"/>
      <c r="WYZ278" s="294"/>
      <c r="WZA278" s="294"/>
      <c r="WZB278" s="294"/>
      <c r="WZC278" s="294"/>
      <c r="WZD278" s="294"/>
      <c r="WZE278" s="294"/>
      <c r="WZF278" s="294"/>
      <c r="WZG278" s="294"/>
      <c r="WZH278" s="294"/>
      <c r="WZI278" s="294"/>
      <c r="WZJ278" s="294"/>
      <c r="WZK278" s="294"/>
      <c r="WZL278" s="294"/>
      <c r="WZM278" s="294"/>
      <c r="WZN278" s="294"/>
      <c r="WZO278" s="294"/>
      <c r="WZP278" s="294"/>
      <c r="WZQ278" s="294"/>
      <c r="WZR278" s="294"/>
      <c r="WZS278" s="294"/>
      <c r="WZT278" s="294"/>
      <c r="WZU278" s="294"/>
      <c r="WZV278" s="294"/>
      <c r="WZW278" s="294"/>
      <c r="WZX278" s="294"/>
      <c r="WZY278" s="294"/>
      <c r="WZZ278" s="294"/>
      <c r="XAA278" s="294"/>
      <c r="XAB278" s="294"/>
      <c r="XAC278" s="294"/>
      <c r="XAD278" s="294"/>
      <c r="XAE278" s="294"/>
      <c r="XAF278" s="294"/>
      <c r="XAG278" s="294"/>
      <c r="XAH278" s="294"/>
      <c r="XAI278" s="294"/>
      <c r="XAJ278" s="294"/>
      <c r="XAK278" s="294"/>
      <c r="XAL278" s="294"/>
      <c r="XAM278" s="294"/>
      <c r="XAN278" s="294"/>
      <c r="XAO278" s="294"/>
      <c r="XAP278" s="294"/>
      <c r="XAQ278" s="294"/>
      <c r="XAR278" s="294"/>
      <c r="XAS278" s="294"/>
      <c r="XAT278" s="294"/>
      <c r="XAU278" s="294"/>
      <c r="XAV278" s="294"/>
      <c r="XAW278" s="294"/>
      <c r="XAX278" s="294"/>
      <c r="XAY278" s="294"/>
      <c r="XAZ278" s="294"/>
      <c r="XBA278" s="294"/>
      <c r="XBB278" s="294"/>
      <c r="XBC278" s="294"/>
      <c r="XBD278" s="294"/>
      <c r="XBE278" s="294"/>
      <c r="XBF278" s="294"/>
      <c r="XBG278" s="294"/>
      <c r="XBH278" s="294"/>
      <c r="XBI278" s="294"/>
      <c r="XBJ278" s="294"/>
      <c r="XBK278" s="294"/>
      <c r="XBL278" s="294"/>
      <c r="XBM278" s="294"/>
      <c r="XBN278" s="294"/>
      <c r="XBO278" s="294"/>
      <c r="XBP278" s="294"/>
      <c r="XBQ278" s="294"/>
      <c r="XBR278" s="294"/>
      <c r="XBS278" s="294"/>
      <c r="XBT278" s="294"/>
      <c r="XBU278" s="294"/>
      <c r="XBV278" s="294"/>
      <c r="XBW278" s="294"/>
      <c r="XBX278" s="294"/>
      <c r="XBY278" s="294"/>
      <c r="XBZ278" s="332"/>
      <c r="XCA278" s="297"/>
      <c r="XCB278" s="122"/>
      <c r="XCC278" s="122"/>
      <c r="XCD278" s="122"/>
      <c r="XCE278" s="120"/>
      <c r="XCF278" s="339"/>
      <c r="XCG278" s="302"/>
      <c r="XCH278" s="302"/>
      <c r="XCI278" s="288"/>
    </row>
    <row r="279" spans="1:16311" ht="12.75">
      <c r="B279" s="287">
        <f t="shared" ref="B279:B316" si="13">B278+1</f>
        <v>255</v>
      </c>
      <c r="C279" s="332"/>
      <c r="D279" s="262" t="s">
        <v>894</v>
      </c>
      <c r="E279" s="302" t="s">
        <v>72</v>
      </c>
      <c r="F279" s="122">
        <v>0.59</v>
      </c>
      <c r="G279" s="122"/>
      <c r="H279" s="122">
        <v>0.59</v>
      </c>
      <c r="I279" s="302" t="s">
        <v>72</v>
      </c>
      <c r="J279" s="339" t="s">
        <v>298</v>
      </c>
      <c r="K279" s="289" t="s">
        <v>972</v>
      </c>
      <c r="L279" s="288"/>
    </row>
    <row r="280" spans="1:16311" ht="12.75">
      <c r="B280" s="287">
        <f t="shared" si="13"/>
        <v>256</v>
      </c>
      <c r="C280" s="332"/>
      <c r="D280" s="273" t="s">
        <v>299</v>
      </c>
      <c r="E280" s="302" t="s">
        <v>72</v>
      </c>
      <c r="F280" s="122">
        <v>0.1</v>
      </c>
      <c r="G280" s="122"/>
      <c r="H280" s="122">
        <v>0.1</v>
      </c>
      <c r="I280" s="302" t="s">
        <v>72</v>
      </c>
      <c r="J280" s="273" t="s">
        <v>300</v>
      </c>
      <c r="K280" s="289" t="s">
        <v>972</v>
      </c>
      <c r="L280" s="273"/>
    </row>
    <row r="281" spans="1:16311" ht="12.75">
      <c r="B281" s="287">
        <f t="shared" si="13"/>
        <v>257</v>
      </c>
      <c r="C281" s="332"/>
      <c r="D281" s="288" t="s">
        <v>302</v>
      </c>
      <c r="E281" s="302" t="s">
        <v>72</v>
      </c>
      <c r="F281" s="122">
        <v>1.5</v>
      </c>
      <c r="G281" s="122"/>
      <c r="H281" s="122">
        <v>1.5</v>
      </c>
      <c r="I281" s="120" t="s">
        <v>23</v>
      </c>
      <c r="J281" s="288" t="s">
        <v>53</v>
      </c>
      <c r="K281" s="289" t="s">
        <v>972</v>
      </c>
      <c r="L281" s="288"/>
    </row>
    <row r="282" spans="1:16311" ht="12.75">
      <c r="B282" s="287">
        <f t="shared" si="13"/>
        <v>258</v>
      </c>
      <c r="C282" s="332"/>
      <c r="D282" s="288" t="s">
        <v>303</v>
      </c>
      <c r="E282" s="302" t="s">
        <v>72</v>
      </c>
      <c r="F282" s="122">
        <v>1</v>
      </c>
      <c r="G282" s="122"/>
      <c r="H282" s="122">
        <v>1</v>
      </c>
      <c r="I282" s="292" t="s">
        <v>23</v>
      </c>
      <c r="J282" s="288" t="s">
        <v>53</v>
      </c>
      <c r="K282" s="289" t="s">
        <v>972</v>
      </c>
      <c r="L282" s="288"/>
    </row>
    <row r="283" spans="1:16311" ht="12.75">
      <c r="B283" s="287">
        <f t="shared" si="13"/>
        <v>259</v>
      </c>
      <c r="C283" s="332"/>
      <c r="D283" s="288" t="s">
        <v>304</v>
      </c>
      <c r="E283" s="302" t="s">
        <v>72</v>
      </c>
      <c r="F283" s="122">
        <v>1</v>
      </c>
      <c r="G283" s="122"/>
      <c r="H283" s="122">
        <v>1</v>
      </c>
      <c r="I283" s="292" t="s">
        <v>23</v>
      </c>
      <c r="J283" s="288" t="s">
        <v>53</v>
      </c>
      <c r="K283" s="289" t="s">
        <v>972</v>
      </c>
      <c r="L283" s="288"/>
    </row>
    <row r="284" spans="1:16311" ht="12.75">
      <c r="B284" s="287">
        <f t="shared" si="13"/>
        <v>260</v>
      </c>
      <c r="C284" s="332"/>
      <c r="D284" s="288" t="s">
        <v>305</v>
      </c>
      <c r="E284" s="302" t="s">
        <v>72</v>
      </c>
      <c r="F284" s="122">
        <v>1.08</v>
      </c>
      <c r="G284" s="293"/>
      <c r="H284" s="122">
        <v>1.08</v>
      </c>
      <c r="I284" s="302" t="s">
        <v>72</v>
      </c>
      <c r="J284" s="288" t="s">
        <v>53</v>
      </c>
      <c r="K284" s="289" t="s">
        <v>972</v>
      </c>
      <c r="L284" s="288"/>
    </row>
    <row r="285" spans="1:16311" ht="12.75">
      <c r="B285" s="287">
        <f t="shared" si="13"/>
        <v>261</v>
      </c>
      <c r="C285" s="332"/>
      <c r="D285" s="288" t="s">
        <v>306</v>
      </c>
      <c r="E285" s="302" t="s">
        <v>72</v>
      </c>
      <c r="F285" s="293">
        <v>1</v>
      </c>
      <c r="G285" s="293"/>
      <c r="H285" s="122">
        <v>1</v>
      </c>
      <c r="I285" s="292" t="s">
        <v>23</v>
      </c>
      <c r="J285" s="288" t="s">
        <v>86</v>
      </c>
      <c r="K285" s="289" t="s">
        <v>972</v>
      </c>
      <c r="L285" s="273"/>
    </row>
    <row r="286" spans="1:16311" ht="12.75">
      <c r="B286" s="287">
        <f t="shared" si="13"/>
        <v>262</v>
      </c>
      <c r="C286" s="332"/>
      <c r="D286" s="288" t="s">
        <v>307</v>
      </c>
      <c r="E286" s="302" t="s">
        <v>72</v>
      </c>
      <c r="F286" s="293">
        <v>1</v>
      </c>
      <c r="G286" s="293"/>
      <c r="H286" s="122">
        <v>1</v>
      </c>
      <c r="I286" s="292" t="s">
        <v>23</v>
      </c>
      <c r="J286" s="288" t="s">
        <v>86</v>
      </c>
      <c r="K286" s="289" t="s">
        <v>972</v>
      </c>
      <c r="L286" s="273"/>
    </row>
    <row r="287" spans="1:16311" ht="12.75">
      <c r="B287" s="287">
        <f t="shared" si="13"/>
        <v>263</v>
      </c>
      <c r="C287" s="332"/>
      <c r="D287" s="288" t="s">
        <v>308</v>
      </c>
      <c r="E287" s="302" t="s">
        <v>72</v>
      </c>
      <c r="F287" s="293">
        <v>0.8</v>
      </c>
      <c r="G287" s="293"/>
      <c r="H287" s="122">
        <v>0.8</v>
      </c>
      <c r="I287" s="292" t="s">
        <v>23</v>
      </c>
      <c r="J287" s="288" t="s">
        <v>36</v>
      </c>
      <c r="K287" s="289" t="s">
        <v>972</v>
      </c>
      <c r="L287" s="288"/>
    </row>
    <row r="288" spans="1:16311" ht="12.75">
      <c r="B288" s="287">
        <f t="shared" si="13"/>
        <v>264</v>
      </c>
      <c r="C288" s="332"/>
      <c r="D288" s="262" t="s">
        <v>900</v>
      </c>
      <c r="E288" s="302" t="s">
        <v>72</v>
      </c>
      <c r="F288" s="122">
        <v>0.94499999999999995</v>
      </c>
      <c r="G288" s="122">
        <v>0.94499999999999995</v>
      </c>
      <c r="H288" s="122"/>
      <c r="I288" s="302" t="s">
        <v>72</v>
      </c>
      <c r="J288" s="288" t="s">
        <v>36</v>
      </c>
      <c r="K288" s="289" t="s">
        <v>972</v>
      </c>
      <c r="L288" s="288"/>
    </row>
    <row r="289" spans="1:12" ht="12.75">
      <c r="B289" s="287">
        <f t="shared" si="13"/>
        <v>265</v>
      </c>
      <c r="C289" s="332"/>
      <c r="D289" s="288" t="s">
        <v>764</v>
      </c>
      <c r="E289" s="302" t="s">
        <v>72</v>
      </c>
      <c r="F289" s="293">
        <v>1.367</v>
      </c>
      <c r="G289" s="293">
        <v>0.56699999999999995</v>
      </c>
      <c r="H289" s="122">
        <v>0.8</v>
      </c>
      <c r="I289" s="292" t="s">
        <v>861</v>
      </c>
      <c r="J289" s="288" t="s">
        <v>36</v>
      </c>
      <c r="K289" s="289" t="s">
        <v>972</v>
      </c>
      <c r="L289" s="288"/>
    </row>
    <row r="290" spans="1:12" ht="12.75">
      <c r="B290" s="287">
        <f t="shared" si="13"/>
        <v>266</v>
      </c>
      <c r="C290" s="332"/>
      <c r="D290" s="288" t="s">
        <v>309</v>
      </c>
      <c r="E290" s="302" t="s">
        <v>72</v>
      </c>
      <c r="F290" s="293">
        <v>1</v>
      </c>
      <c r="G290" s="293"/>
      <c r="H290" s="122">
        <v>1</v>
      </c>
      <c r="I290" s="292" t="s">
        <v>23</v>
      </c>
      <c r="J290" s="288" t="s">
        <v>21</v>
      </c>
      <c r="K290" s="289" t="s">
        <v>972</v>
      </c>
      <c r="L290" s="288"/>
    </row>
    <row r="291" spans="1:12" ht="12.75">
      <c r="B291" s="287">
        <f t="shared" si="13"/>
        <v>267</v>
      </c>
      <c r="C291" s="332"/>
      <c r="D291" s="262" t="s">
        <v>895</v>
      </c>
      <c r="E291" s="302" t="s">
        <v>72</v>
      </c>
      <c r="F291" s="122">
        <v>1.67</v>
      </c>
      <c r="G291" s="293"/>
      <c r="H291" s="122">
        <v>1.67</v>
      </c>
      <c r="I291" s="302" t="s">
        <v>72</v>
      </c>
      <c r="J291" s="288" t="s">
        <v>41</v>
      </c>
      <c r="K291" s="289" t="s">
        <v>972</v>
      </c>
      <c r="L291" s="288"/>
    </row>
    <row r="292" spans="1:12" ht="12.75">
      <c r="B292" s="287">
        <f t="shared" si="13"/>
        <v>268</v>
      </c>
      <c r="C292" s="332"/>
      <c r="D292" s="288" t="s">
        <v>310</v>
      </c>
      <c r="E292" s="302" t="s">
        <v>72</v>
      </c>
      <c r="F292" s="293">
        <v>2</v>
      </c>
      <c r="G292" s="293"/>
      <c r="H292" s="122">
        <v>2</v>
      </c>
      <c r="I292" s="292" t="s">
        <v>23</v>
      </c>
      <c r="J292" s="288" t="s">
        <v>18</v>
      </c>
      <c r="K292" s="289" t="s">
        <v>972</v>
      </c>
      <c r="L292" s="288"/>
    </row>
    <row r="293" spans="1:12" ht="25.5">
      <c r="B293" s="287">
        <f t="shared" si="13"/>
        <v>269</v>
      </c>
      <c r="C293" s="332"/>
      <c r="D293" s="288" t="s">
        <v>311</v>
      </c>
      <c r="E293" s="302" t="s">
        <v>72</v>
      </c>
      <c r="F293" s="293">
        <v>1.0129999999999999</v>
      </c>
      <c r="G293" s="293"/>
      <c r="H293" s="122">
        <v>1.0129999999999999</v>
      </c>
      <c r="I293" s="292" t="s">
        <v>23</v>
      </c>
      <c r="J293" s="288" t="s">
        <v>24</v>
      </c>
      <c r="K293" s="289" t="s">
        <v>972</v>
      </c>
      <c r="L293" s="288"/>
    </row>
    <row r="294" spans="1:12" ht="12.75">
      <c r="B294" s="287">
        <f t="shared" si="13"/>
        <v>270</v>
      </c>
      <c r="C294" s="332"/>
      <c r="D294" s="288" t="s">
        <v>312</v>
      </c>
      <c r="E294" s="302" t="s">
        <v>72</v>
      </c>
      <c r="F294" s="293">
        <v>0.5</v>
      </c>
      <c r="G294" s="293"/>
      <c r="H294" s="122">
        <v>0.5</v>
      </c>
      <c r="I294" s="292" t="s">
        <v>23</v>
      </c>
      <c r="J294" s="288" t="s">
        <v>24</v>
      </c>
      <c r="K294" s="289" t="s">
        <v>972</v>
      </c>
      <c r="L294" s="288"/>
    </row>
    <row r="295" spans="1:12" ht="12.75">
      <c r="B295" s="287">
        <f t="shared" si="13"/>
        <v>271</v>
      </c>
      <c r="C295" s="332"/>
      <c r="D295" s="288" t="s">
        <v>313</v>
      </c>
      <c r="E295" s="302" t="s">
        <v>72</v>
      </c>
      <c r="F295" s="122">
        <v>1.224</v>
      </c>
      <c r="G295" s="122"/>
      <c r="H295" s="122">
        <v>1.224</v>
      </c>
      <c r="I295" s="120" t="s">
        <v>23</v>
      </c>
      <c r="J295" s="273" t="s">
        <v>314</v>
      </c>
      <c r="K295" s="289" t="s">
        <v>972</v>
      </c>
      <c r="L295" s="273"/>
    </row>
    <row r="296" spans="1:12" ht="12.75">
      <c r="B296" s="287">
        <f t="shared" si="13"/>
        <v>272</v>
      </c>
      <c r="C296" s="332"/>
      <c r="D296" s="288" t="s">
        <v>749</v>
      </c>
      <c r="E296" s="302" t="s">
        <v>72</v>
      </c>
      <c r="F296" s="122">
        <v>0.44</v>
      </c>
      <c r="G296" s="122"/>
      <c r="H296" s="122">
        <v>0.44</v>
      </c>
      <c r="I296" s="120" t="s">
        <v>69</v>
      </c>
      <c r="J296" s="288" t="s">
        <v>104</v>
      </c>
      <c r="K296" s="289" t="s">
        <v>972</v>
      </c>
      <c r="L296" s="273"/>
    </row>
    <row r="297" spans="1:12" ht="12.75">
      <c r="B297" s="287">
        <f t="shared" si="13"/>
        <v>273</v>
      </c>
      <c r="C297" s="332"/>
      <c r="D297" s="262" t="s">
        <v>892</v>
      </c>
      <c r="E297" s="1" t="s">
        <v>72</v>
      </c>
      <c r="F297" s="122">
        <v>0.57999999999999996</v>
      </c>
      <c r="G297" s="122">
        <v>0.57999999999999996</v>
      </c>
      <c r="H297" s="122">
        <v>0.57999999999999996</v>
      </c>
      <c r="I297" s="1" t="s">
        <v>72</v>
      </c>
      <c r="J297" s="288"/>
      <c r="K297" s="289" t="s">
        <v>972</v>
      </c>
      <c r="L297" s="288"/>
    </row>
    <row r="298" spans="1:12" ht="12.75">
      <c r="B298" s="287">
        <f t="shared" si="13"/>
        <v>274</v>
      </c>
      <c r="C298" s="332"/>
      <c r="D298" s="262" t="s">
        <v>893</v>
      </c>
      <c r="E298" s="1" t="s">
        <v>72</v>
      </c>
      <c r="F298" s="122">
        <v>1.54</v>
      </c>
      <c r="G298" s="122">
        <v>1.54</v>
      </c>
      <c r="H298" s="122">
        <v>1.54</v>
      </c>
      <c r="I298" s="1" t="s">
        <v>72</v>
      </c>
      <c r="J298" s="288"/>
      <c r="K298" s="289" t="s">
        <v>972</v>
      </c>
      <c r="L298" s="288"/>
    </row>
    <row r="299" spans="1:12" ht="12.75">
      <c r="B299" s="287">
        <f t="shared" si="13"/>
        <v>275</v>
      </c>
      <c r="C299" s="332"/>
      <c r="D299" s="288" t="s">
        <v>316</v>
      </c>
      <c r="E299" s="302" t="s">
        <v>72</v>
      </c>
      <c r="F299" s="122">
        <v>2.9</v>
      </c>
      <c r="G299" s="122"/>
      <c r="H299" s="122">
        <v>2.9</v>
      </c>
      <c r="I299" s="120" t="s">
        <v>23</v>
      </c>
      <c r="J299" s="288" t="s">
        <v>15</v>
      </c>
      <c r="K299" s="289" t="s">
        <v>972</v>
      </c>
      <c r="L299" s="1"/>
    </row>
    <row r="300" spans="1:12" ht="12.75">
      <c r="B300" s="287">
        <f t="shared" si="13"/>
        <v>276</v>
      </c>
      <c r="C300" s="332"/>
      <c r="D300" s="288" t="s">
        <v>317</v>
      </c>
      <c r="E300" s="302" t="s">
        <v>72</v>
      </c>
      <c r="F300" s="122">
        <v>1</v>
      </c>
      <c r="G300" s="122"/>
      <c r="H300" s="122">
        <v>1</v>
      </c>
      <c r="I300" s="120" t="s">
        <v>23</v>
      </c>
      <c r="J300" s="288" t="s">
        <v>24</v>
      </c>
      <c r="K300" s="289" t="s">
        <v>972</v>
      </c>
      <c r="L300" s="288"/>
    </row>
    <row r="301" spans="1:12" ht="12.75">
      <c r="B301" s="287">
        <f t="shared" si="13"/>
        <v>277</v>
      </c>
      <c r="C301" s="332"/>
      <c r="D301" s="288" t="s">
        <v>318</v>
      </c>
      <c r="E301" s="302" t="s">
        <v>72</v>
      </c>
      <c r="F301" s="122">
        <v>0.5</v>
      </c>
      <c r="G301" s="122"/>
      <c r="H301" s="122">
        <v>0.5</v>
      </c>
      <c r="I301" s="120" t="s">
        <v>23</v>
      </c>
      <c r="J301" s="288" t="s">
        <v>93</v>
      </c>
      <c r="K301" s="289" t="s">
        <v>972</v>
      </c>
      <c r="L301" s="288"/>
    </row>
    <row r="302" spans="1:12" ht="12.75">
      <c r="B302" s="287">
        <f t="shared" si="13"/>
        <v>278</v>
      </c>
      <c r="C302" s="332"/>
      <c r="D302" s="288" t="s">
        <v>319</v>
      </c>
      <c r="E302" s="302" t="s">
        <v>72</v>
      </c>
      <c r="F302" s="122">
        <v>0.5</v>
      </c>
      <c r="G302" s="122"/>
      <c r="H302" s="122">
        <v>0.5</v>
      </c>
      <c r="I302" s="120" t="s">
        <v>23</v>
      </c>
      <c r="J302" s="288" t="s">
        <v>21</v>
      </c>
      <c r="K302" s="289" t="s">
        <v>972</v>
      </c>
      <c r="L302" s="288"/>
    </row>
    <row r="303" spans="1:12" ht="12.75">
      <c r="A303" s="294" t="s">
        <v>245</v>
      </c>
      <c r="B303" s="287">
        <f t="shared" si="13"/>
        <v>279</v>
      </c>
      <c r="C303" s="332"/>
      <c r="D303" s="288" t="s">
        <v>321</v>
      </c>
      <c r="E303" s="302" t="s">
        <v>72</v>
      </c>
      <c r="F303" s="122">
        <v>6.5000000000000002E-2</v>
      </c>
      <c r="G303" s="122"/>
      <c r="H303" s="122">
        <v>6.5000000000000002E-2</v>
      </c>
      <c r="I303" s="120" t="s">
        <v>322</v>
      </c>
      <c r="J303" s="288" t="s">
        <v>93</v>
      </c>
      <c r="K303" s="289" t="s">
        <v>972</v>
      </c>
      <c r="L303" s="340"/>
    </row>
    <row r="304" spans="1:12" ht="12.75">
      <c r="B304" s="287">
        <f t="shared" si="13"/>
        <v>280</v>
      </c>
      <c r="C304" s="332"/>
      <c r="D304" s="288" t="s">
        <v>324</v>
      </c>
      <c r="E304" s="302" t="s">
        <v>72</v>
      </c>
      <c r="F304" s="122">
        <v>2.0899999999999998E-2</v>
      </c>
      <c r="G304" s="122"/>
      <c r="H304" s="122">
        <v>2.0899999999999998E-2</v>
      </c>
      <c r="I304" s="120" t="s">
        <v>322</v>
      </c>
      <c r="J304" s="288" t="s">
        <v>93</v>
      </c>
      <c r="K304" s="289" t="s">
        <v>972</v>
      </c>
      <c r="L304" s="340"/>
    </row>
    <row r="305" spans="2:12" ht="12.75">
      <c r="B305" s="287">
        <f t="shared" si="13"/>
        <v>281</v>
      </c>
      <c r="C305" s="332"/>
      <c r="D305" s="288" t="s">
        <v>326</v>
      </c>
      <c r="E305" s="302" t="s">
        <v>72</v>
      </c>
      <c r="F305" s="122">
        <v>0.16794000000000001</v>
      </c>
      <c r="G305" s="122"/>
      <c r="H305" s="122">
        <v>0.16794000000000001</v>
      </c>
      <c r="I305" s="120" t="s">
        <v>34</v>
      </c>
      <c r="J305" s="288" t="s">
        <v>97</v>
      </c>
      <c r="K305" s="289" t="s">
        <v>972</v>
      </c>
      <c r="L305" s="1"/>
    </row>
    <row r="306" spans="2:12" s="286" customFormat="1" ht="12.75">
      <c r="B306" s="287">
        <f t="shared" si="13"/>
        <v>282</v>
      </c>
      <c r="C306" s="332"/>
      <c r="D306" s="288" t="s">
        <v>327</v>
      </c>
      <c r="E306" s="302" t="s">
        <v>72</v>
      </c>
      <c r="F306" s="122">
        <v>0.49336000000000002</v>
      </c>
      <c r="G306" s="122"/>
      <c r="H306" s="122">
        <v>0.49336000000000002</v>
      </c>
      <c r="I306" s="120" t="s">
        <v>72</v>
      </c>
      <c r="J306" s="288" t="s">
        <v>97</v>
      </c>
      <c r="K306" s="289" t="s">
        <v>972</v>
      </c>
      <c r="L306" s="1"/>
    </row>
    <row r="307" spans="2:12" s="286" customFormat="1" ht="12.75">
      <c r="B307" s="287">
        <f t="shared" si="13"/>
        <v>283</v>
      </c>
      <c r="C307" s="332"/>
      <c r="D307" s="288" t="s">
        <v>328</v>
      </c>
      <c r="E307" s="302" t="s">
        <v>72</v>
      </c>
      <c r="F307" s="122">
        <v>0.5</v>
      </c>
      <c r="G307" s="122"/>
      <c r="H307" s="122">
        <v>0.5</v>
      </c>
      <c r="I307" s="120" t="s">
        <v>748</v>
      </c>
      <c r="J307" s="288" t="s">
        <v>78</v>
      </c>
      <c r="K307" s="289" t="s">
        <v>972</v>
      </c>
      <c r="L307" s="288"/>
    </row>
    <row r="308" spans="2:12" ht="12.75">
      <c r="B308" s="287">
        <f t="shared" si="13"/>
        <v>284</v>
      </c>
      <c r="C308" s="332"/>
      <c r="D308" s="341" t="s">
        <v>329</v>
      </c>
      <c r="E308" s="302" t="s">
        <v>72</v>
      </c>
      <c r="F308" s="342">
        <v>0.21</v>
      </c>
      <c r="G308" s="308"/>
      <c r="H308" s="122">
        <v>0.21</v>
      </c>
      <c r="I308" s="319" t="s">
        <v>72</v>
      </c>
      <c r="J308" s="297" t="s">
        <v>24</v>
      </c>
      <c r="K308" s="289" t="s">
        <v>972</v>
      </c>
      <c r="L308" s="309"/>
    </row>
    <row r="309" spans="2:12" ht="12.75">
      <c r="B309" s="287">
        <f t="shared" si="13"/>
        <v>285</v>
      </c>
      <c r="C309" s="332"/>
      <c r="D309" s="288" t="s">
        <v>331</v>
      </c>
      <c r="E309" s="302" t="s">
        <v>72</v>
      </c>
      <c r="F309" s="342">
        <v>0.4</v>
      </c>
      <c r="G309" s="308"/>
      <c r="H309" s="122">
        <v>0.4</v>
      </c>
      <c r="I309" s="319" t="s">
        <v>72</v>
      </c>
      <c r="J309" s="297" t="s">
        <v>35</v>
      </c>
      <c r="K309" s="289" t="s">
        <v>972</v>
      </c>
      <c r="L309" s="309"/>
    </row>
    <row r="310" spans="2:12" ht="12.75">
      <c r="B310" s="287">
        <f t="shared" si="13"/>
        <v>286</v>
      </c>
      <c r="C310" s="332"/>
      <c r="D310" s="288" t="s">
        <v>332</v>
      </c>
      <c r="E310" s="302" t="s">
        <v>72</v>
      </c>
      <c r="F310" s="342">
        <v>0.42</v>
      </c>
      <c r="G310" s="308"/>
      <c r="H310" s="122">
        <v>0.42</v>
      </c>
      <c r="I310" s="319" t="s">
        <v>72</v>
      </c>
      <c r="J310" s="288" t="s">
        <v>21</v>
      </c>
      <c r="K310" s="289" t="s">
        <v>972</v>
      </c>
      <c r="L310" s="309"/>
    </row>
    <row r="311" spans="2:12" ht="12.75">
      <c r="B311" s="287">
        <f t="shared" si="13"/>
        <v>287</v>
      </c>
      <c r="C311" s="332"/>
      <c r="D311" s="288" t="s">
        <v>333</v>
      </c>
      <c r="E311" s="302" t="s">
        <v>72</v>
      </c>
      <c r="F311" s="342">
        <v>0.22</v>
      </c>
      <c r="G311" s="308"/>
      <c r="H311" s="122">
        <v>0.22</v>
      </c>
      <c r="I311" s="319" t="s">
        <v>72</v>
      </c>
      <c r="J311" s="297" t="s">
        <v>93</v>
      </c>
      <c r="K311" s="289" t="s">
        <v>972</v>
      </c>
      <c r="L311" s="309"/>
    </row>
    <row r="312" spans="2:12" ht="12.75">
      <c r="B312" s="287">
        <f t="shared" si="13"/>
        <v>288</v>
      </c>
      <c r="C312" s="332"/>
      <c r="D312" s="288" t="s">
        <v>764</v>
      </c>
      <c r="E312" s="302" t="s">
        <v>72</v>
      </c>
      <c r="F312" s="342">
        <v>0.15</v>
      </c>
      <c r="G312" s="308"/>
      <c r="H312" s="342">
        <v>0.15</v>
      </c>
      <c r="I312" s="319" t="s">
        <v>765</v>
      </c>
      <c r="J312" s="297" t="s">
        <v>57</v>
      </c>
      <c r="K312" s="289" t="s">
        <v>972</v>
      </c>
      <c r="L312" s="309"/>
    </row>
    <row r="313" spans="2:12" ht="12.75">
      <c r="B313" s="287">
        <f t="shared" si="13"/>
        <v>289</v>
      </c>
      <c r="C313" s="332"/>
      <c r="D313" s="262" t="s">
        <v>897</v>
      </c>
      <c r="E313" s="1" t="s">
        <v>72</v>
      </c>
      <c r="F313" s="122">
        <v>1</v>
      </c>
      <c r="G313" s="122">
        <v>1</v>
      </c>
      <c r="H313" s="122">
        <v>0</v>
      </c>
      <c r="I313" s="1" t="s">
        <v>72</v>
      </c>
      <c r="J313" s="329" t="s">
        <v>26</v>
      </c>
      <c r="K313" s="289" t="s">
        <v>972</v>
      </c>
      <c r="L313" s="309"/>
    </row>
    <row r="314" spans="2:12" ht="12.75">
      <c r="B314" s="287">
        <f t="shared" si="13"/>
        <v>290</v>
      </c>
      <c r="C314" s="332"/>
      <c r="D314" s="262" t="s">
        <v>898</v>
      </c>
      <c r="E314" s="1" t="s">
        <v>72</v>
      </c>
      <c r="F314" s="122">
        <v>2.2999999999999998</v>
      </c>
      <c r="G314" s="122">
        <v>2.2999999999999998</v>
      </c>
      <c r="H314" s="122">
        <v>0</v>
      </c>
      <c r="I314" s="1" t="s">
        <v>72</v>
      </c>
      <c r="J314" s="329" t="s">
        <v>26</v>
      </c>
      <c r="K314" s="289" t="s">
        <v>972</v>
      </c>
      <c r="L314" s="309"/>
    </row>
    <row r="315" spans="2:12" ht="12.75">
      <c r="B315" s="287">
        <f t="shared" si="13"/>
        <v>291</v>
      </c>
      <c r="C315" s="332"/>
      <c r="D315" s="262" t="s">
        <v>899</v>
      </c>
      <c r="E315" s="1" t="s">
        <v>72</v>
      </c>
      <c r="F315" s="122">
        <v>2.1800000000000002</v>
      </c>
      <c r="G315" s="122">
        <v>2.1800000000000002</v>
      </c>
      <c r="H315" s="122">
        <v>0</v>
      </c>
      <c r="I315" s="1" t="s">
        <v>72</v>
      </c>
      <c r="J315" s="329" t="s">
        <v>26</v>
      </c>
      <c r="K315" s="289" t="s">
        <v>972</v>
      </c>
      <c r="L315" s="309"/>
    </row>
    <row r="316" spans="2:12" ht="12.75">
      <c r="B316" s="287">
        <f t="shared" si="13"/>
        <v>292</v>
      </c>
      <c r="C316" s="332"/>
      <c r="D316" s="325" t="s">
        <v>860</v>
      </c>
      <c r="E316" s="302" t="s">
        <v>72</v>
      </c>
      <c r="F316" s="308">
        <v>0.5</v>
      </c>
      <c r="G316" s="308"/>
      <c r="H316" s="308">
        <v>0.5</v>
      </c>
      <c r="I316" s="328" t="s">
        <v>23</v>
      </c>
      <c r="J316" s="329" t="s">
        <v>26</v>
      </c>
      <c r="K316" s="289" t="s">
        <v>972</v>
      </c>
      <c r="L316" s="309"/>
    </row>
    <row r="317" spans="2:12" s="296" customFormat="1" ht="15.75">
      <c r="B317" s="277" t="s">
        <v>335</v>
      </c>
      <c r="C317" s="277"/>
      <c r="D317" s="282" t="s">
        <v>336</v>
      </c>
      <c r="E317" s="281"/>
      <c r="F317" s="283"/>
      <c r="G317" s="283"/>
      <c r="H317" s="283"/>
      <c r="I317" s="281"/>
      <c r="J317" s="299"/>
      <c r="K317" s="289" t="s">
        <v>972</v>
      </c>
      <c r="L317" s="299"/>
    </row>
    <row r="318" spans="2:12" ht="12.75">
      <c r="B318" s="289">
        <f>B316+1</f>
        <v>293</v>
      </c>
      <c r="C318" s="289"/>
      <c r="D318" s="309" t="s">
        <v>337</v>
      </c>
      <c r="E318" s="119" t="s">
        <v>879</v>
      </c>
      <c r="F318" s="306">
        <v>20</v>
      </c>
      <c r="G318" s="306"/>
      <c r="H318" s="122">
        <v>20</v>
      </c>
      <c r="I318" s="119" t="s">
        <v>23</v>
      </c>
      <c r="J318" s="301" t="s">
        <v>53</v>
      </c>
      <c r="K318" s="289" t="s">
        <v>972</v>
      </c>
      <c r="L318" s="117"/>
    </row>
    <row r="319" spans="2:12" ht="12.75">
      <c r="B319" s="287">
        <f t="shared" ref="B319:B334" si="14">B318+1</f>
        <v>294</v>
      </c>
      <c r="C319" s="289"/>
      <c r="D319" s="288" t="s">
        <v>338</v>
      </c>
      <c r="E319" s="119" t="s">
        <v>879</v>
      </c>
      <c r="F319" s="122">
        <v>1</v>
      </c>
      <c r="G319" s="122"/>
      <c r="H319" s="122">
        <v>1</v>
      </c>
      <c r="I319" s="120" t="s">
        <v>23</v>
      </c>
      <c r="J319" s="288" t="s">
        <v>19</v>
      </c>
      <c r="K319" s="289" t="s">
        <v>972</v>
      </c>
      <c r="L319" s="288"/>
    </row>
    <row r="320" spans="2:12" ht="12.75">
      <c r="B320" s="287">
        <f t="shared" si="14"/>
        <v>295</v>
      </c>
      <c r="C320" s="289"/>
      <c r="D320" s="288" t="s">
        <v>750</v>
      </c>
      <c r="E320" s="119" t="s">
        <v>879</v>
      </c>
      <c r="F320" s="122">
        <v>0.24</v>
      </c>
      <c r="G320" s="122"/>
      <c r="H320" s="122">
        <v>0.24</v>
      </c>
      <c r="I320" s="120" t="s">
        <v>72</v>
      </c>
      <c r="J320" s="288" t="s">
        <v>104</v>
      </c>
      <c r="K320" s="289" t="s">
        <v>972</v>
      </c>
      <c r="L320" s="288"/>
    </row>
    <row r="321" spans="1:12" ht="12.75">
      <c r="B321" s="287">
        <f t="shared" si="14"/>
        <v>296</v>
      </c>
      <c r="C321" s="289"/>
      <c r="D321" s="288" t="s">
        <v>342</v>
      </c>
      <c r="E321" s="119" t="s">
        <v>879</v>
      </c>
      <c r="F321" s="293">
        <v>2</v>
      </c>
      <c r="G321" s="293"/>
      <c r="H321" s="122">
        <v>2</v>
      </c>
      <c r="I321" s="292" t="s">
        <v>23</v>
      </c>
      <c r="J321" s="288" t="s">
        <v>21</v>
      </c>
      <c r="K321" s="289" t="s">
        <v>972</v>
      </c>
      <c r="L321" s="288"/>
    </row>
    <row r="322" spans="1:12" ht="12.75">
      <c r="A322" s="294" t="s">
        <v>29</v>
      </c>
      <c r="B322" s="287">
        <f t="shared" si="14"/>
        <v>297</v>
      </c>
      <c r="C322" s="289"/>
      <c r="D322" s="288" t="s">
        <v>343</v>
      </c>
      <c r="E322" s="119" t="s">
        <v>879</v>
      </c>
      <c r="F322" s="293">
        <v>1</v>
      </c>
      <c r="G322" s="293"/>
      <c r="H322" s="122">
        <v>1</v>
      </c>
      <c r="I322" s="292" t="s">
        <v>23</v>
      </c>
      <c r="J322" s="288" t="s">
        <v>24</v>
      </c>
      <c r="K322" s="289" t="s">
        <v>972</v>
      </c>
      <c r="L322" s="288"/>
    </row>
    <row r="323" spans="1:12" ht="12.75">
      <c r="B323" s="287">
        <f t="shared" si="14"/>
        <v>298</v>
      </c>
      <c r="C323" s="289"/>
      <c r="D323" s="288" t="s">
        <v>344</v>
      </c>
      <c r="E323" s="119" t="s">
        <v>879</v>
      </c>
      <c r="F323" s="293">
        <v>1</v>
      </c>
      <c r="G323" s="293"/>
      <c r="H323" s="122">
        <v>1</v>
      </c>
      <c r="I323" s="292" t="s">
        <v>23</v>
      </c>
      <c r="J323" s="288" t="s">
        <v>24</v>
      </c>
      <c r="K323" s="289" t="s">
        <v>972</v>
      </c>
      <c r="L323" s="288"/>
    </row>
    <row r="324" spans="1:12" s="286" customFormat="1" ht="12.75">
      <c r="B324" s="287">
        <f t="shared" si="14"/>
        <v>299</v>
      </c>
      <c r="C324" s="289"/>
      <c r="D324" s="288" t="s">
        <v>345</v>
      </c>
      <c r="E324" s="119" t="s">
        <v>879</v>
      </c>
      <c r="F324" s="293">
        <v>1</v>
      </c>
      <c r="G324" s="293"/>
      <c r="H324" s="122">
        <v>1</v>
      </c>
      <c r="I324" s="292" t="s">
        <v>23</v>
      </c>
      <c r="J324" s="288" t="s">
        <v>24</v>
      </c>
      <c r="K324" s="289" t="s">
        <v>972</v>
      </c>
      <c r="L324" s="288"/>
    </row>
    <row r="325" spans="1:12" s="286" customFormat="1" ht="12.75">
      <c r="B325" s="287">
        <f t="shared" si="14"/>
        <v>300</v>
      </c>
      <c r="C325" s="289"/>
      <c r="D325" s="288" t="s">
        <v>346</v>
      </c>
      <c r="E325" s="119" t="s">
        <v>879</v>
      </c>
      <c r="F325" s="293">
        <v>1.5</v>
      </c>
      <c r="G325" s="293"/>
      <c r="H325" s="122">
        <v>1.5</v>
      </c>
      <c r="I325" s="292" t="s">
        <v>23</v>
      </c>
      <c r="J325" s="288" t="s">
        <v>24</v>
      </c>
      <c r="K325" s="289" t="s">
        <v>972</v>
      </c>
      <c r="L325" s="288"/>
    </row>
    <row r="326" spans="1:12" s="286" customFormat="1" ht="12.75">
      <c r="B326" s="287">
        <f t="shared" si="14"/>
        <v>301</v>
      </c>
      <c r="C326" s="289"/>
      <c r="D326" s="288" t="s">
        <v>347</v>
      </c>
      <c r="E326" s="119" t="s">
        <v>879</v>
      </c>
      <c r="F326" s="293">
        <v>1</v>
      </c>
      <c r="G326" s="293"/>
      <c r="H326" s="122">
        <v>1</v>
      </c>
      <c r="I326" s="292" t="s">
        <v>23</v>
      </c>
      <c r="J326" s="288" t="s">
        <v>24</v>
      </c>
      <c r="K326" s="289" t="s">
        <v>972</v>
      </c>
      <c r="L326" s="288"/>
    </row>
    <row r="327" spans="1:12" s="296" customFormat="1" ht="12.75">
      <c r="B327" s="287">
        <f t="shared" si="14"/>
        <v>302</v>
      </c>
      <c r="C327" s="289"/>
      <c r="D327" s="288" t="s">
        <v>348</v>
      </c>
      <c r="E327" s="119" t="s">
        <v>879</v>
      </c>
      <c r="F327" s="293">
        <v>1</v>
      </c>
      <c r="G327" s="293"/>
      <c r="H327" s="122">
        <v>1</v>
      </c>
      <c r="I327" s="292" t="s">
        <v>23</v>
      </c>
      <c r="J327" s="288" t="s">
        <v>24</v>
      </c>
      <c r="K327" s="289" t="s">
        <v>972</v>
      </c>
      <c r="L327" s="288"/>
    </row>
    <row r="328" spans="1:12" s="296" customFormat="1" ht="12.75">
      <c r="B328" s="287">
        <f t="shared" si="14"/>
        <v>303</v>
      </c>
      <c r="C328" s="289"/>
      <c r="D328" s="288" t="s">
        <v>349</v>
      </c>
      <c r="E328" s="119" t="s">
        <v>879</v>
      </c>
      <c r="F328" s="293">
        <v>1</v>
      </c>
      <c r="G328" s="293"/>
      <c r="H328" s="122">
        <v>1</v>
      </c>
      <c r="I328" s="292" t="s">
        <v>23</v>
      </c>
      <c r="J328" s="288" t="s">
        <v>24</v>
      </c>
      <c r="K328" s="289" t="s">
        <v>972</v>
      </c>
      <c r="L328" s="288"/>
    </row>
    <row r="329" spans="1:12" s="296" customFormat="1" ht="12.75">
      <c r="B329" s="287">
        <f t="shared" si="14"/>
        <v>304</v>
      </c>
      <c r="C329" s="289"/>
      <c r="D329" s="288" t="s">
        <v>350</v>
      </c>
      <c r="E329" s="119" t="s">
        <v>879</v>
      </c>
      <c r="F329" s="293">
        <v>17.5</v>
      </c>
      <c r="G329" s="293"/>
      <c r="H329" s="122">
        <v>17.5</v>
      </c>
      <c r="I329" s="292" t="s">
        <v>23</v>
      </c>
      <c r="J329" s="288" t="s">
        <v>24</v>
      </c>
      <c r="K329" s="289" t="s">
        <v>972</v>
      </c>
      <c r="L329" s="288"/>
    </row>
    <row r="330" spans="1:12" s="296" customFormat="1" ht="12.75">
      <c r="B330" s="287">
        <f t="shared" si="14"/>
        <v>305</v>
      </c>
      <c r="C330" s="289"/>
      <c r="D330" s="288" t="s">
        <v>352</v>
      </c>
      <c r="E330" s="119" t="s">
        <v>879</v>
      </c>
      <c r="F330" s="293">
        <v>1</v>
      </c>
      <c r="G330" s="293"/>
      <c r="H330" s="122">
        <v>1</v>
      </c>
      <c r="I330" s="292" t="s">
        <v>23</v>
      </c>
      <c r="J330" s="288" t="s">
        <v>24</v>
      </c>
      <c r="K330" s="289" t="s">
        <v>972</v>
      </c>
      <c r="L330" s="288"/>
    </row>
    <row r="331" spans="1:12" ht="12.75">
      <c r="B331" s="287">
        <f t="shared" si="14"/>
        <v>306</v>
      </c>
      <c r="C331" s="289"/>
      <c r="D331" s="309" t="s">
        <v>353</v>
      </c>
      <c r="E331" s="119" t="s">
        <v>879</v>
      </c>
      <c r="F331" s="306">
        <v>1.5</v>
      </c>
      <c r="G331" s="306"/>
      <c r="H331" s="122">
        <v>1.5</v>
      </c>
      <c r="I331" s="292" t="s">
        <v>23</v>
      </c>
      <c r="J331" s="301" t="s">
        <v>15</v>
      </c>
      <c r="K331" s="289" t="s">
        <v>972</v>
      </c>
      <c r="L331" s="117"/>
    </row>
    <row r="332" spans="1:12" ht="12.75">
      <c r="B332" s="287">
        <f t="shared" si="14"/>
        <v>307</v>
      </c>
      <c r="C332" s="289"/>
      <c r="D332" s="309" t="s">
        <v>354</v>
      </c>
      <c r="E332" s="119" t="s">
        <v>879</v>
      </c>
      <c r="F332" s="306">
        <v>2</v>
      </c>
      <c r="G332" s="306"/>
      <c r="H332" s="122">
        <v>2</v>
      </c>
      <c r="I332" s="292" t="s">
        <v>23</v>
      </c>
      <c r="J332" s="288" t="s">
        <v>35</v>
      </c>
      <c r="K332" s="289" t="s">
        <v>972</v>
      </c>
      <c r="L332" s="117"/>
    </row>
    <row r="333" spans="1:12" ht="12.75">
      <c r="B333" s="287">
        <f t="shared" si="14"/>
        <v>308</v>
      </c>
      <c r="C333" s="289"/>
      <c r="D333" s="309" t="s">
        <v>355</v>
      </c>
      <c r="E333" s="119" t="s">
        <v>879</v>
      </c>
      <c r="F333" s="306">
        <v>2</v>
      </c>
      <c r="G333" s="306"/>
      <c r="H333" s="122">
        <v>2</v>
      </c>
      <c r="I333" s="119" t="s">
        <v>23</v>
      </c>
      <c r="J333" s="288" t="s">
        <v>97</v>
      </c>
      <c r="K333" s="289" t="s">
        <v>972</v>
      </c>
      <c r="L333" s="117"/>
    </row>
    <row r="334" spans="1:12" ht="12.75">
      <c r="B334" s="287">
        <f t="shared" si="14"/>
        <v>309</v>
      </c>
      <c r="C334" s="343"/>
      <c r="D334" s="321" t="s">
        <v>356</v>
      </c>
      <c r="E334" s="119" t="s">
        <v>879</v>
      </c>
      <c r="F334" s="322">
        <v>3</v>
      </c>
      <c r="G334" s="322"/>
      <c r="H334" s="122">
        <v>3</v>
      </c>
      <c r="I334" s="119" t="s">
        <v>23</v>
      </c>
      <c r="J334" s="327" t="s">
        <v>21</v>
      </c>
      <c r="K334" s="289" t="s">
        <v>972</v>
      </c>
      <c r="L334" s="321"/>
    </row>
    <row r="335" spans="1:12" s="296" customFormat="1" ht="15.75">
      <c r="B335" s="330" t="s">
        <v>357</v>
      </c>
      <c r="C335" s="330"/>
      <c r="D335" s="282" t="s">
        <v>358</v>
      </c>
      <c r="E335" s="331"/>
      <c r="F335" s="344"/>
      <c r="G335" s="344"/>
      <c r="H335" s="283"/>
      <c r="I335" s="331"/>
      <c r="J335" s="345"/>
      <c r="K335" s="289" t="s">
        <v>972</v>
      </c>
      <c r="L335" s="346"/>
    </row>
    <row r="336" spans="1:12" ht="51">
      <c r="B336" s="287">
        <f>B334+1</f>
        <v>310</v>
      </c>
      <c r="C336" s="287"/>
      <c r="D336" s="288" t="s">
        <v>362</v>
      </c>
      <c r="E336" s="120" t="s">
        <v>880</v>
      </c>
      <c r="F336" s="306">
        <v>124.14</v>
      </c>
      <c r="G336" s="122"/>
      <c r="H336" s="122">
        <v>124.14</v>
      </c>
      <c r="I336" s="336" t="s">
        <v>363</v>
      </c>
      <c r="J336" s="123" t="s">
        <v>364</v>
      </c>
      <c r="K336" s="289" t="s">
        <v>972</v>
      </c>
      <c r="L336" s="303"/>
    </row>
    <row r="337" spans="2:12" ht="51">
      <c r="B337" s="287">
        <f t="shared" ref="B337:B393" si="15">B336+1</f>
        <v>311</v>
      </c>
      <c r="C337" s="287"/>
      <c r="D337" s="268" t="s">
        <v>361</v>
      </c>
      <c r="E337" s="120" t="s">
        <v>880</v>
      </c>
      <c r="F337" s="306">
        <v>0.8</v>
      </c>
      <c r="G337" s="122"/>
      <c r="H337" s="306">
        <v>0.8</v>
      </c>
      <c r="I337" s="120" t="s">
        <v>813</v>
      </c>
      <c r="J337" s="271" t="s">
        <v>814</v>
      </c>
      <c r="K337" s="289" t="s">
        <v>972</v>
      </c>
      <c r="L337" s="303"/>
    </row>
    <row r="338" spans="2:12" ht="12.75">
      <c r="B338" s="287">
        <f t="shared" si="15"/>
        <v>312</v>
      </c>
      <c r="C338" s="287"/>
      <c r="D338" s="288" t="s">
        <v>366</v>
      </c>
      <c r="E338" s="120" t="s">
        <v>880</v>
      </c>
      <c r="F338" s="293">
        <v>0.22</v>
      </c>
      <c r="G338" s="293"/>
      <c r="H338" s="122">
        <v>0.22</v>
      </c>
      <c r="I338" s="292" t="s">
        <v>23</v>
      </c>
      <c r="J338" s="288" t="s">
        <v>93</v>
      </c>
      <c r="K338" s="289" t="s">
        <v>972</v>
      </c>
      <c r="L338" s="288"/>
    </row>
    <row r="339" spans="2:12" ht="12.75">
      <c r="B339" s="287">
        <f t="shared" si="15"/>
        <v>313</v>
      </c>
      <c r="C339" s="287"/>
      <c r="D339" s="288" t="s">
        <v>368</v>
      </c>
      <c r="E339" s="120" t="s">
        <v>880</v>
      </c>
      <c r="F339" s="122">
        <v>1</v>
      </c>
      <c r="G339" s="122"/>
      <c r="H339" s="122">
        <v>1</v>
      </c>
      <c r="I339" s="120" t="s">
        <v>23</v>
      </c>
      <c r="J339" s="288" t="s">
        <v>24</v>
      </c>
      <c r="K339" s="289" t="s">
        <v>972</v>
      </c>
      <c r="L339" s="288"/>
    </row>
    <row r="340" spans="2:12" ht="12.75">
      <c r="B340" s="287">
        <f t="shared" si="15"/>
        <v>314</v>
      </c>
      <c r="C340" s="287"/>
      <c r="D340" s="307" t="s">
        <v>369</v>
      </c>
      <c r="E340" s="120" t="s">
        <v>880</v>
      </c>
      <c r="F340" s="308">
        <v>150</v>
      </c>
      <c r="G340" s="308"/>
      <c r="H340" s="122">
        <v>150</v>
      </c>
      <c r="I340" s="119" t="s">
        <v>17</v>
      </c>
      <c r="J340" s="311" t="s">
        <v>19</v>
      </c>
      <c r="K340" s="289" t="s">
        <v>972</v>
      </c>
      <c r="L340" s="309"/>
    </row>
    <row r="341" spans="2:12" ht="25.5">
      <c r="B341" s="665">
        <f t="shared" si="15"/>
        <v>315</v>
      </c>
      <c r="C341" s="665"/>
      <c r="D341" s="677" t="s">
        <v>370</v>
      </c>
      <c r="E341" s="668" t="s">
        <v>880</v>
      </c>
      <c r="F341" s="670">
        <v>250</v>
      </c>
      <c r="G341" s="670"/>
      <c r="H341" s="670">
        <v>250</v>
      </c>
      <c r="I341" s="668" t="s">
        <v>17</v>
      </c>
      <c r="J341" s="677" t="s">
        <v>93</v>
      </c>
      <c r="K341" s="672" t="s">
        <v>972</v>
      </c>
      <c r="L341" s="680" t="s">
        <v>1257</v>
      </c>
    </row>
    <row r="342" spans="2:12" ht="38.25">
      <c r="B342" s="665">
        <f t="shared" si="15"/>
        <v>316</v>
      </c>
      <c r="C342" s="665"/>
      <c r="D342" s="677" t="s">
        <v>372</v>
      </c>
      <c r="E342" s="668" t="s">
        <v>880</v>
      </c>
      <c r="F342" s="670">
        <v>262</v>
      </c>
      <c r="G342" s="670"/>
      <c r="H342" s="670">
        <v>262</v>
      </c>
      <c r="I342" s="668" t="s">
        <v>17</v>
      </c>
      <c r="J342" s="679" t="s">
        <v>36</v>
      </c>
      <c r="K342" s="672" t="s">
        <v>972</v>
      </c>
      <c r="L342" s="679" t="s">
        <v>1258</v>
      </c>
    </row>
    <row r="343" spans="2:12" ht="25.5">
      <c r="B343" s="665">
        <f t="shared" si="15"/>
        <v>317</v>
      </c>
      <c r="C343" s="665"/>
      <c r="D343" s="677" t="s">
        <v>373</v>
      </c>
      <c r="E343" s="668" t="s">
        <v>880</v>
      </c>
      <c r="F343" s="670">
        <v>690</v>
      </c>
      <c r="G343" s="670"/>
      <c r="H343" s="670">
        <v>690</v>
      </c>
      <c r="I343" s="668" t="s">
        <v>17</v>
      </c>
      <c r="J343" s="677" t="s">
        <v>41</v>
      </c>
      <c r="K343" s="672" t="s">
        <v>972</v>
      </c>
      <c r="L343" s="680" t="s">
        <v>1259</v>
      </c>
    </row>
    <row r="344" spans="2:12" ht="12.75">
      <c r="B344" s="287">
        <f t="shared" si="15"/>
        <v>318</v>
      </c>
      <c r="C344" s="287"/>
      <c r="D344" s="288" t="s">
        <v>999</v>
      </c>
      <c r="E344" s="120" t="s">
        <v>880</v>
      </c>
      <c r="F344" s="293">
        <v>51.1</v>
      </c>
      <c r="G344" s="122"/>
      <c r="H344" s="293">
        <v>51.1</v>
      </c>
      <c r="I344" s="120" t="s">
        <v>17</v>
      </c>
      <c r="J344" s="288" t="s">
        <v>19</v>
      </c>
      <c r="K344" s="289" t="s">
        <v>972</v>
      </c>
      <c r="L344" s="303"/>
    </row>
    <row r="345" spans="2:12" ht="12.75">
      <c r="B345" s="287">
        <f t="shared" si="15"/>
        <v>319</v>
      </c>
      <c r="C345" s="287"/>
      <c r="D345" s="288" t="s">
        <v>1000</v>
      </c>
      <c r="E345" s="120" t="s">
        <v>880</v>
      </c>
      <c r="F345" s="293">
        <v>105</v>
      </c>
      <c r="G345" s="122"/>
      <c r="H345" s="293">
        <v>105</v>
      </c>
      <c r="I345" s="120" t="s">
        <v>17</v>
      </c>
      <c r="J345" s="288" t="s">
        <v>19</v>
      </c>
      <c r="K345" s="289" t="s">
        <v>972</v>
      </c>
      <c r="L345" s="303"/>
    </row>
    <row r="346" spans="2:12" ht="12.75">
      <c r="B346" s="287">
        <f t="shared" si="15"/>
        <v>320</v>
      </c>
      <c r="C346" s="287"/>
      <c r="D346" s="307" t="s">
        <v>374</v>
      </c>
      <c r="E346" s="120" t="s">
        <v>880</v>
      </c>
      <c r="F346" s="308">
        <v>150</v>
      </c>
      <c r="G346" s="308"/>
      <c r="H346" s="122">
        <v>150</v>
      </c>
      <c r="I346" s="319" t="s">
        <v>17</v>
      </c>
      <c r="J346" s="311" t="s">
        <v>19</v>
      </c>
      <c r="K346" s="289" t="s">
        <v>972</v>
      </c>
      <c r="L346" s="309"/>
    </row>
    <row r="347" spans="2:12" ht="12.75">
      <c r="B347" s="287">
        <f t="shared" si="15"/>
        <v>321</v>
      </c>
      <c r="C347" s="287"/>
      <c r="D347" s="307" t="s">
        <v>376</v>
      </c>
      <c r="E347" s="120" t="s">
        <v>880</v>
      </c>
      <c r="F347" s="308">
        <v>248</v>
      </c>
      <c r="G347" s="308"/>
      <c r="H347" s="122">
        <v>248</v>
      </c>
      <c r="I347" s="319" t="s">
        <v>17</v>
      </c>
      <c r="J347" s="311" t="s">
        <v>19</v>
      </c>
      <c r="K347" s="289" t="s">
        <v>972</v>
      </c>
      <c r="L347" s="309"/>
    </row>
    <row r="348" spans="2:12" ht="12.75">
      <c r="B348" s="287">
        <f t="shared" si="15"/>
        <v>322</v>
      </c>
      <c r="C348" s="287"/>
      <c r="D348" s="307" t="s">
        <v>377</v>
      </c>
      <c r="E348" s="120" t="s">
        <v>880</v>
      </c>
      <c r="F348" s="308">
        <v>60</v>
      </c>
      <c r="G348" s="308"/>
      <c r="H348" s="122">
        <v>60</v>
      </c>
      <c r="I348" s="319" t="s">
        <v>17</v>
      </c>
      <c r="J348" s="311" t="s">
        <v>19</v>
      </c>
      <c r="K348" s="289" t="s">
        <v>972</v>
      </c>
      <c r="L348" s="309"/>
    </row>
    <row r="349" spans="2:12" ht="12.75">
      <c r="B349" s="287">
        <f t="shared" si="15"/>
        <v>323</v>
      </c>
      <c r="C349" s="287"/>
      <c r="D349" s="307" t="s">
        <v>379</v>
      </c>
      <c r="E349" s="120" t="s">
        <v>880</v>
      </c>
      <c r="F349" s="308">
        <v>127</v>
      </c>
      <c r="G349" s="308"/>
      <c r="H349" s="122">
        <v>127</v>
      </c>
      <c r="I349" s="319" t="s">
        <v>17</v>
      </c>
      <c r="J349" s="311" t="s">
        <v>19</v>
      </c>
      <c r="K349" s="289" t="s">
        <v>972</v>
      </c>
      <c r="L349" s="309"/>
    </row>
    <row r="350" spans="2:12" ht="12.75">
      <c r="B350" s="287">
        <f t="shared" si="15"/>
        <v>324</v>
      </c>
      <c r="C350" s="287"/>
      <c r="D350" s="307" t="s">
        <v>380</v>
      </c>
      <c r="E350" s="120" t="s">
        <v>880</v>
      </c>
      <c r="F350" s="308">
        <v>56.03</v>
      </c>
      <c r="G350" s="308"/>
      <c r="H350" s="122">
        <v>56.03</v>
      </c>
      <c r="I350" s="319" t="s">
        <v>17</v>
      </c>
      <c r="J350" s="311" t="s">
        <v>19</v>
      </c>
      <c r="K350" s="289" t="s">
        <v>972</v>
      </c>
      <c r="L350" s="309"/>
    </row>
    <row r="351" spans="2:12" ht="12.75">
      <c r="B351" s="287">
        <f t="shared" si="15"/>
        <v>325</v>
      </c>
      <c r="C351" s="287"/>
      <c r="D351" s="307" t="s">
        <v>381</v>
      </c>
      <c r="E351" s="120" t="s">
        <v>880</v>
      </c>
      <c r="F351" s="308">
        <v>150.44</v>
      </c>
      <c r="G351" s="308"/>
      <c r="H351" s="122">
        <v>150.44</v>
      </c>
      <c r="I351" s="319" t="s">
        <v>17</v>
      </c>
      <c r="J351" s="311" t="s">
        <v>19</v>
      </c>
      <c r="K351" s="289" t="s">
        <v>972</v>
      </c>
      <c r="L351" s="309"/>
    </row>
    <row r="352" spans="2:12" ht="12.75">
      <c r="B352" s="287">
        <f t="shared" si="15"/>
        <v>326</v>
      </c>
      <c r="C352" s="287"/>
      <c r="D352" s="307" t="s">
        <v>382</v>
      </c>
      <c r="E352" s="120" t="s">
        <v>880</v>
      </c>
      <c r="F352" s="308">
        <v>195.11</v>
      </c>
      <c r="G352" s="308"/>
      <c r="H352" s="122">
        <v>195.11</v>
      </c>
      <c r="I352" s="319" t="s">
        <v>17</v>
      </c>
      <c r="J352" s="311" t="s">
        <v>19</v>
      </c>
      <c r="K352" s="289" t="s">
        <v>972</v>
      </c>
      <c r="L352" s="309"/>
    </row>
    <row r="353" spans="2:12" ht="12.75">
      <c r="B353" s="287">
        <f t="shared" si="15"/>
        <v>327</v>
      </c>
      <c r="C353" s="287"/>
      <c r="D353" s="307" t="s">
        <v>383</v>
      </c>
      <c r="E353" s="120" t="s">
        <v>880</v>
      </c>
      <c r="F353" s="308">
        <v>55</v>
      </c>
      <c r="G353" s="308"/>
      <c r="H353" s="122">
        <v>55</v>
      </c>
      <c r="I353" s="319" t="s">
        <v>17</v>
      </c>
      <c r="J353" s="311" t="s">
        <v>19</v>
      </c>
      <c r="K353" s="289" t="s">
        <v>972</v>
      </c>
      <c r="L353" s="309"/>
    </row>
    <row r="354" spans="2:12" ht="12.75">
      <c r="B354" s="287">
        <f t="shared" si="15"/>
        <v>328</v>
      </c>
      <c r="C354" s="287"/>
      <c r="D354" s="307" t="s">
        <v>384</v>
      </c>
      <c r="E354" s="120" t="s">
        <v>880</v>
      </c>
      <c r="F354" s="308">
        <v>60</v>
      </c>
      <c r="G354" s="308"/>
      <c r="H354" s="122">
        <v>60</v>
      </c>
      <c r="I354" s="319" t="s">
        <v>17</v>
      </c>
      <c r="J354" s="311" t="s">
        <v>19</v>
      </c>
      <c r="K354" s="289" t="s">
        <v>972</v>
      </c>
      <c r="L354" s="309"/>
    </row>
    <row r="355" spans="2:12" ht="12.75">
      <c r="B355" s="287">
        <f t="shared" si="15"/>
        <v>329</v>
      </c>
      <c r="C355" s="287"/>
      <c r="D355" s="307" t="s">
        <v>385</v>
      </c>
      <c r="E355" s="120" t="s">
        <v>880</v>
      </c>
      <c r="F355" s="308">
        <v>60.8</v>
      </c>
      <c r="G355" s="308"/>
      <c r="H355" s="122">
        <v>60.8</v>
      </c>
      <c r="I355" s="319" t="s">
        <v>17</v>
      </c>
      <c r="J355" s="311" t="s">
        <v>19</v>
      </c>
      <c r="K355" s="289" t="s">
        <v>972</v>
      </c>
      <c r="L355" s="309"/>
    </row>
    <row r="356" spans="2:12" ht="12.75">
      <c r="B356" s="287">
        <f t="shared" si="15"/>
        <v>330</v>
      </c>
      <c r="C356" s="287"/>
      <c r="D356" s="307" t="s">
        <v>386</v>
      </c>
      <c r="E356" s="120" t="s">
        <v>880</v>
      </c>
      <c r="F356" s="308">
        <v>240</v>
      </c>
      <c r="G356" s="308"/>
      <c r="H356" s="122">
        <v>240</v>
      </c>
      <c r="I356" s="319" t="s">
        <v>17</v>
      </c>
      <c r="J356" s="311" t="s">
        <v>19</v>
      </c>
      <c r="K356" s="289" t="s">
        <v>972</v>
      </c>
      <c r="L356" s="309"/>
    </row>
    <row r="357" spans="2:12" ht="12.75">
      <c r="B357" s="287">
        <f t="shared" si="15"/>
        <v>331</v>
      </c>
      <c r="C357" s="287"/>
      <c r="D357" s="307" t="s">
        <v>387</v>
      </c>
      <c r="E357" s="120" t="s">
        <v>880</v>
      </c>
      <c r="F357" s="141">
        <v>49.78</v>
      </c>
      <c r="G357" s="308"/>
      <c r="H357" s="141">
        <v>49.78</v>
      </c>
      <c r="I357" s="319" t="s">
        <v>17</v>
      </c>
      <c r="J357" s="311" t="s">
        <v>19</v>
      </c>
      <c r="K357" s="289" t="s">
        <v>972</v>
      </c>
      <c r="L357" s="309"/>
    </row>
    <row r="358" spans="2:12" ht="12.75">
      <c r="B358" s="287">
        <f t="shared" si="15"/>
        <v>332</v>
      </c>
      <c r="C358" s="287"/>
      <c r="D358" s="307" t="s">
        <v>388</v>
      </c>
      <c r="E358" s="120" t="s">
        <v>880</v>
      </c>
      <c r="F358" s="308">
        <v>215</v>
      </c>
      <c r="G358" s="308"/>
      <c r="H358" s="122">
        <v>215</v>
      </c>
      <c r="I358" s="319" t="s">
        <v>17</v>
      </c>
      <c r="J358" s="311" t="s">
        <v>19</v>
      </c>
      <c r="K358" s="289" t="s">
        <v>972</v>
      </c>
      <c r="L358" s="309"/>
    </row>
    <row r="359" spans="2:12" ht="12.75">
      <c r="B359" s="287">
        <f t="shared" si="15"/>
        <v>333</v>
      </c>
      <c r="C359" s="287"/>
      <c r="D359" s="307" t="s">
        <v>389</v>
      </c>
      <c r="E359" s="120" t="s">
        <v>880</v>
      </c>
      <c r="F359" s="308">
        <v>300</v>
      </c>
      <c r="G359" s="308"/>
      <c r="H359" s="122">
        <v>300</v>
      </c>
      <c r="I359" s="319" t="s">
        <v>17</v>
      </c>
      <c r="J359" s="311" t="s">
        <v>19</v>
      </c>
      <c r="K359" s="289" t="s">
        <v>972</v>
      </c>
      <c r="L359" s="309"/>
    </row>
    <row r="360" spans="2:12" ht="12.75">
      <c r="B360" s="287">
        <f t="shared" si="15"/>
        <v>334</v>
      </c>
      <c r="C360" s="287"/>
      <c r="D360" s="307" t="s">
        <v>390</v>
      </c>
      <c r="E360" s="120" t="s">
        <v>880</v>
      </c>
      <c r="F360" s="308">
        <v>213.5</v>
      </c>
      <c r="G360" s="308"/>
      <c r="H360" s="122">
        <v>213.5</v>
      </c>
      <c r="I360" s="319" t="s">
        <v>17</v>
      </c>
      <c r="J360" s="311" t="s">
        <v>19</v>
      </c>
      <c r="K360" s="289" t="s">
        <v>972</v>
      </c>
      <c r="L360" s="309"/>
    </row>
    <row r="361" spans="2:12" ht="12.75">
      <c r="B361" s="287">
        <f t="shared" si="15"/>
        <v>335</v>
      </c>
      <c r="C361" s="287"/>
      <c r="D361" s="307" t="s">
        <v>391</v>
      </c>
      <c r="E361" s="120" t="s">
        <v>880</v>
      </c>
      <c r="F361" s="308">
        <v>98.94</v>
      </c>
      <c r="G361" s="308"/>
      <c r="H361" s="122">
        <v>98.94</v>
      </c>
      <c r="I361" s="319" t="s">
        <v>17</v>
      </c>
      <c r="J361" s="311" t="s">
        <v>19</v>
      </c>
      <c r="K361" s="289" t="s">
        <v>972</v>
      </c>
      <c r="L361" s="309"/>
    </row>
    <row r="362" spans="2:12" ht="12.75">
      <c r="B362" s="287">
        <f t="shared" si="15"/>
        <v>336</v>
      </c>
      <c r="C362" s="287"/>
      <c r="D362" s="307" t="s">
        <v>392</v>
      </c>
      <c r="E362" s="120" t="s">
        <v>880</v>
      </c>
      <c r="F362" s="308">
        <v>54.5</v>
      </c>
      <c r="G362" s="308"/>
      <c r="H362" s="122">
        <v>54.5</v>
      </c>
      <c r="I362" s="319" t="s">
        <v>17</v>
      </c>
      <c r="J362" s="311" t="s">
        <v>19</v>
      </c>
      <c r="K362" s="289" t="s">
        <v>972</v>
      </c>
      <c r="L362" s="309"/>
    </row>
    <row r="363" spans="2:12" ht="12.75">
      <c r="B363" s="287">
        <f t="shared" si="15"/>
        <v>337</v>
      </c>
      <c r="C363" s="287"/>
      <c r="D363" s="307" t="s">
        <v>393</v>
      </c>
      <c r="E363" s="120" t="s">
        <v>880</v>
      </c>
      <c r="F363" s="308">
        <v>54.5</v>
      </c>
      <c r="G363" s="308"/>
      <c r="H363" s="122">
        <v>54.5</v>
      </c>
      <c r="I363" s="319" t="s">
        <v>17</v>
      </c>
      <c r="J363" s="311" t="s">
        <v>19</v>
      </c>
      <c r="K363" s="289" t="s">
        <v>972</v>
      </c>
      <c r="L363" s="309"/>
    </row>
    <row r="364" spans="2:12" ht="12.75">
      <c r="B364" s="287">
        <f t="shared" si="15"/>
        <v>338</v>
      </c>
      <c r="C364" s="287"/>
      <c r="D364" s="307" t="s">
        <v>394</v>
      </c>
      <c r="E364" s="120" t="s">
        <v>880</v>
      </c>
      <c r="F364" s="308">
        <v>40.1</v>
      </c>
      <c r="G364" s="308"/>
      <c r="H364" s="122">
        <v>40.1</v>
      </c>
      <c r="I364" s="319" t="s">
        <v>17</v>
      </c>
      <c r="J364" s="311" t="s">
        <v>19</v>
      </c>
      <c r="K364" s="289" t="s">
        <v>972</v>
      </c>
      <c r="L364" s="309"/>
    </row>
    <row r="365" spans="2:12" ht="25.5">
      <c r="B365" s="665">
        <f t="shared" si="15"/>
        <v>339</v>
      </c>
      <c r="C365" s="665"/>
      <c r="D365" s="681" t="s">
        <v>395</v>
      </c>
      <c r="E365" s="668" t="s">
        <v>880</v>
      </c>
      <c r="F365" s="682">
        <v>1248.6199999999999</v>
      </c>
      <c r="G365" s="682"/>
      <c r="H365" s="670">
        <v>1248.6199999999999</v>
      </c>
      <c r="I365" s="683" t="s">
        <v>17</v>
      </c>
      <c r="J365" s="684" t="s">
        <v>396</v>
      </c>
      <c r="K365" s="672" t="s">
        <v>972</v>
      </c>
      <c r="L365" s="685" t="s">
        <v>1260</v>
      </c>
    </row>
    <row r="366" spans="2:12" ht="12.75">
      <c r="B366" s="287">
        <f t="shared" si="15"/>
        <v>340</v>
      </c>
      <c r="C366" s="287"/>
      <c r="D366" s="307" t="s">
        <v>397</v>
      </c>
      <c r="E366" s="120" t="s">
        <v>880</v>
      </c>
      <c r="F366" s="308">
        <v>58</v>
      </c>
      <c r="G366" s="308"/>
      <c r="H366" s="122">
        <v>58</v>
      </c>
      <c r="I366" s="319" t="s">
        <v>17</v>
      </c>
      <c r="J366" s="311" t="s">
        <v>41</v>
      </c>
      <c r="K366" s="289" t="s">
        <v>972</v>
      </c>
      <c r="L366" s="309"/>
    </row>
    <row r="367" spans="2:12" ht="12.75">
      <c r="B367" s="287">
        <f t="shared" si="15"/>
        <v>341</v>
      </c>
      <c r="C367" s="287"/>
      <c r="D367" s="307" t="s">
        <v>398</v>
      </c>
      <c r="E367" s="120" t="s">
        <v>880</v>
      </c>
      <c r="F367" s="308">
        <v>60.2</v>
      </c>
      <c r="G367" s="308"/>
      <c r="H367" s="122">
        <v>60.2</v>
      </c>
      <c r="I367" s="319" t="s">
        <v>17</v>
      </c>
      <c r="J367" s="311" t="s">
        <v>41</v>
      </c>
      <c r="K367" s="289" t="s">
        <v>972</v>
      </c>
      <c r="L367" s="309"/>
    </row>
    <row r="368" spans="2:12" ht="12.75">
      <c r="B368" s="287">
        <f t="shared" si="15"/>
        <v>342</v>
      </c>
      <c r="C368" s="287"/>
      <c r="D368" s="307" t="s">
        <v>399</v>
      </c>
      <c r="E368" s="120" t="s">
        <v>880</v>
      </c>
      <c r="F368" s="308">
        <v>161.63</v>
      </c>
      <c r="G368" s="308"/>
      <c r="H368" s="122">
        <v>161.63</v>
      </c>
      <c r="I368" s="319" t="s">
        <v>17</v>
      </c>
      <c r="J368" s="311" t="s">
        <v>41</v>
      </c>
      <c r="K368" s="289" t="s">
        <v>972</v>
      </c>
      <c r="L368" s="309"/>
    </row>
    <row r="369" spans="2:12" ht="12.75">
      <c r="B369" s="287">
        <f t="shared" si="15"/>
        <v>343</v>
      </c>
      <c r="C369" s="287"/>
      <c r="D369" s="307" t="s">
        <v>400</v>
      </c>
      <c r="E369" s="120" t="s">
        <v>880</v>
      </c>
      <c r="F369" s="308">
        <v>104.22</v>
      </c>
      <c r="G369" s="308"/>
      <c r="H369" s="122">
        <v>104.22</v>
      </c>
      <c r="I369" s="319" t="s">
        <v>17</v>
      </c>
      <c r="J369" s="311" t="s">
        <v>41</v>
      </c>
      <c r="K369" s="289" t="s">
        <v>972</v>
      </c>
      <c r="L369" s="309"/>
    </row>
    <row r="370" spans="2:12" ht="12.75">
      <c r="B370" s="287">
        <f t="shared" si="15"/>
        <v>344</v>
      </c>
      <c r="C370" s="287"/>
      <c r="D370" s="307" t="s">
        <v>401</v>
      </c>
      <c r="E370" s="120" t="s">
        <v>880</v>
      </c>
      <c r="F370" s="308">
        <v>57.64</v>
      </c>
      <c r="G370" s="308"/>
      <c r="H370" s="122">
        <v>57.64</v>
      </c>
      <c r="I370" s="319" t="s">
        <v>17</v>
      </c>
      <c r="J370" s="311" t="s">
        <v>41</v>
      </c>
      <c r="K370" s="289" t="s">
        <v>972</v>
      </c>
      <c r="L370" s="309"/>
    </row>
    <row r="371" spans="2:12" ht="25.5">
      <c r="B371" s="287">
        <f t="shared" si="15"/>
        <v>345</v>
      </c>
      <c r="C371" s="287"/>
      <c r="D371" s="307" t="s">
        <v>854</v>
      </c>
      <c r="E371" s="120" t="s">
        <v>880</v>
      </c>
      <c r="F371" s="141">
        <v>47.5</v>
      </c>
      <c r="G371" s="308"/>
      <c r="H371" s="141">
        <v>47.5</v>
      </c>
      <c r="I371" s="319" t="s">
        <v>17</v>
      </c>
      <c r="J371" s="311" t="s">
        <v>41</v>
      </c>
      <c r="K371" s="289" t="s">
        <v>972</v>
      </c>
      <c r="L371" s="309"/>
    </row>
    <row r="372" spans="2:12" ht="25.5">
      <c r="B372" s="287">
        <f t="shared" si="15"/>
        <v>346</v>
      </c>
      <c r="C372" s="287"/>
      <c r="D372" s="307" t="s">
        <v>855</v>
      </c>
      <c r="E372" s="120" t="s">
        <v>880</v>
      </c>
      <c r="F372" s="308">
        <v>34.89</v>
      </c>
      <c r="G372" s="308"/>
      <c r="H372" s="122">
        <v>34.89</v>
      </c>
      <c r="I372" s="319" t="s">
        <v>17</v>
      </c>
      <c r="J372" s="311" t="s">
        <v>41</v>
      </c>
      <c r="K372" s="289" t="s">
        <v>972</v>
      </c>
      <c r="L372" s="309"/>
    </row>
    <row r="373" spans="2:12" ht="12.75">
      <c r="B373" s="287">
        <f t="shared" si="15"/>
        <v>347</v>
      </c>
      <c r="C373" s="287"/>
      <c r="D373" s="307" t="s">
        <v>402</v>
      </c>
      <c r="E373" s="120" t="s">
        <v>880</v>
      </c>
      <c r="F373" s="308">
        <v>26.09</v>
      </c>
      <c r="G373" s="308"/>
      <c r="H373" s="122">
        <v>26.09</v>
      </c>
      <c r="I373" s="319" t="s">
        <v>17</v>
      </c>
      <c r="J373" s="311" t="s">
        <v>41</v>
      </c>
      <c r="K373" s="289" t="s">
        <v>972</v>
      </c>
      <c r="L373" s="309"/>
    </row>
    <row r="374" spans="2:12" ht="12.75">
      <c r="B374" s="287">
        <f t="shared" si="15"/>
        <v>348</v>
      </c>
      <c r="C374" s="287"/>
      <c r="D374" s="307" t="s">
        <v>403</v>
      </c>
      <c r="E374" s="120" t="s">
        <v>880</v>
      </c>
      <c r="F374" s="308">
        <v>44</v>
      </c>
      <c r="G374" s="308"/>
      <c r="H374" s="122">
        <v>44</v>
      </c>
      <c r="I374" s="319" t="s">
        <v>17</v>
      </c>
      <c r="J374" s="311" t="s">
        <v>41</v>
      </c>
      <c r="K374" s="289" t="s">
        <v>972</v>
      </c>
      <c r="L374" s="309"/>
    </row>
    <row r="375" spans="2:12" ht="12.75">
      <c r="B375" s="287">
        <f t="shared" si="15"/>
        <v>349</v>
      </c>
      <c r="C375" s="287"/>
      <c r="D375" s="307" t="s">
        <v>404</v>
      </c>
      <c r="E375" s="120" t="s">
        <v>880</v>
      </c>
      <c r="F375" s="308">
        <v>222</v>
      </c>
      <c r="G375" s="308"/>
      <c r="H375" s="122">
        <v>222</v>
      </c>
      <c r="I375" s="319" t="s">
        <v>17</v>
      </c>
      <c r="J375" s="311" t="s">
        <v>41</v>
      </c>
      <c r="K375" s="289" t="s">
        <v>972</v>
      </c>
      <c r="L375" s="309"/>
    </row>
    <row r="376" spans="2:12" ht="12.75">
      <c r="B376" s="287">
        <f t="shared" si="15"/>
        <v>350</v>
      </c>
      <c r="C376" s="287"/>
      <c r="D376" s="307" t="s">
        <v>405</v>
      </c>
      <c r="E376" s="120" t="s">
        <v>880</v>
      </c>
      <c r="F376" s="308">
        <v>322</v>
      </c>
      <c r="G376" s="308"/>
      <c r="H376" s="122">
        <v>322</v>
      </c>
      <c r="I376" s="319" t="s">
        <v>17</v>
      </c>
      <c r="J376" s="311" t="s">
        <v>93</v>
      </c>
      <c r="K376" s="289" t="s">
        <v>972</v>
      </c>
      <c r="L376" s="309"/>
    </row>
    <row r="377" spans="2:12" ht="12.75">
      <c r="B377" s="665">
        <f t="shared" si="15"/>
        <v>351</v>
      </c>
      <c r="C377" s="665"/>
      <c r="D377" s="681" t="s">
        <v>406</v>
      </c>
      <c r="E377" s="668" t="s">
        <v>880</v>
      </c>
      <c r="F377" s="682">
        <v>70</v>
      </c>
      <c r="G377" s="682"/>
      <c r="H377" s="670">
        <v>70</v>
      </c>
      <c r="I377" s="683" t="s">
        <v>17</v>
      </c>
      <c r="J377" s="684" t="s">
        <v>36</v>
      </c>
      <c r="K377" s="672" t="s">
        <v>972</v>
      </c>
      <c r="L377" s="685"/>
    </row>
    <row r="378" spans="2:12" ht="12.75">
      <c r="B378" s="665">
        <f t="shared" si="15"/>
        <v>352</v>
      </c>
      <c r="C378" s="665"/>
      <c r="D378" s="681" t="s">
        <v>407</v>
      </c>
      <c r="E378" s="668" t="s">
        <v>880</v>
      </c>
      <c r="F378" s="682">
        <v>70.3</v>
      </c>
      <c r="G378" s="682"/>
      <c r="H378" s="670">
        <v>70.3</v>
      </c>
      <c r="I378" s="683" t="s">
        <v>17</v>
      </c>
      <c r="J378" s="684" t="s">
        <v>36</v>
      </c>
      <c r="K378" s="672" t="s">
        <v>972</v>
      </c>
      <c r="L378" s="685"/>
    </row>
    <row r="379" spans="2:12" ht="12.75">
      <c r="B379" s="665">
        <f t="shared" si="15"/>
        <v>353</v>
      </c>
      <c r="C379" s="665"/>
      <c r="D379" s="681" t="s">
        <v>408</v>
      </c>
      <c r="E379" s="668" t="s">
        <v>880</v>
      </c>
      <c r="F379" s="682">
        <v>70</v>
      </c>
      <c r="G379" s="682"/>
      <c r="H379" s="670">
        <v>70</v>
      </c>
      <c r="I379" s="683" t="s">
        <v>17</v>
      </c>
      <c r="J379" s="684" t="s">
        <v>36</v>
      </c>
      <c r="K379" s="672" t="s">
        <v>972</v>
      </c>
      <c r="L379" s="685"/>
    </row>
    <row r="380" spans="2:12" ht="12.75">
      <c r="B380" s="665">
        <f t="shared" si="15"/>
        <v>354</v>
      </c>
      <c r="C380" s="665"/>
      <c r="D380" s="681" t="s">
        <v>409</v>
      </c>
      <c r="E380" s="668" t="s">
        <v>880</v>
      </c>
      <c r="F380" s="682">
        <v>70</v>
      </c>
      <c r="G380" s="682"/>
      <c r="H380" s="670">
        <v>70</v>
      </c>
      <c r="I380" s="683" t="s">
        <v>17</v>
      </c>
      <c r="J380" s="684" t="s">
        <v>36</v>
      </c>
      <c r="K380" s="672" t="s">
        <v>972</v>
      </c>
      <c r="L380" s="685"/>
    </row>
    <row r="381" spans="2:12" ht="12.75">
      <c r="B381" s="665">
        <f t="shared" si="15"/>
        <v>355</v>
      </c>
      <c r="C381" s="665"/>
      <c r="D381" s="681" t="s">
        <v>410</v>
      </c>
      <c r="E381" s="668" t="s">
        <v>880</v>
      </c>
      <c r="F381" s="682">
        <v>70</v>
      </c>
      <c r="G381" s="682"/>
      <c r="H381" s="670">
        <v>70</v>
      </c>
      <c r="I381" s="683" t="s">
        <v>17</v>
      </c>
      <c r="J381" s="684" t="s">
        <v>36</v>
      </c>
      <c r="K381" s="672" t="s">
        <v>972</v>
      </c>
      <c r="L381" s="685"/>
    </row>
    <row r="382" spans="2:12" ht="12.75">
      <c r="B382" s="665">
        <f t="shared" si="15"/>
        <v>356</v>
      </c>
      <c r="C382" s="665"/>
      <c r="D382" s="681" t="s">
        <v>411</v>
      </c>
      <c r="E382" s="668" t="s">
        <v>880</v>
      </c>
      <c r="F382" s="682">
        <v>70</v>
      </c>
      <c r="G382" s="682"/>
      <c r="H382" s="670">
        <v>70</v>
      </c>
      <c r="I382" s="683" t="s">
        <v>17</v>
      </c>
      <c r="J382" s="684" t="s">
        <v>36</v>
      </c>
      <c r="K382" s="672" t="s">
        <v>972</v>
      </c>
      <c r="L382" s="685"/>
    </row>
    <row r="383" spans="2:12" ht="12.75">
      <c r="B383" s="665">
        <f t="shared" si="15"/>
        <v>357</v>
      </c>
      <c r="C383" s="665"/>
      <c r="D383" s="681" t="s">
        <v>412</v>
      </c>
      <c r="E383" s="668" t="s">
        <v>880</v>
      </c>
      <c r="F383" s="682">
        <v>70</v>
      </c>
      <c r="G383" s="682"/>
      <c r="H383" s="670">
        <v>70</v>
      </c>
      <c r="I383" s="683" t="s">
        <v>17</v>
      </c>
      <c r="J383" s="684" t="s">
        <v>36</v>
      </c>
      <c r="K383" s="672" t="s">
        <v>972</v>
      </c>
      <c r="L383" s="685"/>
    </row>
    <row r="384" spans="2:12" ht="25.5">
      <c r="B384" s="287">
        <f t="shared" si="15"/>
        <v>358</v>
      </c>
      <c r="C384" s="287"/>
      <c r="D384" s="288" t="s">
        <v>413</v>
      </c>
      <c r="E384" s="120" t="s">
        <v>880</v>
      </c>
      <c r="F384" s="293">
        <v>55</v>
      </c>
      <c r="G384" s="293"/>
      <c r="H384" s="122">
        <v>55</v>
      </c>
      <c r="I384" s="292" t="s">
        <v>17</v>
      </c>
      <c r="J384" s="288" t="s">
        <v>19</v>
      </c>
      <c r="K384" s="289" t="s">
        <v>972</v>
      </c>
      <c r="L384" s="288"/>
    </row>
    <row r="385" spans="2:12" s="296" customFormat="1" ht="25.5">
      <c r="B385" s="287">
        <f t="shared" si="15"/>
        <v>359</v>
      </c>
      <c r="C385" s="287"/>
      <c r="D385" s="288" t="s">
        <v>414</v>
      </c>
      <c r="E385" s="120" t="s">
        <v>880</v>
      </c>
      <c r="F385" s="293">
        <v>240</v>
      </c>
      <c r="G385" s="293"/>
      <c r="H385" s="122">
        <v>240</v>
      </c>
      <c r="I385" s="292" t="s">
        <v>17</v>
      </c>
      <c r="J385" s="288" t="s">
        <v>19</v>
      </c>
      <c r="K385" s="289" t="s">
        <v>972</v>
      </c>
      <c r="L385" s="288"/>
    </row>
    <row r="386" spans="2:12" s="296" customFormat="1" ht="12.75">
      <c r="B386" s="287">
        <f t="shared" si="15"/>
        <v>360</v>
      </c>
      <c r="C386" s="287"/>
      <c r="D386" s="288" t="s">
        <v>415</v>
      </c>
      <c r="E386" s="120" t="s">
        <v>880</v>
      </c>
      <c r="F386" s="293">
        <v>180</v>
      </c>
      <c r="G386" s="293"/>
      <c r="H386" s="122">
        <v>180</v>
      </c>
      <c r="I386" s="292" t="s">
        <v>17</v>
      </c>
      <c r="J386" s="288" t="s">
        <v>19</v>
      </c>
      <c r="K386" s="289" t="s">
        <v>972</v>
      </c>
      <c r="L386" s="288"/>
    </row>
    <row r="387" spans="2:12" s="296" customFormat="1" ht="51">
      <c r="B387" s="287">
        <f t="shared" si="15"/>
        <v>361</v>
      </c>
      <c r="C387" s="287"/>
      <c r="D387" s="267" t="s">
        <v>856</v>
      </c>
      <c r="E387" s="120" t="s">
        <v>880</v>
      </c>
      <c r="F387" s="293">
        <v>96</v>
      </c>
      <c r="G387" s="293"/>
      <c r="H387" s="293">
        <v>96</v>
      </c>
      <c r="I387" s="292" t="s">
        <v>23</v>
      </c>
      <c r="J387" s="264" t="s">
        <v>857</v>
      </c>
      <c r="K387" s="289" t="s">
        <v>972</v>
      </c>
      <c r="L387" s="288"/>
    </row>
    <row r="388" spans="2:12" s="296" customFormat="1" ht="12.75">
      <c r="B388" s="287">
        <f t="shared" si="15"/>
        <v>362</v>
      </c>
      <c r="C388" s="287"/>
      <c r="D388" s="321" t="s">
        <v>416</v>
      </c>
      <c r="E388" s="120" t="s">
        <v>880</v>
      </c>
      <c r="F388" s="322">
        <v>0.32</v>
      </c>
      <c r="G388" s="322"/>
      <c r="H388" s="122">
        <v>0.32</v>
      </c>
      <c r="I388" s="323" t="s">
        <v>17</v>
      </c>
      <c r="J388" s="311" t="s">
        <v>41</v>
      </c>
      <c r="K388" s="289" t="s">
        <v>972</v>
      </c>
      <c r="L388" s="288"/>
    </row>
    <row r="389" spans="2:12" s="296" customFormat="1" ht="12.75">
      <c r="B389" s="287">
        <f t="shared" si="15"/>
        <v>363</v>
      </c>
      <c r="C389" s="287"/>
      <c r="D389" s="321" t="s">
        <v>416</v>
      </c>
      <c r="E389" s="120" t="s">
        <v>880</v>
      </c>
      <c r="F389" s="322">
        <v>2</v>
      </c>
      <c r="G389" s="322"/>
      <c r="H389" s="122">
        <v>2</v>
      </c>
      <c r="I389" s="323" t="s">
        <v>17</v>
      </c>
      <c r="J389" s="311" t="s">
        <v>41</v>
      </c>
      <c r="K389" s="289" t="s">
        <v>972</v>
      </c>
      <c r="L389" s="288"/>
    </row>
    <row r="390" spans="2:12" s="296" customFormat="1" ht="12.75">
      <c r="B390" s="287">
        <f t="shared" si="15"/>
        <v>364</v>
      </c>
      <c r="C390" s="287"/>
      <c r="D390" s="321" t="s">
        <v>417</v>
      </c>
      <c r="E390" s="120" t="s">
        <v>880</v>
      </c>
      <c r="F390" s="322">
        <v>1.107</v>
      </c>
      <c r="G390" s="322"/>
      <c r="H390" s="122">
        <v>1.107</v>
      </c>
      <c r="I390" s="323" t="s">
        <v>17</v>
      </c>
      <c r="J390" s="311" t="s">
        <v>41</v>
      </c>
      <c r="K390" s="289" t="s">
        <v>972</v>
      </c>
      <c r="L390" s="288"/>
    </row>
    <row r="391" spans="2:12" s="296" customFormat="1" ht="12.75">
      <c r="B391" s="287">
        <f t="shared" si="15"/>
        <v>365</v>
      </c>
      <c r="C391" s="287"/>
      <c r="D391" s="321" t="s">
        <v>418</v>
      </c>
      <c r="E391" s="120" t="s">
        <v>880</v>
      </c>
      <c r="F391" s="322">
        <v>1.0529999999999999</v>
      </c>
      <c r="G391" s="322"/>
      <c r="H391" s="122">
        <v>1.0529999999999999</v>
      </c>
      <c r="I391" s="323" t="s">
        <v>17</v>
      </c>
      <c r="J391" s="311" t="s">
        <v>41</v>
      </c>
      <c r="K391" s="289" t="s">
        <v>972</v>
      </c>
      <c r="L391" s="288"/>
    </row>
    <row r="392" spans="2:12" s="296" customFormat="1" ht="12.75">
      <c r="B392" s="287">
        <f t="shared" si="15"/>
        <v>366</v>
      </c>
      <c r="C392" s="287"/>
      <c r="D392" s="321" t="s">
        <v>419</v>
      </c>
      <c r="E392" s="120" t="s">
        <v>880</v>
      </c>
      <c r="F392" s="322">
        <v>1.0529999999999999</v>
      </c>
      <c r="G392" s="322"/>
      <c r="H392" s="122">
        <v>1.0529999999999999</v>
      </c>
      <c r="I392" s="323" t="s">
        <v>17</v>
      </c>
      <c r="J392" s="311" t="s">
        <v>41</v>
      </c>
      <c r="K392" s="289" t="s">
        <v>972</v>
      </c>
      <c r="L392" s="288"/>
    </row>
    <row r="393" spans="2:12" s="296" customFormat="1" ht="12.75">
      <c r="B393" s="287">
        <f t="shared" si="15"/>
        <v>367</v>
      </c>
      <c r="C393" s="289"/>
      <c r="D393" s="321" t="s">
        <v>420</v>
      </c>
      <c r="E393" s="120" t="s">
        <v>880</v>
      </c>
      <c r="F393" s="322">
        <v>1.0529999999999999</v>
      </c>
      <c r="G393" s="322"/>
      <c r="H393" s="122">
        <v>1.0529999999999999</v>
      </c>
      <c r="I393" s="323" t="s">
        <v>17</v>
      </c>
      <c r="J393" s="311" t="s">
        <v>41</v>
      </c>
      <c r="K393" s="289" t="s">
        <v>972</v>
      </c>
      <c r="L393" s="288"/>
    </row>
    <row r="394" spans="2:12" s="296" customFormat="1" ht="15.75">
      <c r="B394" s="304" t="s">
        <v>421</v>
      </c>
      <c r="C394" s="304"/>
      <c r="D394" s="282" t="s">
        <v>422</v>
      </c>
      <c r="E394" s="347"/>
      <c r="F394" s="348"/>
      <c r="G394" s="348"/>
      <c r="H394" s="283"/>
      <c r="I394" s="347"/>
      <c r="J394" s="349"/>
      <c r="K394" s="289" t="s">
        <v>972</v>
      </c>
      <c r="L394" s="299"/>
    </row>
    <row r="395" spans="2:12" s="296" customFormat="1" ht="12.75">
      <c r="B395" s="287">
        <f>B393+1</f>
        <v>368</v>
      </c>
      <c r="C395" s="277"/>
      <c r="D395" s="288" t="s">
        <v>423</v>
      </c>
      <c r="E395" s="120" t="s">
        <v>639</v>
      </c>
      <c r="F395" s="122">
        <v>0.1</v>
      </c>
      <c r="G395" s="122"/>
      <c r="H395" s="122">
        <v>0.1</v>
      </c>
      <c r="I395" s="120" t="s">
        <v>23</v>
      </c>
      <c r="J395" s="288" t="s">
        <v>93</v>
      </c>
      <c r="K395" s="289" t="s">
        <v>972</v>
      </c>
      <c r="L395" s="324"/>
    </row>
    <row r="396" spans="2:12" s="296" customFormat="1" ht="12.75">
      <c r="B396" s="287">
        <f t="shared" ref="B396:B398" si="16">B395+1</f>
        <v>369</v>
      </c>
      <c r="C396" s="277"/>
      <c r="D396" s="288" t="s">
        <v>425</v>
      </c>
      <c r="E396" s="120" t="s">
        <v>639</v>
      </c>
      <c r="F396" s="122">
        <v>0.1</v>
      </c>
      <c r="G396" s="122"/>
      <c r="H396" s="122">
        <v>0.1</v>
      </c>
      <c r="I396" s="310" t="s">
        <v>23</v>
      </c>
      <c r="J396" s="288" t="s">
        <v>26</v>
      </c>
      <c r="K396" s="289" t="s">
        <v>972</v>
      </c>
      <c r="L396" s="288"/>
    </row>
    <row r="397" spans="2:12" ht="12.75">
      <c r="B397" s="287">
        <f t="shared" si="16"/>
        <v>370</v>
      </c>
      <c r="C397" s="289"/>
      <c r="D397" s="288" t="s">
        <v>426</v>
      </c>
      <c r="E397" s="120" t="s">
        <v>639</v>
      </c>
      <c r="F397" s="293">
        <v>0.1</v>
      </c>
      <c r="G397" s="293"/>
      <c r="H397" s="122">
        <v>0.1</v>
      </c>
      <c r="I397" s="292" t="s">
        <v>72</v>
      </c>
      <c r="J397" s="288" t="s">
        <v>86</v>
      </c>
      <c r="K397" s="289" t="s">
        <v>972</v>
      </c>
      <c r="L397" s="288"/>
    </row>
    <row r="398" spans="2:12" ht="12.75">
      <c r="B398" s="287">
        <f t="shared" si="16"/>
        <v>371</v>
      </c>
      <c r="C398" s="289"/>
      <c r="D398" s="288" t="s">
        <v>428</v>
      </c>
      <c r="E398" s="120" t="s">
        <v>639</v>
      </c>
      <c r="F398" s="293">
        <v>0.1</v>
      </c>
      <c r="G398" s="293"/>
      <c r="H398" s="122">
        <v>0.1</v>
      </c>
      <c r="I398" s="292" t="s">
        <v>23</v>
      </c>
      <c r="J398" s="288" t="s">
        <v>35</v>
      </c>
      <c r="K398" s="289" t="s">
        <v>972</v>
      </c>
      <c r="L398" s="288"/>
    </row>
    <row r="399" spans="2:12" s="296" customFormat="1" ht="31.5">
      <c r="B399" s="304" t="s">
        <v>429</v>
      </c>
      <c r="C399" s="304"/>
      <c r="D399" s="282" t="s">
        <v>971</v>
      </c>
      <c r="E399" s="298"/>
      <c r="F399" s="305"/>
      <c r="G399" s="305"/>
      <c r="H399" s="283"/>
      <c r="I399" s="298"/>
      <c r="J399" s="299"/>
      <c r="K399" s="289" t="s">
        <v>972</v>
      </c>
      <c r="L399" s="299"/>
    </row>
    <row r="400" spans="2:12" ht="12.75">
      <c r="B400" s="287">
        <f>B398+1</f>
        <v>372</v>
      </c>
      <c r="C400" s="289"/>
      <c r="D400" s="307" t="s">
        <v>431</v>
      </c>
      <c r="E400" s="292" t="s">
        <v>881</v>
      </c>
      <c r="F400" s="293">
        <v>419</v>
      </c>
      <c r="G400" s="293"/>
      <c r="H400" s="122">
        <v>419</v>
      </c>
      <c r="I400" s="292" t="s">
        <v>17</v>
      </c>
      <c r="J400" s="288" t="s">
        <v>21</v>
      </c>
      <c r="K400" s="289" t="s">
        <v>972</v>
      </c>
      <c r="L400" s="288">
        <v>380</v>
      </c>
    </row>
    <row r="401" spans="2:12" ht="12.75">
      <c r="B401" s="287">
        <f t="shared" ref="B401" si="17">B400+1</f>
        <v>373</v>
      </c>
      <c r="C401" s="289"/>
      <c r="D401" s="307" t="s">
        <v>979</v>
      </c>
      <c r="E401" s="292" t="s">
        <v>881</v>
      </c>
      <c r="F401" s="293">
        <v>0.1</v>
      </c>
      <c r="G401" s="293"/>
      <c r="H401" s="293">
        <v>0.1</v>
      </c>
      <c r="I401" s="292" t="s">
        <v>17</v>
      </c>
      <c r="J401" s="288" t="s">
        <v>19</v>
      </c>
      <c r="K401" s="289" t="s">
        <v>972</v>
      </c>
      <c r="L401" s="288"/>
    </row>
    <row r="402" spans="2:12" ht="12.75">
      <c r="B402" s="287">
        <f t="shared" ref="B402:B411" si="18">B401+1</f>
        <v>374</v>
      </c>
      <c r="C402" s="277"/>
      <c r="D402" s="288" t="s">
        <v>432</v>
      </c>
      <c r="E402" s="292" t="s">
        <v>881</v>
      </c>
      <c r="F402" s="122">
        <v>3</v>
      </c>
      <c r="G402" s="122"/>
      <c r="H402" s="122">
        <v>3</v>
      </c>
      <c r="I402" s="120" t="s">
        <v>23</v>
      </c>
      <c r="J402" s="288" t="s">
        <v>15</v>
      </c>
      <c r="K402" s="289" t="s">
        <v>972</v>
      </c>
      <c r="L402" s="288"/>
    </row>
    <row r="403" spans="2:12" ht="25.5">
      <c r="B403" s="287">
        <f t="shared" si="18"/>
        <v>375</v>
      </c>
      <c r="C403" s="289"/>
      <c r="D403" s="325" t="s">
        <v>433</v>
      </c>
      <c r="E403" s="292" t="s">
        <v>881</v>
      </c>
      <c r="F403" s="308">
        <v>5</v>
      </c>
      <c r="G403" s="308"/>
      <c r="H403" s="122">
        <v>5</v>
      </c>
      <c r="I403" s="119" t="s">
        <v>17</v>
      </c>
      <c r="J403" s="311" t="s">
        <v>19</v>
      </c>
      <c r="K403" s="289" t="s">
        <v>972</v>
      </c>
      <c r="L403" s="262"/>
    </row>
    <row r="404" spans="2:12" ht="12.75">
      <c r="B404" s="287">
        <f t="shared" si="18"/>
        <v>376</v>
      </c>
      <c r="C404" s="289"/>
      <c r="D404" s="262" t="s">
        <v>902</v>
      </c>
      <c r="E404" s="292" t="s">
        <v>881</v>
      </c>
      <c r="F404" s="122">
        <v>3.71</v>
      </c>
      <c r="G404" s="122">
        <v>3.71</v>
      </c>
      <c r="H404" s="122"/>
      <c r="I404" s="292" t="s">
        <v>881</v>
      </c>
      <c r="J404" s="311" t="s">
        <v>19</v>
      </c>
      <c r="K404" s="289" t="s">
        <v>972</v>
      </c>
      <c r="L404" s="262"/>
    </row>
    <row r="405" spans="2:12" ht="12.75">
      <c r="B405" s="287">
        <f t="shared" si="18"/>
        <v>377</v>
      </c>
      <c r="C405" s="289"/>
      <c r="D405" s="262" t="s">
        <v>903</v>
      </c>
      <c r="E405" s="292" t="s">
        <v>881</v>
      </c>
      <c r="F405" s="122">
        <v>0.28000000000000003</v>
      </c>
      <c r="G405" s="122">
        <v>0.28000000000000003</v>
      </c>
      <c r="H405" s="122"/>
      <c r="I405" s="292" t="s">
        <v>881</v>
      </c>
      <c r="J405" s="264" t="s">
        <v>24</v>
      </c>
      <c r="K405" s="289" t="s">
        <v>972</v>
      </c>
      <c r="L405" s="262"/>
    </row>
    <row r="406" spans="2:12" ht="12.75">
      <c r="B406" s="287">
        <f t="shared" si="18"/>
        <v>378</v>
      </c>
      <c r="C406" s="289"/>
      <c r="D406" s="262" t="s">
        <v>904</v>
      </c>
      <c r="E406" s="292" t="s">
        <v>881</v>
      </c>
      <c r="F406" s="122">
        <v>0.71</v>
      </c>
      <c r="G406" s="122">
        <v>0.71</v>
      </c>
      <c r="H406" s="122"/>
      <c r="I406" s="292" t="s">
        <v>881</v>
      </c>
      <c r="J406" s="288" t="s">
        <v>53</v>
      </c>
      <c r="K406" s="289" t="s">
        <v>972</v>
      </c>
      <c r="L406" s="262"/>
    </row>
    <row r="407" spans="2:12" ht="25.5">
      <c r="B407" s="287">
        <f t="shared" si="18"/>
        <v>379</v>
      </c>
      <c r="C407" s="277"/>
      <c r="D407" s="288" t="s">
        <v>434</v>
      </c>
      <c r="E407" s="292" t="s">
        <v>881</v>
      </c>
      <c r="F407" s="308">
        <v>0.72</v>
      </c>
      <c r="G407" s="308"/>
      <c r="H407" s="122">
        <v>0.72</v>
      </c>
      <c r="I407" s="319" t="s">
        <v>435</v>
      </c>
      <c r="J407" s="288" t="s">
        <v>26</v>
      </c>
      <c r="K407" s="289" t="s">
        <v>972</v>
      </c>
      <c r="L407" s="309"/>
    </row>
    <row r="408" spans="2:12" ht="25.5">
      <c r="B408" s="287">
        <f t="shared" si="18"/>
        <v>380</v>
      </c>
      <c r="C408" s="277"/>
      <c r="D408" s="288" t="s">
        <v>437</v>
      </c>
      <c r="E408" s="292" t="s">
        <v>881</v>
      </c>
      <c r="F408" s="308">
        <v>1</v>
      </c>
      <c r="G408" s="308"/>
      <c r="H408" s="122">
        <v>1</v>
      </c>
      <c r="I408" s="319" t="s">
        <v>435</v>
      </c>
      <c r="J408" s="288" t="s">
        <v>57</v>
      </c>
      <c r="K408" s="289" t="s">
        <v>972</v>
      </c>
      <c r="L408" s="309"/>
    </row>
    <row r="409" spans="2:12" ht="12.75">
      <c r="B409" s="287">
        <f t="shared" si="18"/>
        <v>381</v>
      </c>
      <c r="C409" s="277"/>
      <c r="D409" s="325" t="s">
        <v>438</v>
      </c>
      <c r="E409" s="292" t="s">
        <v>881</v>
      </c>
      <c r="F409" s="308">
        <v>1</v>
      </c>
      <c r="G409" s="308"/>
      <c r="H409" s="122">
        <v>1</v>
      </c>
      <c r="I409" s="328" t="s">
        <v>17</v>
      </c>
      <c r="J409" s="270" t="s">
        <v>800</v>
      </c>
      <c r="K409" s="289" t="s">
        <v>972</v>
      </c>
      <c r="L409" s="309"/>
    </row>
    <row r="410" spans="2:12" ht="12.75">
      <c r="B410" s="287">
        <f t="shared" si="18"/>
        <v>382</v>
      </c>
      <c r="C410" s="277"/>
      <c r="D410" s="325" t="s">
        <v>850</v>
      </c>
      <c r="E410" s="292" t="s">
        <v>881</v>
      </c>
      <c r="F410" s="308">
        <v>2.33</v>
      </c>
      <c r="G410" s="308"/>
      <c r="H410" s="308">
        <v>2.33</v>
      </c>
      <c r="I410" s="328" t="s">
        <v>851</v>
      </c>
      <c r="J410" s="270" t="s">
        <v>852</v>
      </c>
      <c r="K410" s="289" t="s">
        <v>972</v>
      </c>
      <c r="L410" s="309"/>
    </row>
    <row r="411" spans="2:12" ht="12.75">
      <c r="B411" s="287">
        <f t="shared" si="18"/>
        <v>383</v>
      </c>
      <c r="C411" s="277"/>
      <c r="D411" s="325" t="s">
        <v>853</v>
      </c>
      <c r="E411" s="292" t="s">
        <v>881</v>
      </c>
      <c r="F411" s="308">
        <v>0.04</v>
      </c>
      <c r="G411" s="308"/>
      <c r="H411" s="308">
        <v>0.04</v>
      </c>
      <c r="I411" s="328" t="s">
        <v>748</v>
      </c>
      <c r="J411" s="288" t="s">
        <v>26</v>
      </c>
      <c r="K411" s="289" t="s">
        <v>972</v>
      </c>
      <c r="L411" s="309"/>
    </row>
    <row r="412" spans="2:12" s="296" customFormat="1" ht="15.75">
      <c r="B412" s="330" t="s">
        <v>439</v>
      </c>
      <c r="C412" s="330"/>
      <c r="D412" s="282" t="s">
        <v>440</v>
      </c>
      <c r="E412" s="315"/>
      <c r="F412" s="316"/>
      <c r="G412" s="316"/>
      <c r="H412" s="283"/>
      <c r="I412" s="331"/>
      <c r="J412" s="317"/>
      <c r="K412" s="289" t="s">
        <v>972</v>
      </c>
      <c r="L412" s="318"/>
    </row>
    <row r="413" spans="2:12" s="296" customFormat="1" ht="12.75">
      <c r="B413" s="287">
        <f>B411+1</f>
        <v>384</v>
      </c>
      <c r="C413" s="332" t="s">
        <v>39</v>
      </c>
      <c r="D413" s="123" t="s">
        <v>818</v>
      </c>
      <c r="E413" s="271" t="s">
        <v>882</v>
      </c>
      <c r="F413" s="306">
        <v>47</v>
      </c>
      <c r="G413" s="122"/>
      <c r="H413" s="122">
        <v>47</v>
      </c>
      <c r="I413" s="271" t="s">
        <v>17</v>
      </c>
      <c r="J413" s="301" t="s">
        <v>41</v>
      </c>
      <c r="K413" s="289" t="s">
        <v>972</v>
      </c>
      <c r="L413" s="303"/>
    </row>
    <row r="414" spans="2:12" s="296" customFormat="1" ht="12.75">
      <c r="B414" s="287">
        <f t="shared" ref="B414" si="19">B413+1</f>
        <v>385</v>
      </c>
      <c r="C414" s="332"/>
      <c r="D414" s="265" t="s">
        <v>1167</v>
      </c>
      <c r="E414" s="271" t="s">
        <v>882</v>
      </c>
      <c r="F414" s="122">
        <v>9</v>
      </c>
      <c r="G414" s="122"/>
      <c r="H414" s="122">
        <v>9</v>
      </c>
      <c r="I414" s="120" t="s">
        <v>23</v>
      </c>
      <c r="J414" s="313" t="s">
        <v>36</v>
      </c>
      <c r="K414" s="289" t="s">
        <v>972</v>
      </c>
      <c r="L414" s="303"/>
    </row>
    <row r="415" spans="2:12" s="296" customFormat="1" ht="15.75">
      <c r="B415" s="350" t="s">
        <v>445</v>
      </c>
      <c r="C415" s="350"/>
      <c r="D415" s="282" t="s">
        <v>446</v>
      </c>
      <c r="E415" s="279"/>
      <c r="F415" s="344"/>
      <c r="G415" s="283"/>
      <c r="H415" s="283"/>
      <c r="I415" s="279"/>
      <c r="J415" s="345"/>
      <c r="K415" s="289" t="s">
        <v>972</v>
      </c>
      <c r="L415" s="351"/>
    </row>
    <row r="416" spans="2:12" ht="12.75">
      <c r="B416" s="287">
        <f>B414+1</f>
        <v>386</v>
      </c>
      <c r="C416" s="277"/>
      <c r="D416" s="268" t="s">
        <v>447</v>
      </c>
      <c r="E416" s="120" t="s">
        <v>883</v>
      </c>
      <c r="F416" s="122">
        <v>1</v>
      </c>
      <c r="G416" s="122"/>
      <c r="H416" s="122">
        <v>1</v>
      </c>
      <c r="I416" s="120" t="s">
        <v>23</v>
      </c>
      <c r="J416" s="273" t="s">
        <v>36</v>
      </c>
      <c r="K416" s="289" t="s">
        <v>972</v>
      </c>
      <c r="L416" s="273"/>
    </row>
    <row r="417" spans="2:12" ht="12.75">
      <c r="B417" s="287">
        <f t="shared" ref="B417:B434" si="20">B416+1</f>
        <v>387</v>
      </c>
      <c r="C417" s="277"/>
      <c r="D417" s="265" t="s">
        <v>869</v>
      </c>
      <c r="E417" s="120" t="s">
        <v>883</v>
      </c>
      <c r="F417" s="118">
        <v>10.01</v>
      </c>
      <c r="G417" s="122"/>
      <c r="H417" s="118">
        <v>10.01</v>
      </c>
      <c r="I417" s="120" t="s">
        <v>23</v>
      </c>
      <c r="J417" s="273" t="s">
        <v>36</v>
      </c>
      <c r="K417" s="289" t="s">
        <v>972</v>
      </c>
      <c r="L417" s="273"/>
    </row>
    <row r="418" spans="2:12" ht="12.75">
      <c r="B418" s="287">
        <f t="shared" si="20"/>
        <v>388</v>
      </c>
      <c r="C418" s="277"/>
      <c r="D418" s="288" t="s">
        <v>448</v>
      </c>
      <c r="E418" s="120" t="s">
        <v>883</v>
      </c>
      <c r="F418" s="122">
        <v>0.67610000000000003</v>
      </c>
      <c r="G418" s="122"/>
      <c r="H418" s="122">
        <v>0.67610000000000003</v>
      </c>
      <c r="I418" s="120" t="s">
        <v>23</v>
      </c>
      <c r="J418" s="288" t="s">
        <v>53</v>
      </c>
      <c r="K418" s="289" t="s">
        <v>972</v>
      </c>
      <c r="L418" s="288"/>
    </row>
    <row r="419" spans="2:12" ht="12.75">
      <c r="B419" s="287">
        <f t="shared" si="20"/>
        <v>389</v>
      </c>
      <c r="C419" s="277"/>
      <c r="D419" s="265" t="s">
        <v>863</v>
      </c>
      <c r="E419" s="120" t="s">
        <v>883</v>
      </c>
      <c r="F419" s="122">
        <v>0.28000000000000003</v>
      </c>
      <c r="G419" s="122"/>
      <c r="H419" s="122">
        <v>0.28000000000000003</v>
      </c>
      <c r="I419" s="120" t="s">
        <v>23</v>
      </c>
      <c r="J419" s="288" t="s">
        <v>26</v>
      </c>
      <c r="K419" s="289" t="s">
        <v>972</v>
      </c>
      <c r="L419" s="288"/>
    </row>
    <row r="420" spans="2:12" ht="12.75">
      <c r="B420" s="287">
        <f t="shared" si="20"/>
        <v>390</v>
      </c>
      <c r="C420" s="277"/>
      <c r="D420" s="288" t="s">
        <v>770</v>
      </c>
      <c r="E420" s="120" t="s">
        <v>883</v>
      </c>
      <c r="F420" s="122">
        <v>0.5</v>
      </c>
      <c r="G420" s="122"/>
      <c r="H420" s="122">
        <v>0.5</v>
      </c>
      <c r="I420" s="120" t="s">
        <v>23</v>
      </c>
      <c r="J420" s="288" t="s">
        <v>57</v>
      </c>
      <c r="K420" s="289" t="s">
        <v>972</v>
      </c>
      <c r="L420" s="288"/>
    </row>
    <row r="421" spans="2:12" ht="12.75">
      <c r="B421" s="287">
        <f t="shared" si="20"/>
        <v>391</v>
      </c>
      <c r="C421" s="277"/>
      <c r="D421" s="288" t="s">
        <v>771</v>
      </c>
      <c r="E421" s="120" t="s">
        <v>883</v>
      </c>
      <c r="F421" s="122">
        <v>0.5</v>
      </c>
      <c r="G421" s="122"/>
      <c r="H421" s="122">
        <v>0.5</v>
      </c>
      <c r="I421" s="120" t="s">
        <v>23</v>
      </c>
      <c r="J421" s="288" t="s">
        <v>57</v>
      </c>
      <c r="K421" s="289" t="s">
        <v>972</v>
      </c>
      <c r="L421" s="288"/>
    </row>
    <row r="422" spans="2:12" s="673" customFormat="1" ht="38.25">
      <c r="B422" s="665">
        <f t="shared" si="20"/>
        <v>392</v>
      </c>
      <c r="C422" s="666"/>
      <c r="D422" s="667" t="s">
        <v>865</v>
      </c>
      <c r="E422" s="668" t="s">
        <v>883</v>
      </c>
      <c r="F422" s="669">
        <v>0.22</v>
      </c>
      <c r="G422" s="670"/>
      <c r="H422" s="669">
        <v>0.22</v>
      </c>
      <c r="I422" s="668" t="s">
        <v>23</v>
      </c>
      <c r="J422" s="671" t="s">
        <v>57</v>
      </c>
      <c r="K422" s="672" t="s">
        <v>972</v>
      </c>
      <c r="L422" s="671" t="s">
        <v>1253</v>
      </c>
    </row>
    <row r="423" spans="2:12" ht="12.75">
      <c r="B423" s="287">
        <f t="shared" si="20"/>
        <v>393</v>
      </c>
      <c r="C423" s="277"/>
      <c r="D423" s="288" t="s">
        <v>763</v>
      </c>
      <c r="E423" s="120" t="s">
        <v>883</v>
      </c>
      <c r="F423" s="122">
        <v>0.5</v>
      </c>
      <c r="G423" s="122"/>
      <c r="H423" s="122">
        <v>0.5</v>
      </c>
      <c r="I423" s="120" t="s">
        <v>23</v>
      </c>
      <c r="J423" s="288" t="s">
        <v>57</v>
      </c>
      <c r="K423" s="289" t="s">
        <v>972</v>
      </c>
      <c r="L423" s="288"/>
    </row>
    <row r="424" spans="2:12" ht="12.75">
      <c r="B424" s="287">
        <f t="shared" si="20"/>
        <v>394</v>
      </c>
      <c r="C424" s="277"/>
      <c r="D424" s="265" t="s">
        <v>866</v>
      </c>
      <c r="E424" s="120" t="s">
        <v>883</v>
      </c>
      <c r="F424" s="118">
        <v>0.5</v>
      </c>
      <c r="G424" s="122"/>
      <c r="H424" s="118">
        <v>0.5</v>
      </c>
      <c r="I424" s="120"/>
      <c r="J424" s="288" t="s">
        <v>24</v>
      </c>
      <c r="K424" s="289" t="s">
        <v>972</v>
      </c>
      <c r="L424" s="288"/>
    </row>
    <row r="425" spans="2:12" ht="12.75">
      <c r="B425" s="287">
        <f t="shared" si="20"/>
        <v>395</v>
      </c>
      <c r="C425" s="277"/>
      <c r="D425" s="288" t="s">
        <v>451</v>
      </c>
      <c r="E425" s="120" t="s">
        <v>883</v>
      </c>
      <c r="F425" s="122">
        <v>0.5</v>
      </c>
      <c r="G425" s="122"/>
      <c r="H425" s="122">
        <v>0.5</v>
      </c>
      <c r="I425" s="120" t="s">
        <v>23</v>
      </c>
      <c r="J425" s="288" t="s">
        <v>36</v>
      </c>
      <c r="K425" s="289" t="s">
        <v>972</v>
      </c>
      <c r="L425" s="288"/>
    </row>
    <row r="426" spans="2:12" ht="51">
      <c r="B426" s="665">
        <f t="shared" si="20"/>
        <v>396</v>
      </c>
      <c r="C426" s="666"/>
      <c r="D426" s="671" t="s">
        <v>452</v>
      </c>
      <c r="E426" s="668" t="s">
        <v>883</v>
      </c>
      <c r="F426" s="670">
        <v>0.49996000000000002</v>
      </c>
      <c r="G426" s="670"/>
      <c r="H426" s="670">
        <v>0.49996000000000002</v>
      </c>
      <c r="I426" s="668" t="s">
        <v>23</v>
      </c>
      <c r="J426" s="671" t="s">
        <v>21</v>
      </c>
      <c r="K426" s="672" t="s">
        <v>972</v>
      </c>
      <c r="L426" s="671" t="s">
        <v>1262</v>
      </c>
    </row>
    <row r="427" spans="2:12" ht="12.75">
      <c r="B427" s="287">
        <f t="shared" si="20"/>
        <v>397</v>
      </c>
      <c r="C427" s="277"/>
      <c r="D427" s="288" t="s">
        <v>867</v>
      </c>
      <c r="E427" s="120" t="s">
        <v>883</v>
      </c>
      <c r="F427" s="122">
        <v>0.49996000000000002</v>
      </c>
      <c r="G427" s="122"/>
      <c r="H427" s="122">
        <v>0.49996000000000002</v>
      </c>
      <c r="I427" s="120" t="s">
        <v>23</v>
      </c>
      <c r="J427" s="288" t="s">
        <v>21</v>
      </c>
      <c r="K427" s="289" t="s">
        <v>972</v>
      </c>
      <c r="L427" s="288"/>
    </row>
    <row r="428" spans="2:12" ht="12.75">
      <c r="B428" s="287">
        <f t="shared" si="20"/>
        <v>398</v>
      </c>
      <c r="C428" s="277"/>
      <c r="D428" s="288" t="s">
        <v>453</v>
      </c>
      <c r="E428" s="120" t="s">
        <v>883</v>
      </c>
      <c r="F428" s="122">
        <v>0.5</v>
      </c>
      <c r="G428" s="122"/>
      <c r="H428" s="122">
        <v>0.5</v>
      </c>
      <c r="I428" s="120" t="s">
        <v>23</v>
      </c>
      <c r="J428" s="288" t="s">
        <v>36</v>
      </c>
      <c r="K428" s="289" t="s">
        <v>972</v>
      </c>
      <c r="L428" s="288"/>
    </row>
    <row r="429" spans="2:12" ht="12.75">
      <c r="B429" s="287">
        <f t="shared" si="20"/>
        <v>399</v>
      </c>
      <c r="C429" s="277"/>
      <c r="D429" s="288" t="s">
        <v>454</v>
      </c>
      <c r="E429" s="120" t="s">
        <v>883</v>
      </c>
      <c r="F429" s="122">
        <v>0.5</v>
      </c>
      <c r="G429" s="122"/>
      <c r="H429" s="122">
        <v>0.5</v>
      </c>
      <c r="I429" s="120" t="s">
        <v>23</v>
      </c>
      <c r="J429" s="288" t="s">
        <v>15</v>
      </c>
      <c r="K429" s="289" t="s">
        <v>972</v>
      </c>
      <c r="L429" s="288"/>
    </row>
    <row r="430" spans="2:12" ht="12.75">
      <c r="B430" s="287">
        <f t="shared" si="20"/>
        <v>400</v>
      </c>
      <c r="C430" s="277"/>
      <c r="D430" s="265" t="s">
        <v>864</v>
      </c>
      <c r="E430" s="120" t="s">
        <v>883</v>
      </c>
      <c r="F430" s="118">
        <v>0.44</v>
      </c>
      <c r="G430" s="122"/>
      <c r="H430" s="118">
        <v>0.44</v>
      </c>
      <c r="I430" s="120" t="s">
        <v>23</v>
      </c>
      <c r="J430" s="288" t="s">
        <v>78</v>
      </c>
      <c r="K430" s="289" t="s">
        <v>972</v>
      </c>
      <c r="L430" s="288"/>
    </row>
    <row r="431" spans="2:12" ht="12.75">
      <c r="B431" s="287">
        <f t="shared" si="20"/>
        <v>401</v>
      </c>
      <c r="C431" s="277"/>
      <c r="D431" s="288" t="s">
        <v>455</v>
      </c>
      <c r="E431" s="120" t="s">
        <v>883</v>
      </c>
      <c r="F431" s="122">
        <v>0.5</v>
      </c>
      <c r="G431" s="122"/>
      <c r="H431" s="122">
        <v>0.5</v>
      </c>
      <c r="I431" s="120" t="s">
        <v>23</v>
      </c>
      <c r="J431" s="288" t="s">
        <v>78</v>
      </c>
      <c r="K431" s="289" t="s">
        <v>972</v>
      </c>
      <c r="L431" s="288"/>
    </row>
    <row r="432" spans="2:12" ht="12.75">
      <c r="B432" s="287">
        <f t="shared" si="20"/>
        <v>402</v>
      </c>
      <c r="C432" s="277"/>
      <c r="D432" s="288" t="s">
        <v>752</v>
      </c>
      <c r="E432" s="120" t="s">
        <v>883</v>
      </c>
      <c r="F432" s="122">
        <v>0.2</v>
      </c>
      <c r="G432" s="122"/>
      <c r="H432" s="122">
        <v>0.2</v>
      </c>
      <c r="I432" s="120" t="s">
        <v>23</v>
      </c>
      <c r="J432" s="288" t="s">
        <v>97</v>
      </c>
      <c r="K432" s="289" t="s">
        <v>972</v>
      </c>
      <c r="L432" s="288"/>
    </row>
    <row r="433" spans="1:12" ht="12.75">
      <c r="B433" s="287">
        <f t="shared" si="20"/>
        <v>403</v>
      </c>
      <c r="C433" s="277"/>
      <c r="D433" s="288" t="s">
        <v>456</v>
      </c>
      <c r="E433" s="120" t="s">
        <v>883</v>
      </c>
      <c r="F433" s="122">
        <v>0.5</v>
      </c>
      <c r="G433" s="122"/>
      <c r="H433" s="122">
        <v>0.5</v>
      </c>
      <c r="I433" s="120" t="s">
        <v>23</v>
      </c>
      <c r="J433" s="288" t="s">
        <v>21</v>
      </c>
      <c r="K433" s="289" t="s">
        <v>972</v>
      </c>
      <c r="L433" s="288"/>
    </row>
    <row r="434" spans="1:12" ht="12.75">
      <c r="B434" s="287">
        <f t="shared" si="20"/>
        <v>404</v>
      </c>
      <c r="C434" s="277"/>
      <c r="D434" s="288" t="s">
        <v>868</v>
      </c>
      <c r="E434" s="120" t="s">
        <v>883</v>
      </c>
      <c r="F434" s="118">
        <v>0.49459999999999998</v>
      </c>
      <c r="G434" s="122"/>
      <c r="H434" s="118">
        <v>0.49459999999999998</v>
      </c>
      <c r="I434" s="120" t="s">
        <v>23</v>
      </c>
      <c r="J434" s="288" t="s">
        <v>104</v>
      </c>
      <c r="K434" s="289" t="s">
        <v>972</v>
      </c>
      <c r="L434" s="288"/>
    </row>
    <row r="435" spans="1:12" s="296" customFormat="1" ht="15.75">
      <c r="B435" s="277" t="s">
        <v>457</v>
      </c>
      <c r="C435" s="277"/>
      <c r="D435" s="282" t="s">
        <v>458</v>
      </c>
      <c r="E435" s="281"/>
      <c r="F435" s="283"/>
      <c r="G435" s="283"/>
      <c r="H435" s="283"/>
      <c r="I435" s="281"/>
      <c r="J435" s="299"/>
      <c r="K435" s="289" t="s">
        <v>972</v>
      </c>
      <c r="L435" s="299"/>
    </row>
    <row r="436" spans="1:12" s="296" customFormat="1" ht="12.75">
      <c r="B436" s="289">
        <f>B434+1</f>
        <v>405</v>
      </c>
      <c r="C436" s="289"/>
      <c r="D436" s="288" t="s">
        <v>460</v>
      </c>
      <c r="E436" s="292" t="s">
        <v>884</v>
      </c>
      <c r="F436" s="293">
        <v>5</v>
      </c>
      <c r="G436" s="293"/>
      <c r="H436" s="122">
        <v>5</v>
      </c>
      <c r="I436" s="292" t="s">
        <v>23</v>
      </c>
      <c r="J436" s="288" t="s">
        <v>21</v>
      </c>
      <c r="K436" s="289" t="s">
        <v>972</v>
      </c>
      <c r="L436" s="288"/>
    </row>
    <row r="437" spans="1:12" s="296" customFormat="1" ht="12.75">
      <c r="B437" s="287">
        <f t="shared" ref="B437:B450" si="21">B436+1</f>
        <v>406</v>
      </c>
      <c r="C437" s="289"/>
      <c r="D437" s="288" t="s">
        <v>461</v>
      </c>
      <c r="E437" s="292" t="s">
        <v>884</v>
      </c>
      <c r="F437" s="293">
        <v>3</v>
      </c>
      <c r="G437" s="293"/>
      <c r="H437" s="122">
        <v>3</v>
      </c>
      <c r="I437" s="292" t="s">
        <v>23</v>
      </c>
      <c r="J437" s="288" t="s">
        <v>41</v>
      </c>
      <c r="K437" s="289" t="s">
        <v>972</v>
      </c>
      <c r="L437" s="288"/>
    </row>
    <row r="438" spans="1:12" s="296" customFormat="1" ht="12.75">
      <c r="B438" s="287">
        <f t="shared" si="21"/>
        <v>407</v>
      </c>
      <c r="C438" s="289"/>
      <c r="D438" s="288" t="s">
        <v>462</v>
      </c>
      <c r="E438" s="292" t="s">
        <v>884</v>
      </c>
      <c r="F438" s="293">
        <v>2</v>
      </c>
      <c r="G438" s="293"/>
      <c r="H438" s="122">
        <v>2</v>
      </c>
      <c r="I438" s="292" t="s">
        <v>23</v>
      </c>
      <c r="J438" s="288" t="s">
        <v>18</v>
      </c>
      <c r="K438" s="289" t="s">
        <v>972</v>
      </c>
      <c r="L438" s="288"/>
    </row>
    <row r="439" spans="1:12" s="296" customFormat="1" ht="12.75">
      <c r="B439" s="287">
        <f t="shared" si="21"/>
        <v>408</v>
      </c>
      <c r="C439" s="289"/>
      <c r="D439" s="288" t="s">
        <v>463</v>
      </c>
      <c r="E439" s="292" t="s">
        <v>884</v>
      </c>
      <c r="F439" s="293">
        <v>4</v>
      </c>
      <c r="G439" s="293"/>
      <c r="H439" s="122">
        <v>4</v>
      </c>
      <c r="I439" s="292" t="s">
        <v>23</v>
      </c>
      <c r="J439" s="288" t="s">
        <v>18</v>
      </c>
      <c r="K439" s="289" t="s">
        <v>972</v>
      </c>
      <c r="L439" s="288"/>
    </row>
    <row r="440" spans="1:12" s="296" customFormat="1" ht="12.75">
      <c r="B440" s="287">
        <f t="shared" si="21"/>
        <v>409</v>
      </c>
      <c r="C440" s="289"/>
      <c r="D440" s="288" t="s">
        <v>464</v>
      </c>
      <c r="E440" s="292" t="s">
        <v>884</v>
      </c>
      <c r="F440" s="122">
        <v>3</v>
      </c>
      <c r="G440" s="122"/>
      <c r="H440" s="122">
        <v>3</v>
      </c>
      <c r="I440" s="120" t="s">
        <v>23</v>
      </c>
      <c r="J440" s="288" t="s">
        <v>18</v>
      </c>
      <c r="K440" s="289" t="s">
        <v>972</v>
      </c>
      <c r="L440" s="288"/>
    </row>
    <row r="441" spans="1:12" s="296" customFormat="1" ht="12.75">
      <c r="B441" s="287">
        <f t="shared" si="21"/>
        <v>410</v>
      </c>
      <c r="C441" s="289"/>
      <c r="D441" s="288" t="s">
        <v>465</v>
      </c>
      <c r="E441" s="292" t="s">
        <v>884</v>
      </c>
      <c r="F441" s="293">
        <v>1.5</v>
      </c>
      <c r="G441" s="293"/>
      <c r="H441" s="122">
        <v>1.5</v>
      </c>
      <c r="I441" s="292" t="s">
        <v>23</v>
      </c>
      <c r="J441" s="288" t="s">
        <v>57</v>
      </c>
      <c r="K441" s="289" t="s">
        <v>972</v>
      </c>
      <c r="L441" s="288"/>
    </row>
    <row r="442" spans="1:12" s="296" customFormat="1" ht="12.75">
      <c r="B442" s="287">
        <f t="shared" si="21"/>
        <v>411</v>
      </c>
      <c r="C442" s="289"/>
      <c r="D442" s="288" t="s">
        <v>466</v>
      </c>
      <c r="E442" s="292" t="s">
        <v>884</v>
      </c>
      <c r="F442" s="293">
        <v>3</v>
      </c>
      <c r="G442" s="293"/>
      <c r="H442" s="122">
        <v>3</v>
      </c>
      <c r="I442" s="292" t="s">
        <v>23</v>
      </c>
      <c r="J442" s="288" t="s">
        <v>15</v>
      </c>
      <c r="K442" s="289" t="s">
        <v>972</v>
      </c>
      <c r="L442" s="288"/>
    </row>
    <row r="443" spans="1:12" s="296" customFormat="1" ht="12.75">
      <c r="B443" s="287">
        <f t="shared" si="21"/>
        <v>412</v>
      </c>
      <c r="C443" s="289"/>
      <c r="D443" s="288" t="s">
        <v>467</v>
      </c>
      <c r="E443" s="292" t="s">
        <v>884</v>
      </c>
      <c r="F443" s="293">
        <v>30</v>
      </c>
      <c r="G443" s="293"/>
      <c r="H443" s="122">
        <v>4.99</v>
      </c>
      <c r="I443" s="292" t="s">
        <v>23</v>
      </c>
      <c r="J443" s="288" t="s">
        <v>24</v>
      </c>
      <c r="K443" s="289" t="s">
        <v>972</v>
      </c>
      <c r="L443" s="288"/>
    </row>
    <row r="444" spans="1:12" s="296" customFormat="1" ht="12.75">
      <c r="B444" s="287">
        <f t="shared" si="21"/>
        <v>413</v>
      </c>
      <c r="C444" s="289"/>
      <c r="D444" s="288" t="s">
        <v>468</v>
      </c>
      <c r="E444" s="292" t="s">
        <v>884</v>
      </c>
      <c r="F444" s="122">
        <v>2</v>
      </c>
      <c r="G444" s="122"/>
      <c r="H444" s="122">
        <v>2</v>
      </c>
      <c r="I444" s="120" t="s">
        <v>23</v>
      </c>
      <c r="J444" s="288" t="s">
        <v>104</v>
      </c>
      <c r="K444" s="289" t="s">
        <v>972</v>
      </c>
      <c r="L444" s="288"/>
    </row>
    <row r="445" spans="1:12" s="296" customFormat="1" ht="12.75">
      <c r="B445" s="287">
        <f t="shared" si="21"/>
        <v>414</v>
      </c>
      <c r="C445" s="289"/>
      <c r="D445" s="288" t="s">
        <v>469</v>
      </c>
      <c r="E445" s="292" t="s">
        <v>884</v>
      </c>
      <c r="F445" s="122">
        <v>2</v>
      </c>
      <c r="G445" s="122"/>
      <c r="H445" s="122">
        <v>2</v>
      </c>
      <c r="I445" s="120" t="s">
        <v>23</v>
      </c>
      <c r="J445" s="288" t="s">
        <v>36</v>
      </c>
      <c r="K445" s="289" t="s">
        <v>972</v>
      </c>
      <c r="L445" s="288"/>
    </row>
    <row r="446" spans="1:12" s="296" customFormat="1" ht="12.75">
      <c r="A446" s="286"/>
      <c r="B446" s="287">
        <f t="shared" si="21"/>
        <v>415</v>
      </c>
      <c r="C446" s="289"/>
      <c r="D446" s="117" t="s">
        <v>462</v>
      </c>
      <c r="E446" s="292" t="s">
        <v>884</v>
      </c>
      <c r="F446" s="306">
        <v>2</v>
      </c>
      <c r="G446" s="306"/>
      <c r="H446" s="122">
        <v>2</v>
      </c>
      <c r="I446" s="119" t="s">
        <v>23</v>
      </c>
      <c r="J446" s="301" t="s">
        <v>97</v>
      </c>
      <c r="K446" s="289" t="s">
        <v>972</v>
      </c>
      <c r="L446" s="117"/>
    </row>
    <row r="447" spans="1:12" s="296" customFormat="1" ht="12.75">
      <c r="A447" s="286"/>
      <c r="B447" s="287">
        <f t="shared" si="21"/>
        <v>416</v>
      </c>
      <c r="C447" s="302"/>
      <c r="D447" s="117" t="s">
        <v>470</v>
      </c>
      <c r="E447" s="292" t="s">
        <v>884</v>
      </c>
      <c r="F447" s="306">
        <v>3</v>
      </c>
      <c r="G447" s="306"/>
      <c r="H447" s="122">
        <v>3</v>
      </c>
      <c r="I447" s="119" t="s">
        <v>23</v>
      </c>
      <c r="J447" s="301" t="s">
        <v>19</v>
      </c>
      <c r="K447" s="289" t="s">
        <v>972</v>
      </c>
      <c r="L447" s="117"/>
    </row>
    <row r="448" spans="1:12" s="296" customFormat="1" ht="12.75">
      <c r="A448" s="286"/>
      <c r="B448" s="287">
        <f t="shared" si="21"/>
        <v>417</v>
      </c>
      <c r="C448" s="302"/>
      <c r="D448" s="117" t="s">
        <v>471</v>
      </c>
      <c r="E448" s="292" t="s">
        <v>884</v>
      </c>
      <c r="F448" s="306">
        <v>5</v>
      </c>
      <c r="G448" s="306"/>
      <c r="H448" s="122">
        <v>5</v>
      </c>
      <c r="I448" s="119" t="s">
        <v>23</v>
      </c>
      <c r="J448" s="301" t="s">
        <v>21</v>
      </c>
      <c r="K448" s="289" t="s">
        <v>972</v>
      </c>
      <c r="L448" s="117"/>
    </row>
    <row r="449" spans="1:12" s="296" customFormat="1" ht="12.75">
      <c r="A449" s="286"/>
      <c r="B449" s="287">
        <f t="shared" si="21"/>
        <v>418</v>
      </c>
      <c r="C449" s="302"/>
      <c r="D449" s="117" t="s">
        <v>716</v>
      </c>
      <c r="E449" s="292" t="s">
        <v>884</v>
      </c>
      <c r="F449" s="306">
        <v>1.5</v>
      </c>
      <c r="G449" s="306">
        <v>1.1499999999999999</v>
      </c>
      <c r="H449" s="122">
        <v>1.5</v>
      </c>
      <c r="I449" s="119" t="s">
        <v>23</v>
      </c>
      <c r="J449" s="301" t="s">
        <v>708</v>
      </c>
      <c r="K449" s="289" t="s">
        <v>972</v>
      </c>
      <c r="L449" s="117"/>
    </row>
    <row r="450" spans="1:12" s="296" customFormat="1" ht="12.75">
      <c r="A450" s="286"/>
      <c r="B450" s="287">
        <f t="shared" si="21"/>
        <v>419</v>
      </c>
      <c r="C450" s="302"/>
      <c r="D450" s="117" t="s">
        <v>757</v>
      </c>
      <c r="E450" s="292" t="s">
        <v>884</v>
      </c>
      <c r="F450" s="306">
        <v>0.76</v>
      </c>
      <c r="G450" s="306"/>
      <c r="H450" s="306">
        <v>0.76</v>
      </c>
      <c r="I450" s="119" t="s">
        <v>23</v>
      </c>
      <c r="J450" s="301" t="s">
        <v>35</v>
      </c>
      <c r="K450" s="289" t="s">
        <v>972</v>
      </c>
      <c r="L450" s="117"/>
    </row>
    <row r="451" spans="1:12" s="296" customFormat="1" ht="15.75">
      <c r="B451" s="330" t="s">
        <v>472</v>
      </c>
      <c r="C451" s="330"/>
      <c r="D451" s="282" t="s">
        <v>473</v>
      </c>
      <c r="E451" s="331"/>
      <c r="F451" s="344"/>
      <c r="G451" s="344"/>
      <c r="H451" s="283"/>
      <c r="I451" s="331"/>
      <c r="J451" s="345"/>
      <c r="K451" s="289" t="s">
        <v>972</v>
      </c>
      <c r="L451" s="346"/>
    </row>
    <row r="452" spans="1:12" ht="12.75">
      <c r="B452" s="289">
        <f>B450+1</f>
        <v>420</v>
      </c>
      <c r="C452" s="289"/>
      <c r="D452" s="288" t="s">
        <v>475</v>
      </c>
      <c r="E452" s="292" t="s">
        <v>590</v>
      </c>
      <c r="F452" s="293">
        <v>2</v>
      </c>
      <c r="G452" s="293"/>
      <c r="H452" s="122">
        <v>2</v>
      </c>
      <c r="I452" s="292" t="s">
        <v>23</v>
      </c>
      <c r="J452" s="288" t="s">
        <v>41</v>
      </c>
      <c r="K452" s="289" t="s">
        <v>972</v>
      </c>
      <c r="L452" s="288"/>
    </row>
    <row r="453" spans="1:12" ht="12.75">
      <c r="B453" s="287">
        <f t="shared" ref="B453:B459" si="22">B452+1</f>
        <v>421</v>
      </c>
      <c r="C453" s="289"/>
      <c r="D453" s="288" t="s">
        <v>476</v>
      </c>
      <c r="E453" s="292" t="s">
        <v>590</v>
      </c>
      <c r="F453" s="293">
        <v>2</v>
      </c>
      <c r="G453" s="293"/>
      <c r="H453" s="122">
        <v>2</v>
      </c>
      <c r="I453" s="292" t="s">
        <v>23</v>
      </c>
      <c r="J453" s="288" t="s">
        <v>35</v>
      </c>
      <c r="K453" s="289" t="s">
        <v>972</v>
      </c>
      <c r="L453" s="288"/>
    </row>
    <row r="454" spans="1:12" ht="12.75">
      <c r="B454" s="287">
        <f t="shared" si="22"/>
        <v>422</v>
      </c>
      <c r="C454" s="289"/>
      <c r="D454" s="288" t="s">
        <v>477</v>
      </c>
      <c r="E454" s="292" t="s">
        <v>590</v>
      </c>
      <c r="F454" s="293">
        <v>2</v>
      </c>
      <c r="G454" s="293"/>
      <c r="H454" s="122">
        <v>2</v>
      </c>
      <c r="I454" s="292" t="s">
        <v>23</v>
      </c>
      <c r="J454" s="288" t="s">
        <v>24</v>
      </c>
      <c r="K454" s="289" t="s">
        <v>972</v>
      </c>
      <c r="L454" s="288"/>
    </row>
    <row r="455" spans="1:12" ht="12.75">
      <c r="B455" s="287">
        <f t="shared" si="22"/>
        <v>423</v>
      </c>
      <c r="C455" s="289"/>
      <c r="D455" s="288" t="s">
        <v>479</v>
      </c>
      <c r="E455" s="292" t="s">
        <v>590</v>
      </c>
      <c r="F455" s="293">
        <v>2</v>
      </c>
      <c r="G455" s="293"/>
      <c r="H455" s="122">
        <v>2</v>
      </c>
      <c r="I455" s="292" t="s">
        <v>23</v>
      </c>
      <c r="J455" s="288" t="s">
        <v>93</v>
      </c>
      <c r="K455" s="289" t="s">
        <v>972</v>
      </c>
      <c r="L455" s="288"/>
    </row>
    <row r="456" spans="1:12" ht="12.75">
      <c r="B456" s="287">
        <f t="shared" si="22"/>
        <v>424</v>
      </c>
      <c r="C456" s="289"/>
      <c r="D456" s="288" t="s">
        <v>480</v>
      </c>
      <c r="E456" s="292" t="s">
        <v>590</v>
      </c>
      <c r="F456" s="293">
        <v>2</v>
      </c>
      <c r="G456" s="293"/>
      <c r="H456" s="122">
        <v>2</v>
      </c>
      <c r="I456" s="292" t="s">
        <v>23</v>
      </c>
      <c r="J456" s="288" t="s">
        <v>36</v>
      </c>
      <c r="K456" s="289" t="s">
        <v>972</v>
      </c>
      <c r="L456" s="288"/>
    </row>
    <row r="457" spans="1:12" ht="12.75">
      <c r="B457" s="287">
        <f t="shared" si="22"/>
        <v>425</v>
      </c>
      <c r="C457" s="289"/>
      <c r="D457" s="288" t="s">
        <v>481</v>
      </c>
      <c r="E457" s="292" t="s">
        <v>590</v>
      </c>
      <c r="F457" s="293">
        <v>2</v>
      </c>
      <c r="G457" s="293"/>
      <c r="H457" s="122">
        <v>2</v>
      </c>
      <c r="I457" s="292" t="s">
        <v>23</v>
      </c>
      <c r="J457" s="288" t="s">
        <v>21</v>
      </c>
      <c r="K457" s="289" t="s">
        <v>972</v>
      </c>
      <c r="L457" s="288"/>
    </row>
    <row r="458" spans="1:12" ht="12.75">
      <c r="B458" s="287">
        <f t="shared" si="22"/>
        <v>426</v>
      </c>
      <c r="C458" s="289"/>
      <c r="D458" s="265" t="s">
        <v>870</v>
      </c>
      <c r="E458" s="292" t="s">
        <v>590</v>
      </c>
      <c r="F458" s="118">
        <v>0.18</v>
      </c>
      <c r="G458" s="122"/>
      <c r="H458" s="118">
        <v>0.18</v>
      </c>
      <c r="I458" s="120" t="s">
        <v>72</v>
      </c>
      <c r="J458" s="288" t="s">
        <v>21</v>
      </c>
      <c r="K458" s="289" t="s">
        <v>972</v>
      </c>
      <c r="L458" s="288"/>
    </row>
    <row r="459" spans="1:12" ht="12.75">
      <c r="B459" s="287">
        <f t="shared" si="22"/>
        <v>427</v>
      </c>
      <c r="C459" s="289"/>
      <c r="D459" s="288" t="s">
        <v>483</v>
      </c>
      <c r="E459" s="292" t="s">
        <v>590</v>
      </c>
      <c r="F459" s="293">
        <v>1.5</v>
      </c>
      <c r="G459" s="293"/>
      <c r="H459" s="122">
        <v>1.5</v>
      </c>
      <c r="I459" s="292"/>
      <c r="J459" s="301" t="s">
        <v>15</v>
      </c>
      <c r="K459" s="289" t="s">
        <v>972</v>
      </c>
      <c r="L459" s="288"/>
    </row>
    <row r="460" spans="1:12" s="296" customFormat="1" ht="15.75">
      <c r="B460" s="277" t="s">
        <v>519</v>
      </c>
      <c r="C460" s="277"/>
      <c r="D460" s="282" t="s">
        <v>520</v>
      </c>
      <c r="E460" s="281"/>
      <c r="F460" s="283"/>
      <c r="G460" s="283"/>
      <c r="H460" s="283"/>
      <c r="I460" s="281"/>
      <c r="J460" s="299"/>
      <c r="K460" s="289" t="s">
        <v>972</v>
      </c>
      <c r="L460" s="299"/>
    </row>
    <row r="461" spans="1:12" ht="12.75">
      <c r="B461" s="287">
        <f>B459+1</f>
        <v>428</v>
      </c>
      <c r="C461" s="277"/>
      <c r="D461" s="288" t="s">
        <v>521</v>
      </c>
      <c r="E461" s="120" t="s">
        <v>885</v>
      </c>
      <c r="F461" s="122">
        <v>0.2</v>
      </c>
      <c r="G461" s="122"/>
      <c r="H461" s="122">
        <v>0.2</v>
      </c>
      <c r="I461" s="120" t="s">
        <v>23</v>
      </c>
      <c r="J461" s="288" t="s">
        <v>522</v>
      </c>
      <c r="K461" s="289" t="s">
        <v>972</v>
      </c>
      <c r="L461" s="288"/>
    </row>
    <row r="462" spans="1:12" ht="12.75">
      <c r="B462" s="287">
        <f t="shared" ref="B462:B465" si="23">B461+1</f>
        <v>429</v>
      </c>
      <c r="C462" s="277"/>
      <c r="D462" s="288" t="s">
        <v>523</v>
      </c>
      <c r="E462" s="120" t="s">
        <v>885</v>
      </c>
      <c r="F462" s="122">
        <v>0.3</v>
      </c>
      <c r="G462" s="122"/>
      <c r="H462" s="122">
        <v>0.3</v>
      </c>
      <c r="I462" s="120" t="s">
        <v>14</v>
      </c>
      <c r="J462" s="288" t="s">
        <v>522</v>
      </c>
      <c r="K462" s="289" t="s">
        <v>972</v>
      </c>
      <c r="L462" s="288"/>
    </row>
    <row r="463" spans="1:12" ht="25.5">
      <c r="B463" s="287">
        <f t="shared" si="23"/>
        <v>430</v>
      </c>
      <c r="C463" s="277"/>
      <c r="D463" s="288" t="s">
        <v>524</v>
      </c>
      <c r="E463" s="120" t="s">
        <v>885</v>
      </c>
      <c r="F463" s="122">
        <v>2</v>
      </c>
      <c r="G463" s="122"/>
      <c r="H463" s="122">
        <v>2</v>
      </c>
      <c r="I463" s="120" t="s">
        <v>23</v>
      </c>
      <c r="J463" s="288" t="s">
        <v>18</v>
      </c>
      <c r="K463" s="289" t="s">
        <v>972</v>
      </c>
      <c r="L463" s="288"/>
    </row>
    <row r="464" spans="1:12" ht="25.5">
      <c r="B464" s="287">
        <f t="shared" si="23"/>
        <v>431</v>
      </c>
      <c r="C464" s="277"/>
      <c r="D464" s="288" t="s">
        <v>525</v>
      </c>
      <c r="E464" s="120" t="s">
        <v>885</v>
      </c>
      <c r="F464" s="122">
        <v>3</v>
      </c>
      <c r="G464" s="122"/>
      <c r="H464" s="122">
        <v>3</v>
      </c>
      <c r="I464" s="120" t="s">
        <v>23</v>
      </c>
      <c r="J464" s="288" t="s">
        <v>18</v>
      </c>
      <c r="K464" s="289" t="s">
        <v>972</v>
      </c>
      <c r="L464" s="288"/>
    </row>
    <row r="465" spans="1:12" ht="12.75">
      <c r="B465" s="287">
        <f t="shared" si="23"/>
        <v>432</v>
      </c>
      <c r="C465" s="277"/>
      <c r="D465" s="288" t="s">
        <v>759</v>
      </c>
      <c r="E465" s="120" t="s">
        <v>885</v>
      </c>
      <c r="F465" s="122">
        <v>0.3</v>
      </c>
      <c r="G465" s="122"/>
      <c r="H465" s="122">
        <v>0.3</v>
      </c>
      <c r="I465" s="120" t="s">
        <v>23</v>
      </c>
      <c r="J465" s="288" t="s">
        <v>35</v>
      </c>
      <c r="K465" s="289" t="s">
        <v>972</v>
      </c>
      <c r="L465" s="288"/>
    </row>
    <row r="466" spans="1:12" s="296" customFormat="1" ht="15.75">
      <c r="B466" s="277" t="s">
        <v>526</v>
      </c>
      <c r="C466" s="277"/>
      <c r="D466" s="352" t="s">
        <v>527</v>
      </c>
      <c r="E466" s="281"/>
      <c r="F466" s="283"/>
      <c r="G466" s="283"/>
      <c r="H466" s="283"/>
      <c r="I466" s="281"/>
      <c r="J466" s="299"/>
      <c r="K466" s="289" t="s">
        <v>972</v>
      </c>
      <c r="L466" s="299"/>
    </row>
    <row r="467" spans="1:12" ht="25.5">
      <c r="B467" s="289">
        <f>B465+1</f>
        <v>433</v>
      </c>
      <c r="C467" s="289"/>
      <c r="D467" s="325" t="s">
        <v>528</v>
      </c>
      <c r="E467" s="326" t="s">
        <v>886</v>
      </c>
      <c r="F467" s="308">
        <v>25</v>
      </c>
      <c r="G467" s="308"/>
      <c r="H467" s="122">
        <v>25</v>
      </c>
      <c r="I467" s="326" t="s">
        <v>23</v>
      </c>
      <c r="J467" s="325" t="s">
        <v>93</v>
      </c>
      <c r="K467" s="289" t="s">
        <v>972</v>
      </c>
      <c r="L467" s="288"/>
    </row>
    <row r="468" spans="1:12" ht="12.75">
      <c r="B468" s="287">
        <f t="shared" ref="B468:B531" si="24">B467+1</f>
        <v>434</v>
      </c>
      <c r="C468" s="289"/>
      <c r="D468" s="325" t="s">
        <v>530</v>
      </c>
      <c r="E468" s="326" t="s">
        <v>886</v>
      </c>
      <c r="F468" s="308">
        <v>24</v>
      </c>
      <c r="G468" s="308"/>
      <c r="H468" s="122">
        <v>24</v>
      </c>
      <c r="I468" s="326" t="s">
        <v>23</v>
      </c>
      <c r="J468" s="325" t="s">
        <v>93</v>
      </c>
      <c r="K468" s="289" t="s">
        <v>972</v>
      </c>
      <c r="L468" s="288"/>
    </row>
    <row r="469" spans="1:12" ht="12.75">
      <c r="B469" s="287">
        <f t="shared" si="24"/>
        <v>435</v>
      </c>
      <c r="C469" s="289"/>
      <c r="D469" s="325" t="s">
        <v>531</v>
      </c>
      <c r="E469" s="326" t="s">
        <v>886</v>
      </c>
      <c r="F469" s="308">
        <v>15</v>
      </c>
      <c r="G469" s="308"/>
      <c r="H469" s="122">
        <v>15</v>
      </c>
      <c r="I469" s="326" t="s">
        <v>23</v>
      </c>
      <c r="J469" s="325" t="s">
        <v>93</v>
      </c>
      <c r="K469" s="289" t="s">
        <v>972</v>
      </c>
      <c r="L469" s="288"/>
    </row>
    <row r="470" spans="1:12" ht="12.75">
      <c r="B470" s="287">
        <f t="shared" si="24"/>
        <v>436</v>
      </c>
      <c r="C470" s="289"/>
      <c r="D470" s="325" t="s">
        <v>532</v>
      </c>
      <c r="E470" s="326" t="s">
        <v>886</v>
      </c>
      <c r="F470" s="308">
        <v>50</v>
      </c>
      <c r="G470" s="308"/>
      <c r="H470" s="122">
        <v>50</v>
      </c>
      <c r="I470" s="326" t="s">
        <v>23</v>
      </c>
      <c r="J470" s="325" t="s">
        <v>93</v>
      </c>
      <c r="K470" s="289" t="s">
        <v>972</v>
      </c>
      <c r="L470" s="288"/>
    </row>
    <row r="471" spans="1:12" ht="25.5">
      <c r="B471" s="287">
        <f t="shared" si="24"/>
        <v>437</v>
      </c>
      <c r="C471" s="277"/>
      <c r="D471" s="325" t="s">
        <v>533</v>
      </c>
      <c r="E471" s="326" t="s">
        <v>886</v>
      </c>
      <c r="F471" s="308">
        <v>70</v>
      </c>
      <c r="G471" s="308"/>
      <c r="H471" s="122">
        <v>35</v>
      </c>
      <c r="I471" s="326" t="s">
        <v>23</v>
      </c>
      <c r="J471" s="325" t="s">
        <v>19</v>
      </c>
      <c r="K471" s="289" t="s">
        <v>972</v>
      </c>
      <c r="L471" s="273"/>
    </row>
    <row r="472" spans="1:12" ht="25.5">
      <c r="B472" s="287">
        <f t="shared" si="24"/>
        <v>438</v>
      </c>
      <c r="C472" s="289"/>
      <c r="D472" s="288" t="s">
        <v>706</v>
      </c>
      <c r="E472" s="326" t="s">
        <v>886</v>
      </c>
      <c r="F472" s="293">
        <v>40</v>
      </c>
      <c r="G472" s="293"/>
      <c r="H472" s="122">
        <v>25</v>
      </c>
      <c r="I472" s="292" t="s">
        <v>23</v>
      </c>
      <c r="J472" s="288" t="s">
        <v>19</v>
      </c>
      <c r="K472" s="289" t="s">
        <v>972</v>
      </c>
      <c r="L472" s="288"/>
    </row>
    <row r="473" spans="1:12" s="286" customFormat="1" ht="12.75">
      <c r="A473" s="294"/>
      <c r="B473" s="287">
        <f t="shared" si="24"/>
        <v>439</v>
      </c>
      <c r="C473" s="289"/>
      <c r="D473" s="117" t="s">
        <v>535</v>
      </c>
      <c r="E473" s="326" t="s">
        <v>886</v>
      </c>
      <c r="F473" s="306">
        <v>20</v>
      </c>
      <c r="G473" s="306"/>
      <c r="H473" s="122">
        <v>20</v>
      </c>
      <c r="I473" s="119" t="s">
        <v>23</v>
      </c>
      <c r="J473" s="301" t="s">
        <v>19</v>
      </c>
      <c r="K473" s="289" t="s">
        <v>972</v>
      </c>
      <c r="L473" s="273"/>
    </row>
    <row r="474" spans="1:12" s="286" customFormat="1" ht="25.5">
      <c r="A474" s="294"/>
      <c r="B474" s="287">
        <f t="shared" si="24"/>
        <v>440</v>
      </c>
      <c r="C474" s="289"/>
      <c r="D474" s="117" t="s">
        <v>536</v>
      </c>
      <c r="E474" s="326" t="s">
        <v>886</v>
      </c>
      <c r="F474" s="306">
        <v>20</v>
      </c>
      <c r="G474" s="306"/>
      <c r="H474" s="122">
        <v>20</v>
      </c>
      <c r="I474" s="119" t="s">
        <v>23</v>
      </c>
      <c r="J474" s="301" t="s">
        <v>19</v>
      </c>
      <c r="K474" s="289" t="s">
        <v>972</v>
      </c>
      <c r="L474" s="273"/>
    </row>
    <row r="475" spans="1:12" ht="38.25">
      <c r="B475" s="287">
        <f t="shared" si="24"/>
        <v>441</v>
      </c>
      <c r="C475" s="277"/>
      <c r="D475" s="325" t="s">
        <v>537</v>
      </c>
      <c r="E475" s="326" t="s">
        <v>886</v>
      </c>
      <c r="F475" s="308">
        <v>70</v>
      </c>
      <c r="G475" s="308"/>
      <c r="H475" s="122">
        <v>35</v>
      </c>
      <c r="I475" s="326" t="s">
        <v>23</v>
      </c>
      <c r="J475" s="325" t="s">
        <v>53</v>
      </c>
      <c r="K475" s="289" t="s">
        <v>972</v>
      </c>
      <c r="L475" s="273"/>
    </row>
    <row r="476" spans="1:12" s="286" customFormat="1" ht="12.75">
      <c r="A476" s="294"/>
      <c r="B476" s="287">
        <f t="shared" si="24"/>
        <v>442</v>
      </c>
      <c r="C476" s="289"/>
      <c r="D476" s="288" t="s">
        <v>539</v>
      </c>
      <c r="E476" s="326" t="s">
        <v>886</v>
      </c>
      <c r="F476" s="293">
        <v>30</v>
      </c>
      <c r="G476" s="293"/>
      <c r="H476" s="122">
        <v>30</v>
      </c>
      <c r="I476" s="292" t="s">
        <v>23</v>
      </c>
      <c r="J476" s="288" t="s">
        <v>41</v>
      </c>
      <c r="K476" s="289" t="s">
        <v>972</v>
      </c>
      <c r="L476" s="288"/>
    </row>
    <row r="477" spans="1:12" s="286" customFormat="1" ht="25.5">
      <c r="A477" s="294"/>
      <c r="B477" s="287">
        <f t="shared" si="24"/>
        <v>443</v>
      </c>
      <c r="C477" s="289"/>
      <c r="D477" s="288" t="s">
        <v>540</v>
      </c>
      <c r="E477" s="326" t="s">
        <v>886</v>
      </c>
      <c r="F477" s="293">
        <v>20</v>
      </c>
      <c r="G477" s="293"/>
      <c r="H477" s="122">
        <v>20</v>
      </c>
      <c r="I477" s="292" t="s">
        <v>23</v>
      </c>
      <c r="J477" s="288" t="s">
        <v>41</v>
      </c>
      <c r="K477" s="289" t="s">
        <v>972</v>
      </c>
      <c r="L477" s="288"/>
    </row>
    <row r="478" spans="1:12" s="286" customFormat="1" ht="12.75">
      <c r="A478" s="294"/>
      <c r="B478" s="287">
        <f t="shared" si="24"/>
        <v>444</v>
      </c>
      <c r="C478" s="289"/>
      <c r="D478" s="288" t="s">
        <v>541</v>
      </c>
      <c r="E478" s="326" t="s">
        <v>886</v>
      </c>
      <c r="F478" s="293">
        <v>7</v>
      </c>
      <c r="G478" s="293"/>
      <c r="H478" s="122">
        <v>7</v>
      </c>
      <c r="I478" s="292" t="s">
        <v>23</v>
      </c>
      <c r="J478" s="288" t="s">
        <v>41</v>
      </c>
      <c r="K478" s="289" t="s">
        <v>972</v>
      </c>
      <c r="L478" s="288"/>
    </row>
    <row r="479" spans="1:12" s="286" customFormat="1" ht="12.75">
      <c r="A479" s="294"/>
      <c r="B479" s="287">
        <f t="shared" si="24"/>
        <v>445</v>
      </c>
      <c r="C479" s="289"/>
      <c r="D479" s="288" t="s">
        <v>542</v>
      </c>
      <c r="E479" s="326" t="s">
        <v>886</v>
      </c>
      <c r="F479" s="293">
        <v>5</v>
      </c>
      <c r="G479" s="293"/>
      <c r="H479" s="122">
        <v>5</v>
      </c>
      <c r="I479" s="292" t="s">
        <v>23</v>
      </c>
      <c r="J479" s="288" t="s">
        <v>41</v>
      </c>
      <c r="K479" s="289" t="s">
        <v>972</v>
      </c>
      <c r="L479" s="288"/>
    </row>
    <row r="480" spans="1:12" ht="12.75">
      <c r="B480" s="287">
        <f t="shared" si="24"/>
        <v>446</v>
      </c>
      <c r="C480" s="289"/>
      <c r="D480" s="288" t="s">
        <v>543</v>
      </c>
      <c r="E480" s="326" t="s">
        <v>886</v>
      </c>
      <c r="F480" s="293">
        <v>30</v>
      </c>
      <c r="G480" s="293"/>
      <c r="H480" s="122">
        <v>30</v>
      </c>
      <c r="I480" s="292" t="s">
        <v>23</v>
      </c>
      <c r="J480" s="288" t="s">
        <v>15</v>
      </c>
      <c r="K480" s="289" t="s">
        <v>972</v>
      </c>
      <c r="L480" s="288"/>
    </row>
    <row r="481" spans="1:12" ht="12.75">
      <c r="B481" s="287">
        <f t="shared" si="24"/>
        <v>447</v>
      </c>
      <c r="C481" s="289"/>
      <c r="D481" s="288" t="s">
        <v>545</v>
      </c>
      <c r="E481" s="326" t="s">
        <v>886</v>
      </c>
      <c r="F481" s="293">
        <v>30</v>
      </c>
      <c r="G481" s="293"/>
      <c r="H481" s="122">
        <v>30</v>
      </c>
      <c r="I481" s="292" t="s">
        <v>23</v>
      </c>
      <c r="J481" s="288" t="s">
        <v>57</v>
      </c>
      <c r="K481" s="289" t="s">
        <v>972</v>
      </c>
      <c r="L481" s="288"/>
    </row>
    <row r="482" spans="1:12" ht="12.75">
      <c r="B482" s="287">
        <f t="shared" si="24"/>
        <v>448</v>
      </c>
      <c r="C482" s="289"/>
      <c r="D482" s="288" t="s">
        <v>699</v>
      </c>
      <c r="E482" s="326" t="s">
        <v>886</v>
      </c>
      <c r="F482" s="293">
        <v>50</v>
      </c>
      <c r="G482" s="293"/>
      <c r="H482" s="122">
        <v>30</v>
      </c>
      <c r="I482" s="292" t="s">
        <v>23</v>
      </c>
      <c r="J482" s="288" t="s">
        <v>57</v>
      </c>
      <c r="K482" s="289" t="s">
        <v>972</v>
      </c>
      <c r="L482" s="288"/>
    </row>
    <row r="483" spans="1:12" ht="12.75">
      <c r="B483" s="287">
        <f t="shared" si="24"/>
        <v>449</v>
      </c>
      <c r="C483" s="277"/>
      <c r="D483" s="325" t="s">
        <v>547</v>
      </c>
      <c r="E483" s="326" t="s">
        <v>886</v>
      </c>
      <c r="F483" s="308">
        <v>12</v>
      </c>
      <c r="G483" s="308"/>
      <c r="H483" s="122">
        <v>12</v>
      </c>
      <c r="I483" s="328" t="s">
        <v>284</v>
      </c>
      <c r="J483" s="329" t="s">
        <v>104</v>
      </c>
      <c r="K483" s="289" t="s">
        <v>972</v>
      </c>
      <c r="L483" s="273"/>
    </row>
    <row r="484" spans="1:12" ht="12.75">
      <c r="B484" s="287">
        <f t="shared" si="24"/>
        <v>450</v>
      </c>
      <c r="C484" s="289"/>
      <c r="D484" s="288" t="s">
        <v>548</v>
      </c>
      <c r="E484" s="326" t="s">
        <v>886</v>
      </c>
      <c r="F484" s="293">
        <v>30</v>
      </c>
      <c r="G484" s="293"/>
      <c r="H484" s="122">
        <v>30</v>
      </c>
      <c r="I484" s="292" t="s">
        <v>23</v>
      </c>
      <c r="J484" s="288" t="s">
        <v>24</v>
      </c>
      <c r="K484" s="289" t="s">
        <v>972</v>
      </c>
      <c r="L484" s="288"/>
    </row>
    <row r="485" spans="1:12" ht="12.75">
      <c r="B485" s="287">
        <f t="shared" si="24"/>
        <v>451</v>
      </c>
      <c r="C485" s="289"/>
      <c r="D485" s="288" t="s">
        <v>550</v>
      </c>
      <c r="E485" s="326" t="s">
        <v>886</v>
      </c>
      <c r="F485" s="293">
        <v>30</v>
      </c>
      <c r="G485" s="293"/>
      <c r="H485" s="122">
        <v>30</v>
      </c>
      <c r="I485" s="292" t="s">
        <v>23</v>
      </c>
      <c r="J485" s="288" t="s">
        <v>24</v>
      </c>
      <c r="K485" s="289" t="s">
        <v>972</v>
      </c>
      <c r="L485" s="288"/>
    </row>
    <row r="486" spans="1:12" s="286" customFormat="1" ht="12.75">
      <c r="B486" s="287">
        <f t="shared" si="24"/>
        <v>452</v>
      </c>
      <c r="C486" s="289"/>
      <c r="D486" s="288" t="s">
        <v>552</v>
      </c>
      <c r="E486" s="326" t="s">
        <v>886</v>
      </c>
      <c r="F486" s="293">
        <v>10</v>
      </c>
      <c r="G486" s="293"/>
      <c r="H486" s="122">
        <v>10</v>
      </c>
      <c r="I486" s="292" t="s">
        <v>23</v>
      </c>
      <c r="J486" s="288" t="s">
        <v>24</v>
      </c>
      <c r="K486" s="289" t="s">
        <v>972</v>
      </c>
      <c r="L486" s="288"/>
    </row>
    <row r="487" spans="1:12" s="286" customFormat="1" ht="12.75">
      <c r="A487" s="294"/>
      <c r="B487" s="287">
        <f t="shared" si="24"/>
        <v>453</v>
      </c>
      <c r="C487" s="289"/>
      <c r="D487" s="288" t="s">
        <v>553</v>
      </c>
      <c r="E487" s="326" t="s">
        <v>886</v>
      </c>
      <c r="F487" s="293">
        <v>5</v>
      </c>
      <c r="G487" s="293"/>
      <c r="H487" s="122">
        <v>5</v>
      </c>
      <c r="I487" s="292" t="s">
        <v>23</v>
      </c>
      <c r="J487" s="288" t="s">
        <v>24</v>
      </c>
      <c r="K487" s="289" t="s">
        <v>972</v>
      </c>
      <c r="L487" s="288"/>
    </row>
    <row r="488" spans="1:12" s="286" customFormat="1" ht="12.75">
      <c r="B488" s="287">
        <f t="shared" si="24"/>
        <v>454</v>
      </c>
      <c r="C488" s="289"/>
      <c r="D488" s="288" t="s">
        <v>554</v>
      </c>
      <c r="E488" s="326" t="s">
        <v>886</v>
      </c>
      <c r="F488" s="293">
        <v>5</v>
      </c>
      <c r="G488" s="293"/>
      <c r="H488" s="122">
        <v>5</v>
      </c>
      <c r="I488" s="292" t="s">
        <v>23</v>
      </c>
      <c r="J488" s="288" t="s">
        <v>24</v>
      </c>
      <c r="K488" s="289" t="s">
        <v>972</v>
      </c>
      <c r="L488" s="288"/>
    </row>
    <row r="489" spans="1:12" s="286" customFormat="1" ht="12.75">
      <c r="B489" s="287">
        <f t="shared" si="24"/>
        <v>455</v>
      </c>
      <c r="C489" s="289"/>
      <c r="D489" s="288" t="s">
        <v>555</v>
      </c>
      <c r="E489" s="326" t="s">
        <v>886</v>
      </c>
      <c r="F489" s="293">
        <v>5</v>
      </c>
      <c r="G489" s="293"/>
      <c r="H489" s="122">
        <v>5</v>
      </c>
      <c r="I489" s="292" t="s">
        <v>23</v>
      </c>
      <c r="J489" s="288" t="s">
        <v>35</v>
      </c>
      <c r="K489" s="289" t="s">
        <v>972</v>
      </c>
      <c r="L489" s="288"/>
    </row>
    <row r="490" spans="1:12" s="286" customFormat="1" ht="12.75">
      <c r="B490" s="287">
        <f t="shared" si="24"/>
        <v>456</v>
      </c>
      <c r="C490" s="289"/>
      <c r="D490" s="288" t="s">
        <v>556</v>
      </c>
      <c r="E490" s="326" t="s">
        <v>886</v>
      </c>
      <c r="F490" s="293">
        <v>5</v>
      </c>
      <c r="G490" s="293"/>
      <c r="H490" s="122">
        <v>5</v>
      </c>
      <c r="I490" s="292" t="s">
        <v>23</v>
      </c>
      <c r="J490" s="288" t="s">
        <v>35</v>
      </c>
      <c r="K490" s="289" t="s">
        <v>972</v>
      </c>
      <c r="L490" s="288"/>
    </row>
    <row r="491" spans="1:12" s="286" customFormat="1" ht="12.75">
      <c r="B491" s="287">
        <f t="shared" si="24"/>
        <v>457</v>
      </c>
      <c r="C491" s="289"/>
      <c r="D491" s="288" t="s">
        <v>756</v>
      </c>
      <c r="E491" s="326" t="s">
        <v>886</v>
      </c>
      <c r="F491" s="293">
        <v>10</v>
      </c>
      <c r="G491" s="293"/>
      <c r="H491" s="122">
        <v>10</v>
      </c>
      <c r="I491" s="292" t="s">
        <v>23</v>
      </c>
      <c r="J491" s="288" t="s">
        <v>35</v>
      </c>
      <c r="K491" s="289" t="s">
        <v>972</v>
      </c>
      <c r="L491" s="288"/>
    </row>
    <row r="492" spans="1:12" s="286" customFormat="1" ht="12.75">
      <c r="B492" s="287">
        <f t="shared" si="24"/>
        <v>458</v>
      </c>
      <c r="C492" s="289"/>
      <c r="D492" s="288" t="s">
        <v>557</v>
      </c>
      <c r="E492" s="326" t="s">
        <v>886</v>
      </c>
      <c r="F492" s="293">
        <v>20</v>
      </c>
      <c r="G492" s="293"/>
      <c r="H492" s="122">
        <v>20</v>
      </c>
      <c r="I492" s="292" t="s">
        <v>23</v>
      </c>
      <c r="J492" s="288" t="s">
        <v>86</v>
      </c>
      <c r="K492" s="289" t="s">
        <v>972</v>
      </c>
      <c r="L492" s="288"/>
    </row>
    <row r="493" spans="1:12" s="286" customFormat="1" ht="12.75">
      <c r="A493" s="294"/>
      <c r="B493" s="287">
        <f t="shared" si="24"/>
        <v>459</v>
      </c>
      <c r="C493" s="289"/>
      <c r="D493" s="288" t="s">
        <v>558</v>
      </c>
      <c r="E493" s="326" t="s">
        <v>886</v>
      </c>
      <c r="F493" s="293">
        <v>5</v>
      </c>
      <c r="G493" s="293"/>
      <c r="H493" s="122">
        <v>5</v>
      </c>
      <c r="I493" s="292" t="s">
        <v>23</v>
      </c>
      <c r="J493" s="288" t="s">
        <v>18</v>
      </c>
      <c r="K493" s="289" t="s">
        <v>972</v>
      </c>
      <c r="L493" s="288"/>
    </row>
    <row r="494" spans="1:12" s="286" customFormat="1" ht="12.75">
      <c r="A494" s="294"/>
      <c r="B494" s="287">
        <f t="shared" si="24"/>
        <v>460</v>
      </c>
      <c r="C494" s="289"/>
      <c r="D494" s="288" t="s">
        <v>559</v>
      </c>
      <c r="E494" s="326" t="s">
        <v>886</v>
      </c>
      <c r="F494" s="293">
        <v>5</v>
      </c>
      <c r="G494" s="293"/>
      <c r="H494" s="122">
        <v>5</v>
      </c>
      <c r="I494" s="292" t="s">
        <v>23</v>
      </c>
      <c r="J494" s="288" t="s">
        <v>18</v>
      </c>
      <c r="K494" s="289" t="s">
        <v>972</v>
      </c>
      <c r="L494" s="288"/>
    </row>
    <row r="495" spans="1:12" s="286" customFormat="1" ht="25.5">
      <c r="A495" s="294"/>
      <c r="B495" s="287">
        <f t="shared" si="24"/>
        <v>461</v>
      </c>
      <c r="C495" s="289"/>
      <c r="D495" s="288" t="s">
        <v>560</v>
      </c>
      <c r="E495" s="326" t="s">
        <v>886</v>
      </c>
      <c r="F495" s="293">
        <v>10</v>
      </c>
      <c r="G495" s="293"/>
      <c r="H495" s="122">
        <v>10</v>
      </c>
      <c r="I495" s="292" t="s">
        <v>23</v>
      </c>
      <c r="J495" s="288" t="s">
        <v>18</v>
      </c>
      <c r="K495" s="289" t="s">
        <v>972</v>
      </c>
      <c r="L495" s="288"/>
    </row>
    <row r="496" spans="1:12" s="286" customFormat="1" ht="25.5">
      <c r="A496" s="294"/>
      <c r="B496" s="287">
        <f t="shared" si="24"/>
        <v>462</v>
      </c>
      <c r="C496" s="289"/>
      <c r="D496" s="288" t="s">
        <v>561</v>
      </c>
      <c r="E496" s="326" t="s">
        <v>886</v>
      </c>
      <c r="F496" s="122">
        <v>14</v>
      </c>
      <c r="G496" s="122"/>
      <c r="H496" s="122">
        <v>14</v>
      </c>
      <c r="I496" s="120" t="s">
        <v>23</v>
      </c>
      <c r="J496" s="288" t="s">
        <v>18</v>
      </c>
      <c r="K496" s="289" t="s">
        <v>972</v>
      </c>
      <c r="L496" s="288"/>
    </row>
    <row r="497" spans="1:12" s="286" customFormat="1" ht="12.75">
      <c r="A497" s="294"/>
      <c r="B497" s="287">
        <f t="shared" si="24"/>
        <v>463</v>
      </c>
      <c r="C497" s="289"/>
      <c r="D497" s="288" t="s">
        <v>562</v>
      </c>
      <c r="E497" s="326" t="s">
        <v>886</v>
      </c>
      <c r="F497" s="293">
        <v>30</v>
      </c>
      <c r="G497" s="293"/>
      <c r="H497" s="122">
        <v>30</v>
      </c>
      <c r="I497" s="292" t="s">
        <v>23</v>
      </c>
      <c r="J497" s="288" t="s">
        <v>21</v>
      </c>
      <c r="K497" s="289" t="s">
        <v>972</v>
      </c>
      <c r="L497" s="288"/>
    </row>
    <row r="498" spans="1:12" s="286" customFormat="1" ht="12.75">
      <c r="A498" s="294"/>
      <c r="B498" s="287">
        <f t="shared" si="24"/>
        <v>464</v>
      </c>
      <c r="C498" s="289"/>
      <c r="D498" s="288" t="s">
        <v>563</v>
      </c>
      <c r="E498" s="326" t="s">
        <v>886</v>
      </c>
      <c r="F498" s="293">
        <v>20</v>
      </c>
      <c r="G498" s="293"/>
      <c r="H498" s="122">
        <v>20</v>
      </c>
      <c r="I498" s="292" t="s">
        <v>23</v>
      </c>
      <c r="J498" s="288" t="s">
        <v>21</v>
      </c>
      <c r="K498" s="289" t="s">
        <v>972</v>
      </c>
      <c r="L498" s="288"/>
    </row>
    <row r="499" spans="1:12" s="286" customFormat="1" ht="12.75">
      <c r="A499" s="294"/>
      <c r="B499" s="287">
        <f t="shared" si="24"/>
        <v>465</v>
      </c>
      <c r="C499" s="289"/>
      <c r="D499" s="288" t="s">
        <v>564</v>
      </c>
      <c r="E499" s="326" t="s">
        <v>886</v>
      </c>
      <c r="F499" s="293">
        <v>20</v>
      </c>
      <c r="G499" s="293"/>
      <c r="H499" s="122">
        <v>20</v>
      </c>
      <c r="I499" s="292" t="s">
        <v>23</v>
      </c>
      <c r="J499" s="288" t="s">
        <v>21</v>
      </c>
      <c r="K499" s="289" t="s">
        <v>972</v>
      </c>
      <c r="L499" s="288"/>
    </row>
    <row r="500" spans="1:12" s="286" customFormat="1" ht="12.75">
      <c r="A500" s="294"/>
      <c r="B500" s="287">
        <f t="shared" si="24"/>
        <v>466</v>
      </c>
      <c r="C500" s="289"/>
      <c r="D500" s="288" t="s">
        <v>565</v>
      </c>
      <c r="E500" s="326" t="s">
        <v>886</v>
      </c>
      <c r="F500" s="293">
        <v>20</v>
      </c>
      <c r="G500" s="293"/>
      <c r="H500" s="122">
        <v>20</v>
      </c>
      <c r="I500" s="292" t="s">
        <v>23</v>
      </c>
      <c r="J500" s="288" t="s">
        <v>21</v>
      </c>
      <c r="K500" s="289" t="s">
        <v>972</v>
      </c>
      <c r="L500" s="288"/>
    </row>
    <row r="501" spans="1:12" s="286" customFormat="1" ht="12.75">
      <c r="A501" s="294"/>
      <c r="B501" s="287">
        <f t="shared" si="24"/>
        <v>467</v>
      </c>
      <c r="C501" s="289"/>
      <c r="D501" s="288" t="s">
        <v>566</v>
      </c>
      <c r="E501" s="326" t="s">
        <v>886</v>
      </c>
      <c r="F501" s="293">
        <v>20</v>
      </c>
      <c r="G501" s="293"/>
      <c r="H501" s="122">
        <v>20</v>
      </c>
      <c r="I501" s="292" t="s">
        <v>23</v>
      </c>
      <c r="J501" s="288" t="s">
        <v>21</v>
      </c>
      <c r="K501" s="289" t="s">
        <v>972</v>
      </c>
      <c r="L501" s="288"/>
    </row>
    <row r="502" spans="1:12" s="286" customFormat="1" ht="12.75">
      <c r="A502" s="294"/>
      <c r="B502" s="287">
        <f t="shared" si="24"/>
        <v>468</v>
      </c>
      <c r="C502" s="289"/>
      <c r="D502" s="288" t="s">
        <v>567</v>
      </c>
      <c r="E502" s="326" t="s">
        <v>886</v>
      </c>
      <c r="F502" s="293">
        <v>15</v>
      </c>
      <c r="G502" s="293"/>
      <c r="H502" s="122">
        <v>15</v>
      </c>
      <c r="I502" s="292" t="s">
        <v>23</v>
      </c>
      <c r="J502" s="288" t="s">
        <v>21</v>
      </c>
      <c r="K502" s="289" t="s">
        <v>972</v>
      </c>
      <c r="L502" s="288"/>
    </row>
    <row r="503" spans="1:12" s="286" customFormat="1" ht="25.5">
      <c r="A503" s="294"/>
      <c r="B503" s="287">
        <f t="shared" si="24"/>
        <v>469</v>
      </c>
      <c r="C503" s="289"/>
      <c r="D503" s="288" t="s">
        <v>568</v>
      </c>
      <c r="E503" s="326" t="s">
        <v>886</v>
      </c>
      <c r="F503" s="293">
        <v>80</v>
      </c>
      <c r="G503" s="293"/>
      <c r="H503" s="122">
        <v>80</v>
      </c>
      <c r="I503" s="292" t="s">
        <v>23</v>
      </c>
      <c r="J503" s="288" t="s">
        <v>36</v>
      </c>
      <c r="K503" s="289" t="s">
        <v>972</v>
      </c>
      <c r="L503" s="288"/>
    </row>
    <row r="504" spans="1:12" s="286" customFormat="1" ht="12.75">
      <c r="A504" s="294"/>
      <c r="B504" s="287">
        <f t="shared" si="24"/>
        <v>470</v>
      </c>
      <c r="C504" s="289"/>
      <c r="D504" s="288" t="s">
        <v>700</v>
      </c>
      <c r="E504" s="326" t="s">
        <v>886</v>
      </c>
      <c r="F504" s="293">
        <v>15</v>
      </c>
      <c r="G504" s="293"/>
      <c r="H504" s="122">
        <f>F504</f>
        <v>15</v>
      </c>
      <c r="I504" s="292" t="s">
        <v>23</v>
      </c>
      <c r="J504" s="288" t="s">
        <v>97</v>
      </c>
      <c r="K504" s="289" t="s">
        <v>972</v>
      </c>
      <c r="L504" s="288"/>
    </row>
    <row r="505" spans="1:12" s="286" customFormat="1" ht="12.75">
      <c r="A505" s="294"/>
      <c r="B505" s="287">
        <f t="shared" si="24"/>
        <v>471</v>
      </c>
      <c r="C505" s="289"/>
      <c r="D505" s="288" t="s">
        <v>701</v>
      </c>
      <c r="E505" s="326" t="s">
        <v>886</v>
      </c>
      <c r="F505" s="293">
        <v>1.5</v>
      </c>
      <c r="G505" s="293"/>
      <c r="H505" s="122">
        <f t="shared" ref="H505:H506" si="25">F505</f>
        <v>1.5</v>
      </c>
      <c r="I505" s="292" t="s">
        <v>23</v>
      </c>
      <c r="J505" s="288" t="s">
        <v>53</v>
      </c>
      <c r="K505" s="289" t="s">
        <v>972</v>
      </c>
      <c r="L505" s="288"/>
    </row>
    <row r="506" spans="1:12" s="286" customFormat="1" ht="25.5">
      <c r="A506" s="294"/>
      <c r="B506" s="287">
        <f t="shared" si="24"/>
        <v>472</v>
      </c>
      <c r="C506" s="289"/>
      <c r="D506" s="288" t="s">
        <v>702</v>
      </c>
      <c r="E506" s="326" t="s">
        <v>886</v>
      </c>
      <c r="F506" s="293">
        <v>5</v>
      </c>
      <c r="G506" s="293"/>
      <c r="H506" s="122">
        <f t="shared" si="25"/>
        <v>5</v>
      </c>
      <c r="I506" s="292" t="s">
        <v>23</v>
      </c>
      <c r="J506" s="288"/>
      <c r="K506" s="289" t="s">
        <v>972</v>
      </c>
      <c r="L506" s="288"/>
    </row>
    <row r="507" spans="1:12" s="286" customFormat="1" ht="25.5">
      <c r="A507" s="294"/>
      <c r="B507" s="287">
        <f t="shared" si="24"/>
        <v>473</v>
      </c>
      <c r="C507" s="289"/>
      <c r="D507" s="288" t="s">
        <v>707</v>
      </c>
      <c r="E507" s="326" t="s">
        <v>886</v>
      </c>
      <c r="F507" s="293">
        <v>20</v>
      </c>
      <c r="G507" s="293"/>
      <c r="H507" s="122">
        <v>20</v>
      </c>
      <c r="I507" s="292" t="s">
        <v>23</v>
      </c>
      <c r="J507" s="288" t="s">
        <v>708</v>
      </c>
      <c r="K507" s="289" t="s">
        <v>972</v>
      </c>
      <c r="L507" s="288"/>
    </row>
    <row r="508" spans="1:12" s="286" customFormat="1" ht="12.75">
      <c r="A508" s="294"/>
      <c r="B508" s="287">
        <f t="shared" si="24"/>
        <v>474</v>
      </c>
      <c r="C508" s="289"/>
      <c r="D508" s="288" t="s">
        <v>710</v>
      </c>
      <c r="E508" s="326" t="s">
        <v>886</v>
      </c>
      <c r="F508" s="293">
        <v>30</v>
      </c>
      <c r="G508" s="293"/>
      <c r="H508" s="122">
        <v>30</v>
      </c>
      <c r="I508" s="292" t="s">
        <v>23</v>
      </c>
      <c r="J508" s="288" t="s">
        <v>15</v>
      </c>
      <c r="K508" s="289" t="s">
        <v>972</v>
      </c>
      <c r="L508" s="288"/>
    </row>
    <row r="509" spans="1:12" s="286" customFormat="1" ht="12.75">
      <c r="A509" s="294"/>
      <c r="B509" s="287">
        <f t="shared" si="24"/>
        <v>475</v>
      </c>
      <c r="C509" s="289"/>
      <c r="D509" s="288" t="s">
        <v>711</v>
      </c>
      <c r="E509" s="326" t="s">
        <v>886</v>
      </c>
      <c r="F509" s="293">
        <v>15</v>
      </c>
      <c r="G509" s="293"/>
      <c r="H509" s="122">
        <v>15</v>
      </c>
      <c r="I509" s="292" t="s">
        <v>23</v>
      </c>
      <c r="J509" s="288" t="s">
        <v>712</v>
      </c>
      <c r="K509" s="289" t="s">
        <v>972</v>
      </c>
      <c r="L509" s="288"/>
    </row>
    <row r="510" spans="1:12" s="286" customFormat="1" ht="12.75">
      <c r="A510" s="294"/>
      <c r="B510" s="287">
        <f t="shared" si="24"/>
        <v>476</v>
      </c>
      <c r="C510" s="289"/>
      <c r="D510" s="288" t="s">
        <v>713</v>
      </c>
      <c r="E510" s="326" t="s">
        <v>886</v>
      </c>
      <c r="F510" s="293">
        <v>1.5</v>
      </c>
      <c r="G510" s="293"/>
      <c r="H510" s="122">
        <v>1.5</v>
      </c>
      <c r="I510" s="292" t="s">
        <v>23</v>
      </c>
      <c r="J510" s="288" t="s">
        <v>53</v>
      </c>
      <c r="K510" s="289" t="s">
        <v>972</v>
      </c>
      <c r="L510" s="288"/>
    </row>
    <row r="511" spans="1:12" ht="25.5">
      <c r="B511" s="287">
        <f t="shared" si="24"/>
        <v>477</v>
      </c>
      <c r="C511" s="277"/>
      <c r="D511" s="325" t="s">
        <v>569</v>
      </c>
      <c r="E511" s="326" t="s">
        <v>886</v>
      </c>
      <c r="F511" s="308">
        <v>3.2</v>
      </c>
      <c r="G511" s="308"/>
      <c r="H511" s="122">
        <v>3.2</v>
      </c>
      <c r="I511" s="326" t="s">
        <v>23</v>
      </c>
      <c r="J511" s="325" t="s">
        <v>570</v>
      </c>
      <c r="K511" s="289" t="s">
        <v>972</v>
      </c>
      <c r="L511" s="325"/>
    </row>
    <row r="512" spans="1:12" ht="25.5">
      <c r="B512" s="287">
        <f t="shared" si="24"/>
        <v>478</v>
      </c>
      <c r="C512" s="289"/>
      <c r="D512" s="273" t="s">
        <v>873</v>
      </c>
      <c r="E512" s="326" t="s">
        <v>886</v>
      </c>
      <c r="F512" s="122">
        <v>17</v>
      </c>
      <c r="G512" s="308"/>
      <c r="H512" s="122">
        <v>17</v>
      </c>
      <c r="I512" s="120" t="s">
        <v>148</v>
      </c>
      <c r="J512" s="311" t="s">
        <v>104</v>
      </c>
      <c r="K512" s="289" t="s">
        <v>972</v>
      </c>
      <c r="L512" s="309"/>
    </row>
    <row r="513" spans="2:12" ht="12.75">
      <c r="B513" s="287">
        <f t="shared" si="24"/>
        <v>479</v>
      </c>
      <c r="C513" s="289"/>
      <c r="D513" s="117" t="s">
        <v>571</v>
      </c>
      <c r="E513" s="326" t="s">
        <v>886</v>
      </c>
      <c r="F513" s="306">
        <v>10</v>
      </c>
      <c r="G513" s="306"/>
      <c r="H513" s="122">
        <v>10</v>
      </c>
      <c r="I513" s="119" t="s">
        <v>17</v>
      </c>
      <c r="J513" s="301" t="s">
        <v>19</v>
      </c>
      <c r="K513" s="289" t="s">
        <v>972</v>
      </c>
      <c r="L513" s="117"/>
    </row>
    <row r="514" spans="2:12" ht="12.75">
      <c r="B514" s="287">
        <f t="shared" si="24"/>
        <v>480</v>
      </c>
      <c r="C514" s="289"/>
      <c r="D514" s="117" t="s">
        <v>575</v>
      </c>
      <c r="E514" s="326" t="s">
        <v>886</v>
      </c>
      <c r="F514" s="306">
        <v>5</v>
      </c>
      <c r="G514" s="306"/>
      <c r="H514" s="122">
        <v>5</v>
      </c>
      <c r="I514" s="119" t="s">
        <v>17</v>
      </c>
      <c r="J514" s="301" t="s">
        <v>15</v>
      </c>
      <c r="K514" s="289" t="s">
        <v>972</v>
      </c>
      <c r="L514" s="117"/>
    </row>
    <row r="515" spans="2:12" ht="12.75">
      <c r="B515" s="287">
        <f t="shared" si="24"/>
        <v>481</v>
      </c>
      <c r="C515" s="289"/>
      <c r="D515" s="117" t="s">
        <v>576</v>
      </c>
      <c r="E515" s="326" t="s">
        <v>886</v>
      </c>
      <c r="F515" s="306">
        <v>2.5</v>
      </c>
      <c r="G515" s="306"/>
      <c r="H515" s="122">
        <v>2.5</v>
      </c>
      <c r="I515" s="119" t="s">
        <v>17</v>
      </c>
      <c r="J515" s="301" t="s">
        <v>18</v>
      </c>
      <c r="K515" s="289" t="s">
        <v>972</v>
      </c>
      <c r="L515" s="117"/>
    </row>
    <row r="516" spans="2:12" ht="12.75">
      <c r="B516" s="287">
        <f t="shared" si="24"/>
        <v>482</v>
      </c>
      <c r="C516" s="289"/>
      <c r="D516" s="288" t="s">
        <v>578</v>
      </c>
      <c r="E516" s="326" t="s">
        <v>886</v>
      </c>
      <c r="F516" s="122">
        <v>3.6900000000000002E-2</v>
      </c>
      <c r="G516" s="122"/>
      <c r="H516" s="122">
        <v>3.6900000000000002E-2</v>
      </c>
      <c r="I516" s="120" t="s">
        <v>34</v>
      </c>
      <c r="J516" s="288" t="s">
        <v>15</v>
      </c>
      <c r="K516" s="289" t="s">
        <v>972</v>
      </c>
      <c r="L516" s="288"/>
    </row>
    <row r="517" spans="2:12" ht="12.75">
      <c r="B517" s="287">
        <f t="shared" si="24"/>
        <v>483</v>
      </c>
      <c r="C517" s="289"/>
      <c r="D517" s="288" t="s">
        <v>579</v>
      </c>
      <c r="E517" s="326" t="s">
        <v>886</v>
      </c>
      <c r="F517" s="122">
        <v>9.5699999999999993E-2</v>
      </c>
      <c r="G517" s="122"/>
      <c r="H517" s="122">
        <v>9.5699999999999993E-2</v>
      </c>
      <c r="I517" s="120" t="s">
        <v>322</v>
      </c>
      <c r="J517" s="288" t="s">
        <v>15</v>
      </c>
      <c r="K517" s="289" t="s">
        <v>972</v>
      </c>
      <c r="L517" s="288"/>
    </row>
    <row r="518" spans="2:12" ht="12.75">
      <c r="B518" s="287">
        <f t="shared" si="24"/>
        <v>484</v>
      </c>
      <c r="C518" s="289"/>
      <c r="D518" s="288" t="s">
        <v>580</v>
      </c>
      <c r="E518" s="326" t="s">
        <v>886</v>
      </c>
      <c r="F518" s="122">
        <v>3.2000000000000001E-2</v>
      </c>
      <c r="G518" s="122"/>
      <c r="H518" s="122">
        <v>3.2000000000000001E-2</v>
      </c>
      <c r="I518" s="120" t="s">
        <v>72</v>
      </c>
      <c r="J518" s="288" t="s">
        <v>15</v>
      </c>
      <c r="K518" s="289" t="s">
        <v>972</v>
      </c>
      <c r="L518" s="288"/>
    </row>
    <row r="519" spans="2:12" ht="12.75">
      <c r="B519" s="287">
        <f t="shared" si="24"/>
        <v>485</v>
      </c>
      <c r="C519" s="289"/>
      <c r="D519" s="288" t="s">
        <v>581</v>
      </c>
      <c r="E519" s="326" t="s">
        <v>886</v>
      </c>
      <c r="F519" s="122">
        <v>1.11E-2</v>
      </c>
      <c r="G519" s="122"/>
      <c r="H519" s="122">
        <v>1.11E-2</v>
      </c>
      <c r="I519" s="120" t="s">
        <v>322</v>
      </c>
      <c r="J519" s="288" t="s">
        <v>15</v>
      </c>
      <c r="K519" s="289" t="s">
        <v>972</v>
      </c>
      <c r="L519" s="288"/>
    </row>
    <row r="520" spans="2:12" ht="25.5">
      <c r="B520" s="287">
        <f t="shared" si="24"/>
        <v>486</v>
      </c>
      <c r="C520" s="289"/>
      <c r="D520" s="288" t="s">
        <v>582</v>
      </c>
      <c r="E520" s="326" t="s">
        <v>886</v>
      </c>
      <c r="F520" s="122">
        <v>10.0642</v>
      </c>
      <c r="G520" s="122"/>
      <c r="H520" s="122">
        <v>10.0642</v>
      </c>
      <c r="I520" s="120" t="s">
        <v>583</v>
      </c>
      <c r="J520" s="288" t="s">
        <v>36</v>
      </c>
      <c r="K520" s="289" t="s">
        <v>972</v>
      </c>
      <c r="L520" s="288"/>
    </row>
    <row r="521" spans="2:12" ht="12.75">
      <c r="B521" s="287">
        <f t="shared" si="24"/>
        <v>487</v>
      </c>
      <c r="C521" s="277"/>
      <c r="D521" s="288" t="s">
        <v>584</v>
      </c>
      <c r="E521" s="326" t="s">
        <v>886</v>
      </c>
      <c r="F521" s="122">
        <v>4.3</v>
      </c>
      <c r="G521" s="122"/>
      <c r="H521" s="122">
        <v>4.3</v>
      </c>
      <c r="I521" s="120" t="s">
        <v>297</v>
      </c>
      <c r="J521" s="288" t="s">
        <v>18</v>
      </c>
      <c r="K521" s="289" t="s">
        <v>972</v>
      </c>
      <c r="L521" s="288"/>
    </row>
    <row r="522" spans="2:12" ht="12.75">
      <c r="B522" s="287">
        <f t="shared" si="24"/>
        <v>488</v>
      </c>
      <c r="C522" s="277"/>
      <c r="D522" s="353" t="s">
        <v>586</v>
      </c>
      <c r="E522" s="326" t="s">
        <v>886</v>
      </c>
      <c r="F522" s="291">
        <v>0.29210000000000003</v>
      </c>
      <c r="G522" s="122"/>
      <c r="H522" s="122">
        <v>0.29210000000000003</v>
      </c>
      <c r="I522" s="354" t="s">
        <v>72</v>
      </c>
      <c r="J522" s="273" t="s">
        <v>35</v>
      </c>
      <c r="K522" s="289" t="s">
        <v>972</v>
      </c>
      <c r="L522" s="288"/>
    </row>
    <row r="523" spans="2:12" ht="12.75">
      <c r="B523" s="287">
        <f t="shared" si="24"/>
        <v>489</v>
      </c>
      <c r="C523" s="277"/>
      <c r="D523" s="353" t="s">
        <v>588</v>
      </c>
      <c r="E523" s="326" t="s">
        <v>886</v>
      </c>
      <c r="F523" s="291">
        <v>0.2203</v>
      </c>
      <c r="G523" s="122"/>
      <c r="H523" s="122">
        <v>0.2203</v>
      </c>
      <c r="I523" s="354" t="s">
        <v>72</v>
      </c>
      <c r="J523" s="353" t="s">
        <v>104</v>
      </c>
      <c r="K523" s="289" t="s">
        <v>972</v>
      </c>
      <c r="L523" s="288"/>
    </row>
    <row r="524" spans="2:12" s="296" customFormat="1" ht="12.75">
      <c r="B524" s="287">
        <f t="shared" si="24"/>
        <v>490</v>
      </c>
      <c r="C524" s="277"/>
      <c r="D524" s="273" t="s">
        <v>589</v>
      </c>
      <c r="E524" s="326" t="s">
        <v>886</v>
      </c>
      <c r="F524" s="122">
        <v>0.49730000000000002</v>
      </c>
      <c r="G524" s="122"/>
      <c r="H524" s="122">
        <v>0.49730000000000002</v>
      </c>
      <c r="I524" s="120" t="s">
        <v>590</v>
      </c>
      <c r="J524" s="340" t="s">
        <v>57</v>
      </c>
      <c r="K524" s="289" t="s">
        <v>972</v>
      </c>
      <c r="L524" s="288"/>
    </row>
    <row r="525" spans="2:12" s="296" customFormat="1" ht="12.75">
      <c r="B525" s="287">
        <f t="shared" si="24"/>
        <v>491</v>
      </c>
      <c r="C525" s="277"/>
      <c r="D525" s="288" t="s">
        <v>582</v>
      </c>
      <c r="E525" s="326" t="s">
        <v>886</v>
      </c>
      <c r="F525" s="122">
        <v>1.0479000000000001</v>
      </c>
      <c r="G525" s="122"/>
      <c r="H525" s="122">
        <v>1.0479000000000001</v>
      </c>
      <c r="I525" s="120" t="s">
        <v>34</v>
      </c>
      <c r="J525" s="288" t="s">
        <v>57</v>
      </c>
      <c r="K525" s="289" t="s">
        <v>972</v>
      </c>
      <c r="L525" s="288"/>
    </row>
    <row r="526" spans="2:12" s="296" customFormat="1" ht="12.75">
      <c r="B526" s="287">
        <f t="shared" si="24"/>
        <v>492</v>
      </c>
      <c r="C526" s="277"/>
      <c r="D526" s="297" t="s">
        <v>593</v>
      </c>
      <c r="E526" s="326" t="s">
        <v>886</v>
      </c>
      <c r="F526" s="122">
        <v>2.9000000000000001E-2</v>
      </c>
      <c r="G526" s="122"/>
      <c r="H526" s="122">
        <v>2.9000000000000001E-2</v>
      </c>
      <c r="I526" s="120" t="s">
        <v>322</v>
      </c>
      <c r="J526" s="273" t="s">
        <v>93</v>
      </c>
      <c r="K526" s="289" t="s">
        <v>972</v>
      </c>
      <c r="L526" s="288"/>
    </row>
    <row r="527" spans="2:12" ht="12.75">
      <c r="B527" s="287">
        <f t="shared" si="24"/>
        <v>493</v>
      </c>
      <c r="C527" s="277"/>
      <c r="D527" s="117" t="s">
        <v>595</v>
      </c>
      <c r="E527" s="326" t="s">
        <v>886</v>
      </c>
      <c r="F527" s="306">
        <v>2.5</v>
      </c>
      <c r="G527" s="306"/>
      <c r="H527" s="122">
        <v>2.5</v>
      </c>
      <c r="I527" s="119" t="s">
        <v>23</v>
      </c>
      <c r="J527" s="301" t="s">
        <v>53</v>
      </c>
      <c r="K527" s="289" t="s">
        <v>972</v>
      </c>
      <c r="L527" s="273"/>
    </row>
    <row r="528" spans="2:12" ht="12.75">
      <c r="B528" s="287">
        <f t="shared" si="24"/>
        <v>494</v>
      </c>
      <c r="C528" s="277"/>
      <c r="D528" s="117" t="s">
        <v>596</v>
      </c>
      <c r="E528" s="326" t="s">
        <v>886</v>
      </c>
      <c r="F528" s="306">
        <v>0.3</v>
      </c>
      <c r="G528" s="306"/>
      <c r="H528" s="122">
        <v>0.3</v>
      </c>
      <c r="I528" s="119" t="s">
        <v>69</v>
      </c>
      <c r="J528" s="301" t="s">
        <v>19</v>
      </c>
      <c r="K528" s="289" t="s">
        <v>972</v>
      </c>
      <c r="L528" s="273"/>
    </row>
    <row r="529" spans="1:12" ht="38.25">
      <c r="B529" s="287">
        <f t="shared" si="24"/>
        <v>495</v>
      </c>
      <c r="C529" s="277"/>
      <c r="D529" s="117" t="s">
        <v>703</v>
      </c>
      <c r="E529" s="120" t="s">
        <v>908</v>
      </c>
      <c r="F529" s="141">
        <v>1.9597</v>
      </c>
      <c r="G529" s="306"/>
      <c r="H529" s="141">
        <v>1.9597</v>
      </c>
      <c r="I529" s="119" t="s">
        <v>23</v>
      </c>
      <c r="J529" s="301" t="s">
        <v>57</v>
      </c>
      <c r="K529" s="289" t="s">
        <v>972</v>
      </c>
      <c r="L529" s="273"/>
    </row>
    <row r="530" spans="1:12" s="286" customFormat="1" ht="12.75">
      <c r="B530" s="287">
        <f t="shared" si="24"/>
        <v>496</v>
      </c>
      <c r="C530" s="277"/>
      <c r="D530" s="353" t="s">
        <v>730</v>
      </c>
      <c r="E530" s="326" t="s">
        <v>886</v>
      </c>
      <c r="F530" s="355">
        <v>1.8863799999999999</v>
      </c>
      <c r="G530" s="122"/>
      <c r="H530" s="122">
        <f t="shared" ref="H530:H532" si="26">F530</f>
        <v>1.8863799999999999</v>
      </c>
      <c r="I530" s="119" t="s">
        <v>23</v>
      </c>
      <c r="J530" s="288" t="s">
        <v>57</v>
      </c>
      <c r="K530" s="289" t="s">
        <v>972</v>
      </c>
      <c r="L530" s="273"/>
    </row>
    <row r="531" spans="1:12" s="286" customFormat="1" ht="12.75">
      <c r="B531" s="287">
        <f t="shared" si="24"/>
        <v>497</v>
      </c>
      <c r="C531" s="277"/>
      <c r="D531" s="353" t="s">
        <v>731</v>
      </c>
      <c r="E531" s="326" t="s">
        <v>886</v>
      </c>
      <c r="F531" s="355">
        <v>3.68675</v>
      </c>
      <c r="G531" s="122"/>
      <c r="H531" s="122">
        <f t="shared" si="26"/>
        <v>3.68675</v>
      </c>
      <c r="I531" s="119" t="s">
        <v>23</v>
      </c>
      <c r="J531" s="288" t="s">
        <v>18</v>
      </c>
      <c r="K531" s="289" t="s">
        <v>972</v>
      </c>
      <c r="L531" s="273"/>
    </row>
    <row r="532" spans="1:12" s="286" customFormat="1" ht="12.75">
      <c r="B532" s="287">
        <f t="shared" ref="B532:B535" si="27">B531+1</f>
        <v>498</v>
      </c>
      <c r="C532" s="277"/>
      <c r="D532" s="353" t="s">
        <v>732</v>
      </c>
      <c r="E532" s="326" t="s">
        <v>886</v>
      </c>
      <c r="F532" s="355">
        <v>0.32496999999999998</v>
      </c>
      <c r="G532" s="122"/>
      <c r="H532" s="122">
        <f t="shared" si="26"/>
        <v>0.32496999999999998</v>
      </c>
      <c r="I532" s="119" t="s">
        <v>23</v>
      </c>
      <c r="J532" s="288" t="s">
        <v>19</v>
      </c>
      <c r="K532" s="289" t="s">
        <v>972</v>
      </c>
      <c r="L532" s="273"/>
    </row>
    <row r="533" spans="1:12" s="286" customFormat="1" ht="12.75">
      <c r="B533" s="287">
        <f t="shared" si="27"/>
        <v>499</v>
      </c>
      <c r="C533" s="277"/>
      <c r="D533" s="273" t="s">
        <v>597</v>
      </c>
      <c r="E533" s="326" t="s">
        <v>886</v>
      </c>
      <c r="F533" s="122">
        <v>750</v>
      </c>
      <c r="G533" s="122"/>
      <c r="H533" s="122">
        <v>750</v>
      </c>
      <c r="I533" s="310" t="s">
        <v>23</v>
      </c>
      <c r="J533" s="297" t="s">
        <v>112</v>
      </c>
      <c r="K533" s="289" t="s">
        <v>972</v>
      </c>
      <c r="L533" s="273"/>
    </row>
    <row r="534" spans="1:12" s="286" customFormat="1" ht="12.75">
      <c r="B534" s="287">
        <f t="shared" si="27"/>
        <v>500</v>
      </c>
      <c r="C534" s="277"/>
      <c r="D534" s="273" t="s">
        <v>1165</v>
      </c>
      <c r="E534" s="326" t="s">
        <v>886</v>
      </c>
      <c r="F534" s="122">
        <v>5</v>
      </c>
      <c r="G534" s="122"/>
      <c r="H534" s="122">
        <v>5</v>
      </c>
      <c r="I534" s="310" t="s">
        <v>17</v>
      </c>
      <c r="J534" s="273" t="s">
        <v>93</v>
      </c>
      <c r="K534" s="289" t="s">
        <v>972</v>
      </c>
      <c r="L534" s="273"/>
    </row>
    <row r="535" spans="1:12" s="286" customFormat="1" ht="12.75">
      <c r="B535" s="287">
        <f t="shared" si="27"/>
        <v>501</v>
      </c>
      <c r="C535" s="277"/>
      <c r="D535" s="273" t="s">
        <v>1166</v>
      </c>
      <c r="E535" s="326" t="s">
        <v>886</v>
      </c>
      <c r="F535" s="122">
        <v>5</v>
      </c>
      <c r="G535" s="122"/>
      <c r="H535" s="122">
        <v>5</v>
      </c>
      <c r="I535" s="310" t="s">
        <v>17</v>
      </c>
      <c r="J535" s="273" t="s">
        <v>36</v>
      </c>
      <c r="K535" s="289" t="s">
        <v>972</v>
      </c>
      <c r="L535" s="273"/>
    </row>
    <row r="536" spans="1:12" s="296" customFormat="1" ht="15.75">
      <c r="B536" s="277" t="s">
        <v>599</v>
      </c>
      <c r="C536" s="277"/>
      <c r="D536" s="352" t="s">
        <v>600</v>
      </c>
      <c r="E536" s="281"/>
      <c r="F536" s="283"/>
      <c r="G536" s="283"/>
      <c r="H536" s="283"/>
      <c r="I536" s="281"/>
      <c r="J536" s="299"/>
      <c r="K536" s="289" t="s">
        <v>972</v>
      </c>
      <c r="L536" s="299"/>
    </row>
    <row r="537" spans="1:12" ht="12.75">
      <c r="B537" s="287">
        <f>B535+1</f>
        <v>502</v>
      </c>
      <c r="C537" s="277"/>
      <c r="D537" s="288" t="s">
        <v>704</v>
      </c>
      <c r="E537" s="120" t="s">
        <v>887</v>
      </c>
      <c r="F537" s="122">
        <v>0.54</v>
      </c>
      <c r="G537" s="122"/>
      <c r="H537" s="122">
        <v>0.54</v>
      </c>
      <c r="I537" s="120" t="s">
        <v>23</v>
      </c>
      <c r="J537" s="288" t="s">
        <v>26</v>
      </c>
      <c r="K537" s="289" t="s">
        <v>972</v>
      </c>
      <c r="L537" s="273"/>
    </row>
    <row r="538" spans="1:12" ht="25.5">
      <c r="B538" s="287">
        <f t="shared" ref="B538:B558" si="28">B537+1</f>
        <v>503</v>
      </c>
      <c r="C538" s="277"/>
      <c r="D538" s="267" t="s">
        <v>905</v>
      </c>
      <c r="E538" s="120" t="s">
        <v>887</v>
      </c>
      <c r="F538" s="122">
        <v>0.08</v>
      </c>
      <c r="G538" s="122"/>
      <c r="H538" s="122">
        <v>0.08</v>
      </c>
      <c r="I538" s="120" t="s">
        <v>69</v>
      </c>
      <c r="J538" s="288" t="s">
        <v>705</v>
      </c>
      <c r="K538" s="289" t="s">
        <v>972</v>
      </c>
      <c r="L538" s="273"/>
    </row>
    <row r="539" spans="1:12" ht="38.25">
      <c r="B539" s="287">
        <f t="shared" si="28"/>
        <v>504</v>
      </c>
      <c r="C539" s="277"/>
      <c r="D539" s="267" t="s">
        <v>906</v>
      </c>
      <c r="E539" s="120" t="s">
        <v>907</v>
      </c>
      <c r="F539" s="141">
        <v>1.34</v>
      </c>
      <c r="G539" s="122"/>
      <c r="H539" s="141">
        <v>1.34</v>
      </c>
      <c r="I539" s="120" t="s">
        <v>23</v>
      </c>
      <c r="J539" s="288" t="s">
        <v>705</v>
      </c>
      <c r="K539" s="289" t="s">
        <v>972</v>
      </c>
      <c r="L539" s="273"/>
    </row>
    <row r="540" spans="1:12" ht="12.75">
      <c r="B540" s="287">
        <f t="shared" si="28"/>
        <v>505</v>
      </c>
      <c r="C540" s="277"/>
      <c r="D540" s="267" t="s">
        <v>909</v>
      </c>
      <c r="E540" s="120" t="s">
        <v>887</v>
      </c>
      <c r="F540" s="141">
        <v>0.2</v>
      </c>
      <c r="G540" s="122"/>
      <c r="H540" s="141">
        <v>0.2</v>
      </c>
      <c r="I540" s="120" t="s">
        <v>885</v>
      </c>
      <c r="J540" s="288" t="s">
        <v>705</v>
      </c>
      <c r="K540" s="289" t="s">
        <v>972</v>
      </c>
      <c r="L540" s="273"/>
    </row>
    <row r="541" spans="1:12" ht="12.75">
      <c r="B541" s="287">
        <f t="shared" si="28"/>
        <v>506</v>
      </c>
      <c r="C541" s="277"/>
      <c r="D541" s="267" t="s">
        <v>910</v>
      </c>
      <c r="E541" s="120" t="s">
        <v>887</v>
      </c>
      <c r="F541" s="141">
        <v>0.34</v>
      </c>
      <c r="G541" s="122"/>
      <c r="H541" s="141">
        <v>0.34</v>
      </c>
      <c r="I541" s="120" t="s">
        <v>72</v>
      </c>
      <c r="J541" s="288" t="s">
        <v>705</v>
      </c>
      <c r="K541" s="289" t="s">
        <v>972</v>
      </c>
      <c r="L541" s="273"/>
    </row>
    <row r="542" spans="1:12" ht="25.5">
      <c r="B542" s="287">
        <f t="shared" si="28"/>
        <v>507</v>
      </c>
      <c r="C542" s="277"/>
      <c r="D542" s="117" t="s">
        <v>67</v>
      </c>
      <c r="E542" s="120" t="s">
        <v>887</v>
      </c>
      <c r="F542" s="306">
        <v>1.4</v>
      </c>
      <c r="G542" s="306"/>
      <c r="H542" s="122">
        <v>1.4</v>
      </c>
      <c r="I542" s="119" t="s">
        <v>23</v>
      </c>
      <c r="J542" s="301" t="s">
        <v>26</v>
      </c>
      <c r="K542" s="289" t="s">
        <v>972</v>
      </c>
      <c r="L542" s="273"/>
    </row>
    <row r="543" spans="1:12" s="296" customFormat="1" ht="25.5">
      <c r="A543" s="286"/>
      <c r="B543" s="287">
        <f t="shared" si="28"/>
        <v>508</v>
      </c>
      <c r="C543" s="277"/>
      <c r="D543" s="324" t="s">
        <v>601</v>
      </c>
      <c r="E543" s="120" t="s">
        <v>887</v>
      </c>
      <c r="F543" s="291">
        <v>37.549999999999997</v>
      </c>
      <c r="G543" s="122"/>
      <c r="H543" s="122">
        <v>37.549999999999997</v>
      </c>
      <c r="I543" s="120" t="s">
        <v>23</v>
      </c>
      <c r="J543" s="273" t="s">
        <v>26</v>
      </c>
      <c r="K543" s="289" t="s">
        <v>972</v>
      </c>
      <c r="L543" s="288"/>
    </row>
    <row r="544" spans="1:12" s="296" customFormat="1" ht="12.75">
      <c r="A544" s="286"/>
      <c r="B544" s="287">
        <f t="shared" si="28"/>
        <v>509</v>
      </c>
      <c r="C544" s="302"/>
      <c r="D544" s="117" t="s">
        <v>603</v>
      </c>
      <c r="E544" s="120" t="s">
        <v>887</v>
      </c>
      <c r="F544" s="306">
        <v>29</v>
      </c>
      <c r="G544" s="306"/>
      <c r="H544" s="122">
        <v>29</v>
      </c>
      <c r="I544" s="119" t="s">
        <v>23</v>
      </c>
      <c r="J544" s="301" t="s">
        <v>26</v>
      </c>
      <c r="K544" s="289" t="s">
        <v>972</v>
      </c>
      <c r="L544" s="288"/>
    </row>
    <row r="545" spans="1:12" s="296" customFormat="1" ht="25.5">
      <c r="A545" s="286"/>
      <c r="B545" s="287">
        <f t="shared" si="28"/>
        <v>510</v>
      </c>
      <c r="C545" s="302"/>
      <c r="D545" s="117" t="s">
        <v>604</v>
      </c>
      <c r="E545" s="120" t="s">
        <v>887</v>
      </c>
      <c r="F545" s="306">
        <v>3</v>
      </c>
      <c r="G545" s="306"/>
      <c r="H545" s="122">
        <v>3</v>
      </c>
      <c r="I545" s="119" t="s">
        <v>605</v>
      </c>
      <c r="J545" s="301" t="s">
        <v>26</v>
      </c>
      <c r="K545" s="289" t="s">
        <v>972</v>
      </c>
      <c r="L545" s="117"/>
    </row>
    <row r="546" spans="1:12" s="296" customFormat="1" ht="12.75">
      <c r="A546" s="286"/>
      <c r="B546" s="287">
        <f t="shared" si="28"/>
        <v>511</v>
      </c>
      <c r="C546" s="277"/>
      <c r="D546" s="117" t="s">
        <v>607</v>
      </c>
      <c r="E546" s="120" t="s">
        <v>887</v>
      </c>
      <c r="F546" s="306">
        <v>3</v>
      </c>
      <c r="G546" s="306"/>
      <c r="H546" s="122">
        <v>3</v>
      </c>
      <c r="I546" s="119" t="s">
        <v>608</v>
      </c>
      <c r="J546" s="301" t="s">
        <v>26</v>
      </c>
      <c r="K546" s="289" t="s">
        <v>972</v>
      </c>
      <c r="L546" s="117"/>
    </row>
    <row r="547" spans="1:12" s="296" customFormat="1" ht="12.75">
      <c r="A547" s="286"/>
      <c r="B547" s="287">
        <f t="shared" si="28"/>
        <v>512</v>
      </c>
      <c r="C547" s="302"/>
      <c r="D547" s="117" t="s">
        <v>610</v>
      </c>
      <c r="E547" s="120" t="s">
        <v>887</v>
      </c>
      <c r="F547" s="306">
        <v>5</v>
      </c>
      <c r="G547" s="306"/>
      <c r="H547" s="122">
        <v>5</v>
      </c>
      <c r="I547" s="119" t="s">
        <v>611</v>
      </c>
      <c r="J547" s="301" t="s">
        <v>26</v>
      </c>
      <c r="K547" s="289" t="s">
        <v>972</v>
      </c>
      <c r="L547" s="117"/>
    </row>
    <row r="548" spans="1:12" ht="12.75">
      <c r="B548" s="287">
        <f t="shared" si="28"/>
        <v>513</v>
      </c>
      <c r="C548" s="277"/>
      <c r="D548" s="353" t="s">
        <v>613</v>
      </c>
      <c r="E548" s="120" t="s">
        <v>887</v>
      </c>
      <c r="F548" s="122">
        <v>2</v>
      </c>
      <c r="G548" s="122"/>
      <c r="H548" s="122">
        <v>2</v>
      </c>
      <c r="I548" s="120" t="s">
        <v>23</v>
      </c>
      <c r="J548" s="288" t="s">
        <v>26</v>
      </c>
      <c r="K548" s="289" t="s">
        <v>972</v>
      </c>
      <c r="L548" s="273"/>
    </row>
    <row r="549" spans="1:12" ht="12.75">
      <c r="B549" s="287">
        <f t="shared" si="28"/>
        <v>514</v>
      </c>
      <c r="C549" s="277"/>
      <c r="D549" s="353" t="s">
        <v>614</v>
      </c>
      <c r="E549" s="120" t="s">
        <v>887</v>
      </c>
      <c r="F549" s="355">
        <v>0.38900000000000001</v>
      </c>
      <c r="G549" s="122"/>
      <c r="H549" s="122">
        <v>0.38900000000000001</v>
      </c>
      <c r="I549" s="120" t="s">
        <v>23</v>
      </c>
      <c r="J549" s="288" t="s">
        <v>26</v>
      </c>
      <c r="K549" s="289" t="s">
        <v>972</v>
      </c>
      <c r="L549" s="273"/>
    </row>
    <row r="550" spans="1:12" s="296" customFormat="1" ht="12.75">
      <c r="A550" s="286"/>
      <c r="B550" s="287">
        <f t="shared" si="28"/>
        <v>515</v>
      </c>
      <c r="C550" s="302"/>
      <c r="D550" s="117" t="s">
        <v>615</v>
      </c>
      <c r="E550" s="120" t="s">
        <v>887</v>
      </c>
      <c r="F550" s="306">
        <v>56</v>
      </c>
      <c r="G550" s="306"/>
      <c r="H550" s="122">
        <v>56</v>
      </c>
      <c r="I550" s="310" t="s">
        <v>23</v>
      </c>
      <c r="J550" s="301" t="s">
        <v>26</v>
      </c>
      <c r="K550" s="289" t="s">
        <v>972</v>
      </c>
      <c r="L550" s="117"/>
    </row>
    <row r="551" spans="1:12" s="296" customFormat="1" ht="12.75">
      <c r="A551" s="286"/>
      <c r="B551" s="287">
        <f t="shared" si="28"/>
        <v>516</v>
      </c>
      <c r="C551" s="302"/>
      <c r="D551" s="117" t="s">
        <v>616</v>
      </c>
      <c r="E551" s="120" t="s">
        <v>887</v>
      </c>
      <c r="F551" s="306">
        <v>28</v>
      </c>
      <c r="G551" s="306"/>
      <c r="H551" s="122">
        <v>28</v>
      </c>
      <c r="I551" s="310" t="s">
        <v>23</v>
      </c>
      <c r="J551" s="301" t="s">
        <v>26</v>
      </c>
      <c r="K551" s="289" t="s">
        <v>972</v>
      </c>
      <c r="L551" s="117"/>
    </row>
    <row r="552" spans="1:12" s="296" customFormat="1" ht="12.75">
      <c r="A552" s="286"/>
      <c r="B552" s="287">
        <f t="shared" si="28"/>
        <v>517</v>
      </c>
      <c r="C552" s="302"/>
      <c r="D552" s="117" t="s">
        <v>698</v>
      </c>
      <c r="E552" s="120" t="s">
        <v>887</v>
      </c>
      <c r="F552" s="306">
        <v>50</v>
      </c>
      <c r="G552" s="306"/>
      <c r="H552" s="122">
        <v>28</v>
      </c>
      <c r="I552" s="310" t="s">
        <v>23</v>
      </c>
      <c r="J552" s="301" t="s">
        <v>26</v>
      </c>
      <c r="K552" s="289" t="s">
        <v>972</v>
      </c>
      <c r="L552" s="117"/>
    </row>
    <row r="553" spans="1:12" s="296" customFormat="1" ht="12.75">
      <c r="A553" s="286"/>
      <c r="B553" s="287">
        <f t="shared" si="28"/>
        <v>518</v>
      </c>
      <c r="C553" s="302"/>
      <c r="D553" s="117" t="s">
        <v>617</v>
      </c>
      <c r="E553" s="120" t="s">
        <v>887</v>
      </c>
      <c r="F553" s="306">
        <v>6.56</v>
      </c>
      <c r="G553" s="306"/>
      <c r="H553" s="122">
        <v>6.56</v>
      </c>
      <c r="I553" s="310" t="s">
        <v>33</v>
      </c>
      <c r="J553" s="301" t="s">
        <v>26</v>
      </c>
      <c r="K553" s="289" t="s">
        <v>972</v>
      </c>
      <c r="L553" s="117"/>
    </row>
    <row r="554" spans="1:12" s="286" customFormat="1" ht="12.75">
      <c r="B554" s="287">
        <f t="shared" si="28"/>
        <v>519</v>
      </c>
      <c r="C554" s="277"/>
      <c r="D554" s="288" t="s">
        <v>618</v>
      </c>
      <c r="E554" s="120" t="s">
        <v>887</v>
      </c>
      <c r="F554" s="122">
        <v>60</v>
      </c>
      <c r="G554" s="122"/>
      <c r="H554" s="122">
        <v>60</v>
      </c>
      <c r="I554" s="310" t="s">
        <v>23</v>
      </c>
      <c r="J554" s="288" t="s">
        <v>76</v>
      </c>
      <c r="K554" s="289" t="s">
        <v>972</v>
      </c>
      <c r="L554" s="273"/>
    </row>
    <row r="555" spans="1:12" s="286" customFormat="1" ht="12.75">
      <c r="B555" s="287">
        <f t="shared" si="28"/>
        <v>520</v>
      </c>
      <c r="C555" s="277"/>
      <c r="D555" s="353" t="s">
        <v>729</v>
      </c>
      <c r="E555" s="120" t="s">
        <v>887</v>
      </c>
      <c r="F555" s="355">
        <v>1.33511</v>
      </c>
      <c r="G555" s="122"/>
      <c r="H555" s="122">
        <f>F555</f>
        <v>1.33511</v>
      </c>
      <c r="I555" s="119" t="s">
        <v>23</v>
      </c>
      <c r="J555" s="288" t="s">
        <v>26</v>
      </c>
      <c r="K555" s="289" t="s">
        <v>972</v>
      </c>
      <c r="L555" s="273"/>
    </row>
    <row r="556" spans="1:12" s="286" customFormat="1" ht="12.75">
      <c r="B556" s="287">
        <f t="shared" si="28"/>
        <v>521</v>
      </c>
      <c r="C556" s="277"/>
      <c r="D556" s="353" t="s">
        <v>729</v>
      </c>
      <c r="E556" s="120" t="s">
        <v>887</v>
      </c>
      <c r="F556" s="355">
        <v>8.0119999999999997E-2</v>
      </c>
      <c r="G556" s="122"/>
      <c r="H556" s="122">
        <f>F556</f>
        <v>8.0119999999999997E-2</v>
      </c>
      <c r="I556" s="119" t="s">
        <v>23</v>
      </c>
      <c r="J556" s="288" t="s">
        <v>26</v>
      </c>
      <c r="K556" s="289" t="s">
        <v>972</v>
      </c>
      <c r="L556" s="273"/>
    </row>
    <row r="557" spans="1:12" s="286" customFormat="1" ht="12.75">
      <c r="B557" s="287">
        <f t="shared" si="28"/>
        <v>522</v>
      </c>
      <c r="C557" s="277"/>
      <c r="D557" s="353" t="s">
        <v>729</v>
      </c>
      <c r="E557" s="120" t="s">
        <v>887</v>
      </c>
      <c r="F557" s="355">
        <v>0.50102999999999998</v>
      </c>
      <c r="G557" s="122"/>
      <c r="H557" s="122">
        <f>F557</f>
        <v>0.50102999999999998</v>
      </c>
      <c r="I557" s="119" t="s">
        <v>23</v>
      </c>
      <c r="J557" s="288" t="s">
        <v>26</v>
      </c>
      <c r="K557" s="289" t="s">
        <v>972</v>
      </c>
      <c r="L557" s="273"/>
    </row>
    <row r="558" spans="1:12" s="286" customFormat="1" ht="12.75">
      <c r="B558" s="287">
        <f t="shared" si="28"/>
        <v>523</v>
      </c>
      <c r="C558" s="277"/>
      <c r="D558" s="353" t="s">
        <v>733</v>
      </c>
      <c r="E558" s="120" t="s">
        <v>887</v>
      </c>
      <c r="F558" s="355">
        <v>0.98868</v>
      </c>
      <c r="G558" s="122"/>
      <c r="H558" s="122">
        <f>F558</f>
        <v>0.98868</v>
      </c>
      <c r="I558" s="119" t="s">
        <v>23</v>
      </c>
      <c r="J558" s="288" t="s">
        <v>26</v>
      </c>
      <c r="K558" s="289" t="s">
        <v>972</v>
      </c>
      <c r="L558" s="273"/>
    </row>
    <row r="559" spans="1:12" s="296" customFormat="1" ht="15.75">
      <c r="B559" s="330" t="s">
        <v>622</v>
      </c>
      <c r="C559" s="330"/>
      <c r="D559" s="352" t="s">
        <v>623</v>
      </c>
      <c r="E559" s="331"/>
      <c r="F559" s="344"/>
      <c r="G559" s="344"/>
      <c r="H559" s="283"/>
      <c r="I559" s="331"/>
      <c r="J559" s="345"/>
      <c r="K559" s="289" t="s">
        <v>972</v>
      </c>
      <c r="L559" s="346"/>
    </row>
    <row r="560" spans="1:12" ht="12.75">
      <c r="B560" s="289">
        <f>B558+1</f>
        <v>524</v>
      </c>
      <c r="C560" s="289"/>
      <c r="D560" s="288" t="s">
        <v>625</v>
      </c>
      <c r="E560" s="292" t="s">
        <v>69</v>
      </c>
      <c r="F560" s="293">
        <v>3.5</v>
      </c>
      <c r="G560" s="293"/>
      <c r="H560" s="122">
        <v>3.5</v>
      </c>
      <c r="I560" s="292" t="s">
        <v>23</v>
      </c>
      <c r="J560" s="288" t="s">
        <v>15</v>
      </c>
      <c r="K560" s="289" t="s">
        <v>972</v>
      </c>
      <c r="L560" s="288"/>
    </row>
    <row r="561" spans="2:12" ht="12.75">
      <c r="B561" s="287">
        <f t="shared" ref="B561" si="29">B560+1</f>
        <v>525</v>
      </c>
      <c r="C561" s="289"/>
      <c r="D561" s="288" t="s">
        <v>637</v>
      </c>
      <c r="E561" s="292" t="s">
        <v>69</v>
      </c>
      <c r="F561" s="293">
        <v>5</v>
      </c>
      <c r="G561" s="293"/>
      <c r="H561" s="293">
        <v>5</v>
      </c>
      <c r="I561" s="120" t="s">
        <v>17</v>
      </c>
      <c r="J561" s="288" t="s">
        <v>18</v>
      </c>
      <c r="K561" s="289" t="s">
        <v>972</v>
      </c>
      <c r="L561" s="288"/>
    </row>
    <row r="562" spans="2:12" ht="12.75">
      <c r="B562" s="287">
        <f t="shared" ref="B562:B572" si="30">B561+1</f>
        <v>526</v>
      </c>
      <c r="C562" s="289"/>
      <c r="D562" s="356" t="s">
        <v>626</v>
      </c>
      <c r="E562" s="292" t="s">
        <v>69</v>
      </c>
      <c r="F562" s="306">
        <v>0.9</v>
      </c>
      <c r="G562" s="283"/>
      <c r="H562" s="122">
        <v>0.9</v>
      </c>
      <c r="I562" s="120" t="s">
        <v>17</v>
      </c>
      <c r="J562" s="301" t="s">
        <v>36</v>
      </c>
      <c r="K562" s="289" t="s">
        <v>972</v>
      </c>
      <c r="L562" s="357"/>
    </row>
    <row r="563" spans="2:12" ht="12.75">
      <c r="B563" s="287">
        <f t="shared" si="30"/>
        <v>527</v>
      </c>
      <c r="C563" s="289"/>
      <c r="D563" s="356" t="s">
        <v>628</v>
      </c>
      <c r="E563" s="292" t="s">
        <v>69</v>
      </c>
      <c r="F563" s="306">
        <v>3</v>
      </c>
      <c r="G563" s="283"/>
      <c r="H563" s="122">
        <v>3</v>
      </c>
      <c r="I563" s="120" t="s">
        <v>17</v>
      </c>
      <c r="J563" s="301" t="s">
        <v>21</v>
      </c>
      <c r="K563" s="289" t="s">
        <v>972</v>
      </c>
      <c r="L563" s="357"/>
    </row>
    <row r="564" spans="2:12" ht="12.75">
      <c r="B564" s="287">
        <f t="shared" si="30"/>
        <v>528</v>
      </c>
      <c r="C564" s="289"/>
      <c r="D564" s="356" t="s">
        <v>630</v>
      </c>
      <c r="E564" s="292" t="s">
        <v>69</v>
      </c>
      <c r="F564" s="306">
        <v>1.9</v>
      </c>
      <c r="G564" s="283"/>
      <c r="H564" s="122">
        <v>1.9</v>
      </c>
      <c r="I564" s="120" t="s">
        <v>17</v>
      </c>
      <c r="J564" s="301" t="s">
        <v>93</v>
      </c>
      <c r="K564" s="289" t="s">
        <v>972</v>
      </c>
      <c r="L564" s="357"/>
    </row>
    <row r="565" spans="2:12" ht="12.75">
      <c r="B565" s="287">
        <f t="shared" si="30"/>
        <v>529</v>
      </c>
      <c r="C565" s="289"/>
      <c r="D565" s="356" t="s">
        <v>632</v>
      </c>
      <c r="E565" s="292" t="s">
        <v>69</v>
      </c>
      <c r="F565" s="306">
        <v>8.3000000000000007</v>
      </c>
      <c r="G565" s="283"/>
      <c r="H565" s="122">
        <v>8.3000000000000007</v>
      </c>
      <c r="I565" s="120" t="s">
        <v>17</v>
      </c>
      <c r="J565" s="301" t="s">
        <v>15</v>
      </c>
      <c r="K565" s="289" t="s">
        <v>972</v>
      </c>
      <c r="L565" s="357"/>
    </row>
    <row r="566" spans="2:12" ht="12.75">
      <c r="B566" s="287">
        <f t="shared" si="30"/>
        <v>530</v>
      </c>
      <c r="C566" s="289"/>
      <c r="D566" s="288" t="s">
        <v>634</v>
      </c>
      <c r="E566" s="292" t="s">
        <v>69</v>
      </c>
      <c r="F566" s="293">
        <v>1</v>
      </c>
      <c r="G566" s="293">
        <v>0.1</v>
      </c>
      <c r="H566" s="122">
        <v>0.9</v>
      </c>
      <c r="I566" s="292" t="s">
        <v>17</v>
      </c>
      <c r="J566" s="288" t="s">
        <v>15</v>
      </c>
      <c r="K566" s="289" t="s">
        <v>972</v>
      </c>
      <c r="L566" s="288"/>
    </row>
    <row r="567" spans="2:12" ht="12.75">
      <c r="B567" s="287">
        <f t="shared" si="30"/>
        <v>531</v>
      </c>
      <c r="C567" s="289"/>
      <c r="D567" s="288" t="s">
        <v>635</v>
      </c>
      <c r="E567" s="292" t="s">
        <v>69</v>
      </c>
      <c r="F567" s="293">
        <v>2.1</v>
      </c>
      <c r="G567" s="293">
        <v>0</v>
      </c>
      <c r="H567" s="122">
        <v>2.1</v>
      </c>
      <c r="I567" s="292" t="s">
        <v>17</v>
      </c>
      <c r="J567" s="288" t="s">
        <v>19</v>
      </c>
      <c r="K567" s="289" t="s">
        <v>972</v>
      </c>
      <c r="L567" s="288"/>
    </row>
    <row r="568" spans="2:12" ht="12.75">
      <c r="B568" s="287">
        <f t="shared" si="30"/>
        <v>532</v>
      </c>
      <c r="C568" s="289"/>
      <c r="D568" s="288" t="s">
        <v>636</v>
      </c>
      <c r="E568" s="292" t="s">
        <v>69</v>
      </c>
      <c r="F568" s="293">
        <v>6</v>
      </c>
      <c r="G568" s="293">
        <v>0</v>
      </c>
      <c r="H568" s="122">
        <v>6</v>
      </c>
      <c r="I568" s="292" t="s">
        <v>17</v>
      </c>
      <c r="J568" s="288" t="s">
        <v>41</v>
      </c>
      <c r="K568" s="289" t="s">
        <v>972</v>
      </c>
      <c r="L568" s="288"/>
    </row>
    <row r="569" spans="2:12" ht="12.75">
      <c r="B569" s="287">
        <f t="shared" si="30"/>
        <v>533</v>
      </c>
      <c r="C569" s="289"/>
      <c r="D569" s="288" t="s">
        <v>638</v>
      </c>
      <c r="E569" s="292" t="s">
        <v>69</v>
      </c>
      <c r="F569" s="122">
        <v>4.3499999999999997E-2</v>
      </c>
      <c r="G569" s="122"/>
      <c r="H569" s="122">
        <v>4.3499999999999997E-2</v>
      </c>
      <c r="I569" s="120" t="s">
        <v>639</v>
      </c>
      <c r="J569" s="288" t="s">
        <v>93</v>
      </c>
      <c r="K569" s="289" t="s">
        <v>972</v>
      </c>
      <c r="L569" s="340"/>
    </row>
    <row r="570" spans="2:12" ht="12.75">
      <c r="B570" s="287">
        <f t="shared" si="30"/>
        <v>534</v>
      </c>
      <c r="C570" s="289"/>
      <c r="D570" s="288" t="s">
        <v>641</v>
      </c>
      <c r="E570" s="292" t="s">
        <v>69</v>
      </c>
      <c r="F570" s="122">
        <v>5</v>
      </c>
      <c r="G570" s="122"/>
      <c r="H570" s="122">
        <v>5</v>
      </c>
      <c r="I570" s="326" t="s">
        <v>23</v>
      </c>
      <c r="J570" s="325" t="s">
        <v>93</v>
      </c>
      <c r="K570" s="289" t="s">
        <v>972</v>
      </c>
      <c r="L570" s="340"/>
    </row>
    <row r="571" spans="2:12" ht="12.75">
      <c r="B571" s="287">
        <f t="shared" si="30"/>
        <v>535</v>
      </c>
      <c r="C571" s="289"/>
      <c r="D571" s="288" t="s">
        <v>758</v>
      </c>
      <c r="E571" s="292" t="s">
        <v>69</v>
      </c>
      <c r="F571" s="122">
        <v>1.5</v>
      </c>
      <c r="G571" s="122"/>
      <c r="H571" s="122">
        <v>1.5</v>
      </c>
      <c r="I571" s="326" t="s">
        <v>23</v>
      </c>
      <c r="J571" s="325" t="s">
        <v>35</v>
      </c>
      <c r="K571" s="289" t="s">
        <v>972</v>
      </c>
      <c r="L571" s="340"/>
    </row>
    <row r="572" spans="2:12" ht="12.75">
      <c r="B572" s="287">
        <f t="shared" si="30"/>
        <v>536</v>
      </c>
      <c r="C572" s="289"/>
      <c r="D572" s="265" t="s">
        <v>871</v>
      </c>
      <c r="E572" s="292" t="s">
        <v>69</v>
      </c>
      <c r="F572" s="118">
        <v>0.09</v>
      </c>
      <c r="G572" s="122"/>
      <c r="H572" s="118">
        <v>0.09</v>
      </c>
      <c r="I572" s="326" t="s">
        <v>23</v>
      </c>
      <c r="J572" s="325" t="s">
        <v>26</v>
      </c>
      <c r="K572" s="289" t="s">
        <v>972</v>
      </c>
      <c r="L572" s="340"/>
    </row>
    <row r="573" spans="2:12" s="296" customFormat="1" ht="15.75">
      <c r="B573" s="330" t="s">
        <v>646</v>
      </c>
      <c r="C573" s="330"/>
      <c r="D573" s="352" t="s">
        <v>647</v>
      </c>
      <c r="E573" s="331"/>
      <c r="F573" s="344"/>
      <c r="G573" s="344"/>
      <c r="H573" s="283"/>
      <c r="I573" s="331"/>
      <c r="J573" s="345"/>
      <c r="K573" s="289" t="s">
        <v>972</v>
      </c>
      <c r="L573" s="346"/>
    </row>
    <row r="574" spans="2:12" ht="25.5">
      <c r="B574" s="287">
        <f>B572+1</f>
        <v>537</v>
      </c>
      <c r="C574" s="277"/>
      <c r="D574" s="307" t="s">
        <v>648</v>
      </c>
      <c r="E574" s="319" t="s">
        <v>889</v>
      </c>
      <c r="F574" s="122">
        <v>400</v>
      </c>
      <c r="G574" s="122"/>
      <c r="H574" s="122">
        <v>400</v>
      </c>
      <c r="I574" s="310" t="s">
        <v>23</v>
      </c>
      <c r="J574" s="288" t="s">
        <v>649</v>
      </c>
      <c r="K574" s="289" t="s">
        <v>972</v>
      </c>
      <c r="L574" s="288"/>
    </row>
    <row r="575" spans="2:12" ht="25.5">
      <c r="B575" s="287">
        <f t="shared" ref="B575:C575" si="31">B574+1</f>
        <v>538</v>
      </c>
      <c r="C575" s="287">
        <f t="shared" si="31"/>
        <v>1</v>
      </c>
      <c r="D575" s="307" t="s">
        <v>650</v>
      </c>
      <c r="E575" s="319" t="s">
        <v>889</v>
      </c>
      <c r="F575" s="122">
        <v>20</v>
      </c>
      <c r="G575" s="122"/>
      <c r="H575" s="122">
        <v>20</v>
      </c>
      <c r="I575" s="310" t="s">
        <v>23</v>
      </c>
      <c r="J575" s="288" t="s">
        <v>36</v>
      </c>
      <c r="K575" s="289" t="s">
        <v>972</v>
      </c>
      <c r="L575" s="288"/>
    </row>
    <row r="576" spans="2:12" s="296" customFormat="1" ht="12.75">
      <c r="B576" s="277" t="s">
        <v>687</v>
      </c>
      <c r="C576" s="277"/>
      <c r="D576" s="360" t="s">
        <v>753</v>
      </c>
      <c r="E576" s="315"/>
      <c r="F576" s="283"/>
      <c r="G576" s="283"/>
      <c r="H576" s="283"/>
      <c r="I576" s="320"/>
      <c r="J576" s="299"/>
      <c r="K576" s="289" t="s">
        <v>972</v>
      </c>
      <c r="L576" s="299"/>
    </row>
    <row r="577" spans="2:12" ht="12.75">
      <c r="B577" s="287">
        <f>B575+1</f>
        <v>539</v>
      </c>
      <c r="C577" s="277"/>
      <c r="D577" s="307" t="s">
        <v>754</v>
      </c>
      <c r="E577" s="319" t="s">
        <v>890</v>
      </c>
      <c r="F577" s="308">
        <v>2</v>
      </c>
      <c r="G577" s="308"/>
      <c r="H577" s="122">
        <v>2</v>
      </c>
      <c r="I577" s="120" t="s">
        <v>23</v>
      </c>
      <c r="J577" s="311" t="s">
        <v>86</v>
      </c>
      <c r="K577" s="289" t="s">
        <v>972</v>
      </c>
      <c r="L577" s="309"/>
    </row>
    <row r="578" spans="2:12" s="296" customFormat="1" ht="12.75">
      <c r="B578" s="287">
        <f t="shared" ref="B578:B625" si="32">B577+1</f>
        <v>540</v>
      </c>
      <c r="C578" s="277"/>
      <c r="D578" s="307" t="s">
        <v>761</v>
      </c>
      <c r="E578" s="319" t="s">
        <v>890</v>
      </c>
      <c r="F578" s="308">
        <v>8</v>
      </c>
      <c r="G578" s="308"/>
      <c r="H578" s="308">
        <v>8</v>
      </c>
      <c r="I578" s="120" t="s">
        <v>23</v>
      </c>
      <c r="J578" s="311" t="s">
        <v>35</v>
      </c>
      <c r="K578" s="289" t="s">
        <v>972</v>
      </c>
      <c r="L578" s="309"/>
    </row>
    <row r="579" spans="2:12" ht="12.75">
      <c r="B579" s="287">
        <f t="shared" si="32"/>
        <v>541</v>
      </c>
      <c r="C579" s="277"/>
      <c r="D579" s="307" t="s">
        <v>762</v>
      </c>
      <c r="E579" s="319" t="s">
        <v>890</v>
      </c>
      <c r="F579" s="308">
        <v>7</v>
      </c>
      <c r="G579" s="308"/>
      <c r="H579" s="308">
        <v>7</v>
      </c>
      <c r="I579" s="120" t="s">
        <v>23</v>
      </c>
      <c r="J579" s="311" t="s">
        <v>35</v>
      </c>
      <c r="K579" s="289" t="s">
        <v>972</v>
      </c>
      <c r="L579" s="309"/>
    </row>
    <row r="580" spans="2:12" ht="12.75">
      <c r="B580" s="287">
        <f t="shared" si="32"/>
        <v>542</v>
      </c>
      <c r="C580" s="277"/>
      <c r="D580" s="265" t="s">
        <v>922</v>
      </c>
      <c r="E580" s="319" t="s">
        <v>890</v>
      </c>
      <c r="F580" s="118">
        <v>1</v>
      </c>
      <c r="G580" s="308"/>
      <c r="H580" s="118">
        <v>1</v>
      </c>
      <c r="I580" s="120" t="s">
        <v>23</v>
      </c>
      <c r="J580" s="311" t="s">
        <v>19</v>
      </c>
      <c r="K580" s="289" t="s">
        <v>972</v>
      </c>
      <c r="L580" s="309"/>
    </row>
    <row r="581" spans="2:12" s="296" customFormat="1" ht="25.5">
      <c r="B581" s="287">
        <f t="shared" si="32"/>
        <v>543</v>
      </c>
      <c r="C581" s="277"/>
      <c r="D581" s="309" t="s">
        <v>651</v>
      </c>
      <c r="E581" s="319" t="s">
        <v>890</v>
      </c>
      <c r="F581" s="300">
        <v>14</v>
      </c>
      <c r="G581" s="122"/>
      <c r="H581" s="122">
        <v>14</v>
      </c>
      <c r="I581" s="312" t="s">
        <v>23</v>
      </c>
      <c r="J581" s="313" t="s">
        <v>93</v>
      </c>
      <c r="K581" s="289" t="s">
        <v>972</v>
      </c>
      <c r="L581" s="309"/>
    </row>
    <row r="582" spans="2:12" s="296" customFormat="1" ht="12.75">
      <c r="B582" s="287">
        <f t="shared" si="32"/>
        <v>544</v>
      </c>
      <c r="C582" s="277"/>
      <c r="D582" s="265" t="s">
        <v>826</v>
      </c>
      <c r="E582" s="319" t="s">
        <v>890</v>
      </c>
      <c r="F582" s="300">
        <v>14.96</v>
      </c>
      <c r="G582" s="122"/>
      <c r="H582" s="300">
        <v>14.96</v>
      </c>
      <c r="I582" s="312" t="s">
        <v>23</v>
      </c>
      <c r="J582" s="288" t="s">
        <v>19</v>
      </c>
      <c r="K582" s="289" t="s">
        <v>972</v>
      </c>
      <c r="L582" s="309"/>
    </row>
    <row r="583" spans="2:12" s="296" customFormat="1" ht="89.25">
      <c r="B583" s="665">
        <f t="shared" si="32"/>
        <v>545</v>
      </c>
      <c r="C583" s="666"/>
      <c r="D583" s="667" t="s">
        <v>827</v>
      </c>
      <c r="E583" s="683" t="s">
        <v>890</v>
      </c>
      <c r="F583" s="686">
        <v>15.6</v>
      </c>
      <c r="G583" s="670"/>
      <c r="H583" s="686">
        <v>15.6</v>
      </c>
      <c r="I583" s="687" t="s">
        <v>23</v>
      </c>
      <c r="J583" s="671" t="s">
        <v>19</v>
      </c>
      <c r="K583" s="672" t="s">
        <v>972</v>
      </c>
      <c r="L583" s="685" t="s">
        <v>1261</v>
      </c>
    </row>
    <row r="584" spans="2:12" s="296" customFormat="1" ht="12.75">
      <c r="B584" s="287">
        <f t="shared" si="32"/>
        <v>546</v>
      </c>
      <c r="C584" s="277"/>
      <c r="D584" s="265" t="s">
        <v>830</v>
      </c>
      <c r="E584" s="319" t="s">
        <v>890</v>
      </c>
      <c r="F584" s="300">
        <v>20.9</v>
      </c>
      <c r="G584" s="122"/>
      <c r="H584" s="300">
        <v>20.9</v>
      </c>
      <c r="I584" s="312"/>
      <c r="J584" s="288" t="s">
        <v>19</v>
      </c>
      <c r="K584" s="289" t="s">
        <v>972</v>
      </c>
      <c r="L584" s="309"/>
    </row>
    <row r="585" spans="2:12" s="296" customFormat="1" ht="12.75">
      <c r="B585" s="287">
        <f t="shared" si="32"/>
        <v>547</v>
      </c>
      <c r="C585" s="277"/>
      <c r="D585" s="265" t="s">
        <v>831</v>
      </c>
      <c r="E585" s="319" t="s">
        <v>890</v>
      </c>
      <c r="F585" s="300">
        <v>21.9</v>
      </c>
      <c r="G585" s="122"/>
      <c r="H585" s="300">
        <v>21.9</v>
      </c>
      <c r="I585" s="312"/>
      <c r="J585" s="288" t="s">
        <v>19</v>
      </c>
      <c r="K585" s="289" t="s">
        <v>972</v>
      </c>
      <c r="L585" s="309"/>
    </row>
    <row r="586" spans="2:12" s="296" customFormat="1" ht="12.75">
      <c r="B586" s="287">
        <f t="shared" si="32"/>
        <v>548</v>
      </c>
      <c r="C586" s="277"/>
      <c r="D586" s="288" t="s">
        <v>652</v>
      </c>
      <c r="E586" s="319" t="s">
        <v>890</v>
      </c>
      <c r="F586" s="122">
        <v>30</v>
      </c>
      <c r="G586" s="122"/>
      <c r="H586" s="122">
        <v>30</v>
      </c>
      <c r="I586" s="310" t="s">
        <v>23</v>
      </c>
      <c r="J586" s="288" t="s">
        <v>19</v>
      </c>
      <c r="K586" s="289" t="s">
        <v>972</v>
      </c>
      <c r="L586" s="288"/>
    </row>
    <row r="587" spans="2:12" s="296" customFormat="1" ht="25.5">
      <c r="B587" s="287">
        <f t="shared" si="32"/>
        <v>549</v>
      </c>
      <c r="C587" s="277"/>
      <c r="D587" s="297" t="s">
        <v>653</v>
      </c>
      <c r="E587" s="319" t="s">
        <v>890</v>
      </c>
      <c r="F587" s="122">
        <v>10</v>
      </c>
      <c r="G587" s="122"/>
      <c r="H587" s="122">
        <v>10</v>
      </c>
      <c r="I587" s="310" t="s">
        <v>23</v>
      </c>
      <c r="J587" s="288" t="s">
        <v>19</v>
      </c>
      <c r="K587" s="289" t="s">
        <v>972</v>
      </c>
      <c r="L587" s="288"/>
    </row>
    <row r="588" spans="2:12" s="296" customFormat="1" ht="12.75">
      <c r="B588" s="287">
        <f t="shared" si="32"/>
        <v>550</v>
      </c>
      <c r="C588" s="277"/>
      <c r="D588" s="288" t="s">
        <v>654</v>
      </c>
      <c r="E588" s="319" t="s">
        <v>890</v>
      </c>
      <c r="F588" s="122">
        <v>15</v>
      </c>
      <c r="G588" s="122"/>
      <c r="H588" s="122">
        <v>15</v>
      </c>
      <c r="I588" s="310" t="s">
        <v>23</v>
      </c>
      <c r="J588" s="288" t="s">
        <v>36</v>
      </c>
      <c r="K588" s="289" t="s">
        <v>972</v>
      </c>
      <c r="L588" s="273"/>
    </row>
    <row r="589" spans="2:12" s="296" customFormat="1" ht="12.75">
      <c r="B589" s="287">
        <f t="shared" si="32"/>
        <v>551</v>
      </c>
      <c r="C589" s="277"/>
      <c r="D589" s="288" t="s">
        <v>655</v>
      </c>
      <c r="E589" s="319" t="s">
        <v>890</v>
      </c>
      <c r="F589" s="122">
        <v>9.5</v>
      </c>
      <c r="G589" s="122"/>
      <c r="H589" s="122">
        <v>9.5</v>
      </c>
      <c r="I589" s="310" t="s">
        <v>23</v>
      </c>
      <c r="J589" s="288" t="s">
        <v>41</v>
      </c>
      <c r="K589" s="289" t="s">
        <v>972</v>
      </c>
      <c r="L589" s="273"/>
    </row>
    <row r="590" spans="2:12" s="296" customFormat="1" ht="25.5">
      <c r="B590" s="287">
        <f t="shared" si="32"/>
        <v>552</v>
      </c>
      <c r="C590" s="277"/>
      <c r="D590" s="307" t="s">
        <v>1028</v>
      </c>
      <c r="E590" s="319" t="s">
        <v>1029</v>
      </c>
      <c r="F590" s="122">
        <v>21.58</v>
      </c>
      <c r="G590" s="122"/>
      <c r="H590" s="122">
        <v>21.58</v>
      </c>
      <c r="I590" s="310" t="s">
        <v>23</v>
      </c>
      <c r="J590" s="288" t="s">
        <v>41</v>
      </c>
      <c r="K590" s="289" t="s">
        <v>972</v>
      </c>
      <c r="L590" s="273"/>
    </row>
    <row r="591" spans="2:12" ht="12.75">
      <c r="B591" s="287">
        <f t="shared" si="32"/>
        <v>553</v>
      </c>
      <c r="C591" s="277"/>
      <c r="D591" s="288" t="s">
        <v>657</v>
      </c>
      <c r="E591" s="319" t="s">
        <v>890</v>
      </c>
      <c r="F591" s="122">
        <v>14.72</v>
      </c>
      <c r="G591" s="122"/>
      <c r="H591" s="122">
        <v>14.72</v>
      </c>
      <c r="I591" s="310" t="s">
        <v>23</v>
      </c>
      <c r="J591" s="288" t="s">
        <v>41</v>
      </c>
      <c r="K591" s="289" t="s">
        <v>972</v>
      </c>
      <c r="L591" s="288"/>
    </row>
    <row r="592" spans="2:12" ht="12.75">
      <c r="B592" s="287">
        <f t="shared" si="32"/>
        <v>554</v>
      </c>
      <c r="C592" s="277"/>
      <c r="D592" s="288" t="s">
        <v>832</v>
      </c>
      <c r="E592" s="319" t="s">
        <v>890</v>
      </c>
      <c r="F592" s="122">
        <v>7.24</v>
      </c>
      <c r="G592" s="122"/>
      <c r="H592" s="122">
        <v>7.24</v>
      </c>
      <c r="I592" s="310"/>
      <c r="J592" s="288" t="s">
        <v>15</v>
      </c>
      <c r="K592" s="289" t="s">
        <v>972</v>
      </c>
      <c r="L592" s="288"/>
    </row>
    <row r="593" spans="2:12" ht="12.75">
      <c r="B593" s="287">
        <f t="shared" si="32"/>
        <v>555</v>
      </c>
      <c r="C593" s="277"/>
      <c r="D593" s="288" t="s">
        <v>658</v>
      </c>
      <c r="E593" s="319" t="s">
        <v>890</v>
      </c>
      <c r="F593" s="122">
        <v>3</v>
      </c>
      <c r="G593" s="122"/>
      <c r="H593" s="122">
        <v>3</v>
      </c>
      <c r="I593" s="120" t="s">
        <v>23</v>
      </c>
      <c r="J593" s="288" t="s">
        <v>15</v>
      </c>
      <c r="K593" s="289" t="s">
        <v>972</v>
      </c>
      <c r="L593" s="288"/>
    </row>
    <row r="594" spans="2:12" ht="12.75">
      <c r="B594" s="287">
        <f t="shared" si="32"/>
        <v>556</v>
      </c>
      <c r="C594" s="277"/>
      <c r="D594" s="288" t="s">
        <v>658</v>
      </c>
      <c r="E594" s="319" t="s">
        <v>890</v>
      </c>
      <c r="F594" s="122">
        <v>9.8000000000000007</v>
      </c>
      <c r="G594" s="122"/>
      <c r="H594" s="122">
        <v>9.8000000000000007</v>
      </c>
      <c r="I594" s="120" t="s">
        <v>23</v>
      </c>
      <c r="J594" s="288" t="s">
        <v>15</v>
      </c>
      <c r="K594" s="289" t="s">
        <v>972</v>
      </c>
      <c r="L594" s="288"/>
    </row>
    <row r="595" spans="2:12" ht="12.75">
      <c r="B595" s="287">
        <f t="shared" si="32"/>
        <v>557</v>
      </c>
      <c r="C595" s="277"/>
      <c r="D595" s="288" t="s">
        <v>659</v>
      </c>
      <c r="E595" s="319" t="s">
        <v>890</v>
      </c>
      <c r="F595" s="122">
        <v>21.3</v>
      </c>
      <c r="G595" s="122"/>
      <c r="H595" s="122">
        <v>21.3</v>
      </c>
      <c r="I595" s="120" t="s">
        <v>17</v>
      </c>
      <c r="J595" s="288" t="s">
        <v>21</v>
      </c>
      <c r="K595" s="289" t="s">
        <v>972</v>
      </c>
      <c r="L595" s="288"/>
    </row>
    <row r="596" spans="2:12" ht="25.5">
      <c r="B596" s="287">
        <f t="shared" si="32"/>
        <v>558</v>
      </c>
      <c r="C596" s="277"/>
      <c r="D596" s="288" t="s">
        <v>660</v>
      </c>
      <c r="E596" s="319" t="s">
        <v>890</v>
      </c>
      <c r="F596" s="122">
        <v>7.415</v>
      </c>
      <c r="G596" s="122"/>
      <c r="H596" s="122">
        <v>7.415</v>
      </c>
      <c r="I596" s="120" t="s">
        <v>23</v>
      </c>
      <c r="J596" s="288" t="s">
        <v>86</v>
      </c>
      <c r="K596" s="289" t="s">
        <v>972</v>
      </c>
      <c r="L596" s="288"/>
    </row>
    <row r="597" spans="2:12" ht="12.75">
      <c r="B597" s="287">
        <f t="shared" si="32"/>
        <v>559</v>
      </c>
      <c r="C597" s="277"/>
      <c r="D597" s="288" t="s">
        <v>661</v>
      </c>
      <c r="E597" s="319" t="s">
        <v>890</v>
      </c>
      <c r="F597" s="122">
        <v>14</v>
      </c>
      <c r="G597" s="122"/>
      <c r="H597" s="122">
        <v>14</v>
      </c>
      <c r="I597" s="120" t="s">
        <v>23</v>
      </c>
      <c r="J597" s="288" t="s">
        <v>21</v>
      </c>
      <c r="K597" s="289" t="s">
        <v>972</v>
      </c>
      <c r="L597" s="288"/>
    </row>
    <row r="598" spans="2:12" ht="25.5">
      <c r="B598" s="287">
        <f t="shared" si="32"/>
        <v>560</v>
      </c>
      <c r="C598" s="277"/>
      <c r="D598" s="288" t="s">
        <v>662</v>
      </c>
      <c r="E598" s="319" t="s">
        <v>890</v>
      </c>
      <c r="F598" s="122">
        <v>0.8</v>
      </c>
      <c r="G598" s="122"/>
      <c r="H598" s="122">
        <v>0.8</v>
      </c>
      <c r="I598" s="120" t="s">
        <v>23</v>
      </c>
      <c r="J598" s="288" t="s">
        <v>86</v>
      </c>
      <c r="K598" s="289" t="s">
        <v>972</v>
      </c>
      <c r="L598" s="309"/>
    </row>
    <row r="599" spans="2:12" ht="12.75">
      <c r="B599" s="287">
        <f t="shared" si="32"/>
        <v>561</v>
      </c>
      <c r="C599" s="277"/>
      <c r="D599" s="307" t="s">
        <v>663</v>
      </c>
      <c r="E599" s="319" t="s">
        <v>890</v>
      </c>
      <c r="F599" s="308">
        <v>12.5</v>
      </c>
      <c r="G599" s="308"/>
      <c r="H599" s="122">
        <v>12.5</v>
      </c>
      <c r="I599" s="310" t="s">
        <v>23</v>
      </c>
      <c r="J599" s="311" t="s">
        <v>41</v>
      </c>
      <c r="K599" s="289" t="s">
        <v>972</v>
      </c>
      <c r="L599" s="309"/>
    </row>
    <row r="600" spans="2:12" ht="12.75">
      <c r="B600" s="287">
        <f t="shared" si="32"/>
        <v>562</v>
      </c>
      <c r="C600" s="277"/>
      <c r="D600" s="307" t="s">
        <v>664</v>
      </c>
      <c r="E600" s="319" t="s">
        <v>890</v>
      </c>
      <c r="F600" s="308">
        <v>0.745</v>
      </c>
      <c r="G600" s="308"/>
      <c r="H600" s="122">
        <v>0.745</v>
      </c>
      <c r="I600" s="310" t="s">
        <v>23</v>
      </c>
      <c r="J600" s="311" t="s">
        <v>86</v>
      </c>
      <c r="K600" s="289" t="s">
        <v>972</v>
      </c>
      <c r="L600" s="309"/>
    </row>
    <row r="601" spans="2:12" ht="12.75">
      <c r="B601" s="287">
        <f t="shared" si="32"/>
        <v>563</v>
      </c>
      <c r="C601" s="277"/>
      <c r="D601" s="307" t="s">
        <v>665</v>
      </c>
      <c r="E601" s="319" t="s">
        <v>890</v>
      </c>
      <c r="F601" s="308">
        <v>17</v>
      </c>
      <c r="G601" s="308"/>
      <c r="H601" s="122">
        <v>17</v>
      </c>
      <c r="I601" s="312" t="s">
        <v>23</v>
      </c>
      <c r="J601" s="311" t="s">
        <v>19</v>
      </c>
      <c r="K601" s="289" t="s">
        <v>972</v>
      </c>
      <c r="L601" s="309"/>
    </row>
    <row r="602" spans="2:12" ht="12.75">
      <c r="B602" s="287">
        <f t="shared" si="32"/>
        <v>564</v>
      </c>
      <c r="C602" s="277"/>
      <c r="D602" s="309" t="s">
        <v>666</v>
      </c>
      <c r="E602" s="319" t="s">
        <v>890</v>
      </c>
      <c r="F602" s="300">
        <v>20</v>
      </c>
      <c r="G602" s="122"/>
      <c r="H602" s="122">
        <v>20</v>
      </c>
      <c r="I602" s="312" t="s">
        <v>23</v>
      </c>
      <c r="J602" s="313" t="s">
        <v>19</v>
      </c>
      <c r="K602" s="289" t="s">
        <v>972</v>
      </c>
      <c r="L602" s="309"/>
    </row>
    <row r="603" spans="2:12" ht="12.75">
      <c r="B603" s="287">
        <f t="shared" si="32"/>
        <v>565</v>
      </c>
      <c r="C603" s="277"/>
      <c r="D603" s="309" t="s">
        <v>828</v>
      </c>
      <c r="E603" s="319" t="s">
        <v>890</v>
      </c>
      <c r="F603" s="300">
        <v>25.28</v>
      </c>
      <c r="G603" s="122"/>
      <c r="H603" s="300">
        <v>25.28</v>
      </c>
      <c r="I603" s="312" t="s">
        <v>17</v>
      </c>
      <c r="J603" s="313" t="s">
        <v>93</v>
      </c>
      <c r="K603" s="289" t="s">
        <v>972</v>
      </c>
      <c r="L603" s="309"/>
    </row>
    <row r="604" spans="2:12" ht="12.75">
      <c r="B604" s="287">
        <f t="shared" si="32"/>
        <v>566</v>
      </c>
      <c r="C604" s="277"/>
      <c r="D604" s="309" t="s">
        <v>829</v>
      </c>
      <c r="E604" s="319" t="s">
        <v>890</v>
      </c>
      <c r="F604" s="300">
        <v>16</v>
      </c>
      <c r="G604" s="122"/>
      <c r="H604" s="300">
        <v>16</v>
      </c>
      <c r="I604" s="312" t="s">
        <v>17</v>
      </c>
      <c r="J604" s="313" t="s">
        <v>93</v>
      </c>
      <c r="K604" s="289" t="s">
        <v>972</v>
      </c>
      <c r="L604" s="309"/>
    </row>
    <row r="605" spans="2:12" ht="12.75">
      <c r="B605" s="287">
        <f t="shared" si="32"/>
        <v>567</v>
      </c>
      <c r="C605" s="277"/>
      <c r="D605" s="265" t="s">
        <v>833</v>
      </c>
      <c r="E605" s="319" t="s">
        <v>890</v>
      </c>
      <c r="F605" s="118">
        <v>20.66</v>
      </c>
      <c r="G605" s="122"/>
      <c r="H605" s="118">
        <v>20.66</v>
      </c>
      <c r="I605" s="312" t="s">
        <v>17</v>
      </c>
      <c r="J605" s="313" t="s">
        <v>93</v>
      </c>
      <c r="K605" s="289" t="s">
        <v>972</v>
      </c>
      <c r="L605" s="309"/>
    </row>
    <row r="606" spans="2:12" ht="12.75">
      <c r="B606" s="287">
        <f t="shared" si="32"/>
        <v>568</v>
      </c>
      <c r="C606" s="277"/>
      <c r="D606" s="309" t="s">
        <v>667</v>
      </c>
      <c r="E606" s="319" t="s">
        <v>890</v>
      </c>
      <c r="F606" s="300">
        <v>11</v>
      </c>
      <c r="G606" s="122"/>
      <c r="H606" s="122">
        <v>11</v>
      </c>
      <c r="I606" s="312" t="s">
        <v>23</v>
      </c>
      <c r="J606" s="313" t="s">
        <v>93</v>
      </c>
      <c r="K606" s="289" t="s">
        <v>972</v>
      </c>
      <c r="L606" s="309"/>
    </row>
    <row r="607" spans="2:12" ht="12.75">
      <c r="B607" s="287">
        <f t="shared" si="32"/>
        <v>569</v>
      </c>
      <c r="C607" s="277"/>
      <c r="D607" s="309" t="s">
        <v>1022</v>
      </c>
      <c r="E607" s="319" t="s">
        <v>890</v>
      </c>
      <c r="F607" s="300">
        <v>25</v>
      </c>
      <c r="G607" s="122"/>
      <c r="H607" s="300">
        <v>25</v>
      </c>
      <c r="I607" s="312" t="s">
        <v>23</v>
      </c>
      <c r="J607" s="313" t="s">
        <v>19</v>
      </c>
      <c r="K607" s="289" t="s">
        <v>972</v>
      </c>
      <c r="L607" s="309"/>
    </row>
    <row r="608" spans="2:12" ht="12.75">
      <c r="B608" s="287">
        <f t="shared" si="32"/>
        <v>570</v>
      </c>
      <c r="C608" s="277"/>
      <c r="D608" s="309" t="s">
        <v>668</v>
      </c>
      <c r="E608" s="319" t="s">
        <v>890</v>
      </c>
      <c r="F608" s="300">
        <v>14</v>
      </c>
      <c r="G608" s="122"/>
      <c r="H608" s="122">
        <v>14</v>
      </c>
      <c r="I608" s="312" t="s">
        <v>23</v>
      </c>
      <c r="J608" s="313" t="s">
        <v>19</v>
      </c>
      <c r="K608" s="289" t="s">
        <v>972</v>
      </c>
      <c r="L608" s="309"/>
    </row>
    <row r="609" spans="2:12" ht="12.75">
      <c r="B609" s="287">
        <f t="shared" si="32"/>
        <v>571</v>
      </c>
      <c r="C609" s="277"/>
      <c r="D609" s="288" t="s">
        <v>669</v>
      </c>
      <c r="E609" s="319" t="s">
        <v>890</v>
      </c>
      <c r="F609" s="122">
        <v>10</v>
      </c>
      <c r="G609" s="122"/>
      <c r="H609" s="122">
        <v>10</v>
      </c>
      <c r="I609" s="120" t="s">
        <v>23</v>
      </c>
      <c r="J609" s="288" t="s">
        <v>21</v>
      </c>
      <c r="K609" s="289" t="s">
        <v>972</v>
      </c>
      <c r="L609" s="288"/>
    </row>
    <row r="610" spans="2:12" ht="12.75">
      <c r="B610" s="287">
        <f t="shared" si="32"/>
        <v>572</v>
      </c>
      <c r="C610" s="277"/>
      <c r="D610" s="288" t="s">
        <v>670</v>
      </c>
      <c r="E610" s="319" t="s">
        <v>890</v>
      </c>
      <c r="F610" s="122">
        <v>10</v>
      </c>
      <c r="G610" s="122"/>
      <c r="H610" s="122">
        <v>10</v>
      </c>
      <c r="I610" s="120" t="s">
        <v>23</v>
      </c>
      <c r="J610" s="288" t="s">
        <v>21</v>
      </c>
      <c r="K610" s="289" t="s">
        <v>972</v>
      </c>
      <c r="L610" s="288"/>
    </row>
    <row r="611" spans="2:12" ht="12.75">
      <c r="B611" s="287">
        <f t="shared" si="32"/>
        <v>573</v>
      </c>
      <c r="C611" s="277"/>
      <c r="D611" s="288" t="s">
        <v>671</v>
      </c>
      <c r="E611" s="319" t="s">
        <v>890</v>
      </c>
      <c r="F611" s="122">
        <v>14</v>
      </c>
      <c r="G611" s="122"/>
      <c r="H611" s="122">
        <v>14</v>
      </c>
      <c r="I611" s="120" t="s">
        <v>23</v>
      </c>
      <c r="J611" s="288" t="s">
        <v>93</v>
      </c>
      <c r="K611" s="289" t="s">
        <v>972</v>
      </c>
      <c r="L611" s="288"/>
    </row>
    <row r="612" spans="2:12" ht="12.75">
      <c r="B612" s="287">
        <f t="shared" si="32"/>
        <v>574</v>
      </c>
      <c r="C612" s="277"/>
      <c r="D612" s="307" t="s">
        <v>672</v>
      </c>
      <c r="E612" s="319" t="s">
        <v>890</v>
      </c>
      <c r="F612" s="308">
        <v>10</v>
      </c>
      <c r="G612" s="308"/>
      <c r="H612" s="122">
        <v>10</v>
      </c>
      <c r="I612" s="312" t="s">
        <v>23</v>
      </c>
      <c r="J612" s="311" t="s">
        <v>15</v>
      </c>
      <c r="K612" s="289" t="s">
        <v>972</v>
      </c>
      <c r="L612" s="309"/>
    </row>
    <row r="613" spans="2:12" s="296" customFormat="1" ht="12.75">
      <c r="B613" s="287">
        <f t="shared" si="32"/>
        <v>575</v>
      </c>
      <c r="C613" s="277"/>
      <c r="D613" s="307" t="s">
        <v>673</v>
      </c>
      <c r="E613" s="319" t="s">
        <v>890</v>
      </c>
      <c r="F613" s="308">
        <v>10</v>
      </c>
      <c r="G613" s="308"/>
      <c r="H613" s="122">
        <v>10</v>
      </c>
      <c r="I613" s="312" t="s">
        <v>23</v>
      </c>
      <c r="J613" s="311" t="s">
        <v>19</v>
      </c>
      <c r="K613" s="289" t="s">
        <v>972</v>
      </c>
      <c r="L613" s="309"/>
    </row>
    <row r="614" spans="2:12" s="296" customFormat="1" ht="12.75">
      <c r="B614" s="287">
        <f t="shared" si="32"/>
        <v>576</v>
      </c>
      <c r="C614" s="277"/>
      <c r="D614" s="307" t="s">
        <v>674</v>
      </c>
      <c r="E614" s="319" t="s">
        <v>890</v>
      </c>
      <c r="F614" s="308"/>
      <c r="G614" s="308"/>
      <c r="H614" s="122">
        <v>0</v>
      </c>
      <c r="I614" s="312" t="s">
        <v>23</v>
      </c>
      <c r="J614" s="311"/>
      <c r="K614" s="289" t="s">
        <v>972</v>
      </c>
      <c r="L614" s="309"/>
    </row>
    <row r="615" spans="2:12" s="296" customFormat="1" ht="12.75">
      <c r="B615" s="287">
        <f t="shared" si="32"/>
        <v>577</v>
      </c>
      <c r="C615" s="277"/>
      <c r="D615" s="307" t="s">
        <v>675</v>
      </c>
      <c r="E615" s="319" t="s">
        <v>890</v>
      </c>
      <c r="F615" s="308">
        <v>14</v>
      </c>
      <c r="G615" s="308"/>
      <c r="H615" s="122">
        <v>14</v>
      </c>
      <c r="I615" s="312" t="s">
        <v>23</v>
      </c>
      <c r="J615" s="311" t="s">
        <v>93</v>
      </c>
      <c r="K615" s="289" t="s">
        <v>972</v>
      </c>
      <c r="L615" s="309"/>
    </row>
    <row r="616" spans="2:12" s="296" customFormat="1" ht="12.75">
      <c r="B616" s="287">
        <f t="shared" si="32"/>
        <v>578</v>
      </c>
      <c r="C616" s="277"/>
      <c r="D616" s="288" t="s">
        <v>676</v>
      </c>
      <c r="E616" s="319" t="s">
        <v>890</v>
      </c>
      <c r="F616" s="122">
        <v>12</v>
      </c>
      <c r="G616" s="122"/>
      <c r="H616" s="122">
        <v>12</v>
      </c>
      <c r="I616" s="120" t="s">
        <v>17</v>
      </c>
      <c r="J616" s="288" t="s">
        <v>19</v>
      </c>
      <c r="K616" s="289" t="s">
        <v>972</v>
      </c>
      <c r="L616" s="288"/>
    </row>
    <row r="617" spans="2:12" s="296" customFormat="1" ht="12.75">
      <c r="B617" s="287">
        <f t="shared" si="32"/>
        <v>579</v>
      </c>
      <c r="C617" s="277"/>
      <c r="D617" s="288" t="s">
        <v>678</v>
      </c>
      <c r="E617" s="319" t="s">
        <v>890</v>
      </c>
      <c r="F617" s="122">
        <v>11.36</v>
      </c>
      <c r="G617" s="122"/>
      <c r="H617" s="122">
        <v>11.36</v>
      </c>
      <c r="I617" s="120" t="s">
        <v>23</v>
      </c>
      <c r="J617" s="288" t="s">
        <v>19</v>
      </c>
      <c r="K617" s="289" t="s">
        <v>972</v>
      </c>
      <c r="L617" s="288"/>
    </row>
    <row r="618" spans="2:12" s="296" customFormat="1" ht="12.75">
      <c r="B618" s="287">
        <f t="shared" si="32"/>
        <v>580</v>
      </c>
      <c r="C618" s="277"/>
      <c r="D618" s="307" t="s">
        <v>680</v>
      </c>
      <c r="E618" s="319" t="s">
        <v>890</v>
      </c>
      <c r="F618" s="308">
        <v>10</v>
      </c>
      <c r="G618" s="308"/>
      <c r="H618" s="122">
        <v>10</v>
      </c>
      <c r="I618" s="120" t="s">
        <v>17</v>
      </c>
      <c r="J618" s="311" t="s">
        <v>19</v>
      </c>
      <c r="K618" s="289" t="s">
        <v>972</v>
      </c>
      <c r="L618" s="309"/>
    </row>
    <row r="619" spans="2:12" s="296" customFormat="1" ht="25.5">
      <c r="B619" s="287">
        <f t="shared" si="32"/>
        <v>581</v>
      </c>
      <c r="C619" s="277"/>
      <c r="D619" s="288" t="s">
        <v>981</v>
      </c>
      <c r="E619" s="319" t="s">
        <v>890</v>
      </c>
      <c r="F619" s="293">
        <v>8.9600000000000009</v>
      </c>
      <c r="G619" s="308"/>
      <c r="H619" s="293">
        <v>8.9600000000000009</v>
      </c>
      <c r="I619" s="120" t="s">
        <v>23</v>
      </c>
      <c r="J619" s="311" t="s">
        <v>19</v>
      </c>
      <c r="K619" s="289" t="s">
        <v>972</v>
      </c>
      <c r="L619" s="309"/>
    </row>
    <row r="620" spans="2:12" s="296" customFormat="1" ht="12.75">
      <c r="B620" s="287">
        <f t="shared" si="32"/>
        <v>582</v>
      </c>
      <c r="C620" s="277"/>
      <c r="D620" s="307" t="s">
        <v>681</v>
      </c>
      <c r="E620" s="319" t="s">
        <v>890</v>
      </c>
      <c r="F620" s="308">
        <v>10</v>
      </c>
      <c r="G620" s="308"/>
      <c r="H620" s="122">
        <v>10</v>
      </c>
      <c r="I620" s="120" t="s">
        <v>17</v>
      </c>
      <c r="J620" s="311" t="s">
        <v>19</v>
      </c>
      <c r="K620" s="289" t="s">
        <v>972</v>
      </c>
      <c r="L620" s="309"/>
    </row>
    <row r="621" spans="2:12" ht="12.75">
      <c r="B621" s="287">
        <f t="shared" si="32"/>
        <v>583</v>
      </c>
      <c r="C621" s="277"/>
      <c r="D621" s="307" t="s">
        <v>682</v>
      </c>
      <c r="E621" s="319" t="s">
        <v>890</v>
      </c>
      <c r="F621" s="308">
        <v>15.5</v>
      </c>
      <c r="G621" s="308"/>
      <c r="H621" s="122">
        <v>15.5</v>
      </c>
      <c r="I621" s="120" t="s">
        <v>17</v>
      </c>
      <c r="J621" s="311" t="s">
        <v>93</v>
      </c>
      <c r="K621" s="289" t="s">
        <v>972</v>
      </c>
      <c r="L621" s="309"/>
    </row>
    <row r="622" spans="2:12" ht="12.75">
      <c r="B622" s="287">
        <f t="shared" si="32"/>
        <v>584</v>
      </c>
      <c r="C622" s="277"/>
      <c r="D622" s="307" t="s">
        <v>683</v>
      </c>
      <c r="E622" s="319" t="s">
        <v>890</v>
      </c>
      <c r="F622" s="308">
        <v>12.9</v>
      </c>
      <c r="G622" s="308"/>
      <c r="H622" s="122">
        <v>12.9</v>
      </c>
      <c r="I622" s="120" t="s">
        <v>23</v>
      </c>
      <c r="J622" s="311" t="s">
        <v>41</v>
      </c>
      <c r="K622" s="289" t="s">
        <v>972</v>
      </c>
      <c r="L622" s="309"/>
    </row>
    <row r="623" spans="2:12" ht="12.75">
      <c r="B623" s="287">
        <f t="shared" si="32"/>
        <v>585</v>
      </c>
      <c r="C623" s="277"/>
      <c r="D623" s="307" t="s">
        <v>684</v>
      </c>
      <c r="E623" s="319" t="s">
        <v>890</v>
      </c>
      <c r="F623" s="308">
        <v>8.5012500000000006</v>
      </c>
      <c r="G623" s="308"/>
      <c r="H623" s="122">
        <v>8.5012500000000006</v>
      </c>
      <c r="I623" s="120" t="s">
        <v>23</v>
      </c>
      <c r="J623" s="311" t="s">
        <v>86</v>
      </c>
      <c r="K623" s="289" t="s">
        <v>972</v>
      </c>
      <c r="L623" s="309"/>
    </row>
    <row r="624" spans="2:12" ht="12.75">
      <c r="B624" s="287">
        <f t="shared" si="32"/>
        <v>586</v>
      </c>
      <c r="C624" s="277"/>
      <c r="D624" s="307" t="s">
        <v>685</v>
      </c>
      <c r="E624" s="319" t="s">
        <v>890</v>
      </c>
      <c r="F624" s="308">
        <v>15</v>
      </c>
      <c r="G624" s="308"/>
      <c r="H624" s="122">
        <v>15</v>
      </c>
      <c r="I624" s="120" t="s">
        <v>23</v>
      </c>
      <c r="J624" s="311" t="s">
        <v>86</v>
      </c>
      <c r="K624" s="289" t="s">
        <v>972</v>
      </c>
      <c r="L624" s="309"/>
    </row>
    <row r="625" spans="2:12" s="296" customFormat="1" ht="12.75">
      <c r="B625" s="287">
        <f t="shared" si="32"/>
        <v>587</v>
      </c>
      <c r="C625" s="277"/>
      <c r="D625" s="307" t="s">
        <v>686</v>
      </c>
      <c r="E625" s="319" t="s">
        <v>890</v>
      </c>
      <c r="F625" s="308">
        <v>11.303739999999999</v>
      </c>
      <c r="G625" s="308"/>
      <c r="H625" s="122">
        <v>11.303739999999999</v>
      </c>
      <c r="I625" s="120" t="s">
        <v>23</v>
      </c>
      <c r="J625" s="311" t="s">
        <v>19</v>
      </c>
      <c r="K625" s="289" t="s">
        <v>972</v>
      </c>
      <c r="L625" s="309"/>
    </row>
    <row r="626" spans="2:12" s="296" customFormat="1" ht="12.75">
      <c r="B626" s="277" t="s">
        <v>687</v>
      </c>
      <c r="C626" s="277"/>
      <c r="D626" s="360" t="s">
        <v>688</v>
      </c>
      <c r="E626" s="315"/>
      <c r="F626" s="283"/>
      <c r="G626" s="283"/>
      <c r="H626" s="283"/>
      <c r="I626" s="320"/>
      <c r="J626" s="299"/>
      <c r="K626" s="289" t="s">
        <v>972</v>
      </c>
      <c r="L626" s="299"/>
    </row>
    <row r="627" spans="2:12" ht="153">
      <c r="B627" s="277">
        <f>B625+1</f>
        <v>588</v>
      </c>
      <c r="C627" s="277"/>
      <c r="D627" s="273" t="s">
        <v>689</v>
      </c>
      <c r="E627" s="310" t="s">
        <v>23</v>
      </c>
      <c r="F627" s="122">
        <v>846.37310000000002</v>
      </c>
      <c r="G627" s="122"/>
      <c r="H627" s="122">
        <v>846.37310000000002</v>
      </c>
      <c r="I627" s="310" t="s">
        <v>284</v>
      </c>
      <c r="J627" s="297" t="s">
        <v>690</v>
      </c>
      <c r="K627" s="289" t="s">
        <v>972</v>
      </c>
      <c r="L627" s="273"/>
    </row>
    <row r="628" spans="2:12" ht="25.5">
      <c r="B628" s="287">
        <f t="shared" ref="B628:B629" si="33">B627+1</f>
        <v>589</v>
      </c>
      <c r="C628" s="277"/>
      <c r="D628" s="273" t="s">
        <v>691</v>
      </c>
      <c r="E628" s="310" t="s">
        <v>23</v>
      </c>
      <c r="F628" s="122">
        <v>512.94000000000005</v>
      </c>
      <c r="G628" s="122"/>
      <c r="H628" s="122">
        <v>512.94000000000005</v>
      </c>
      <c r="I628" s="310" t="s">
        <v>692</v>
      </c>
      <c r="J628" s="297" t="s">
        <v>112</v>
      </c>
      <c r="K628" s="289" t="s">
        <v>972</v>
      </c>
      <c r="L628" s="273"/>
    </row>
    <row r="629" spans="2:12" ht="25.5">
      <c r="B629" s="287">
        <f t="shared" si="33"/>
        <v>590</v>
      </c>
      <c r="C629" s="277"/>
      <c r="D629" s="273" t="s">
        <v>693</v>
      </c>
      <c r="E629" s="310" t="s">
        <v>23</v>
      </c>
      <c r="F629" s="122">
        <v>3029.16</v>
      </c>
      <c r="G629" s="122"/>
      <c r="H629" s="122">
        <v>3029.16</v>
      </c>
      <c r="I629" s="310" t="s">
        <v>692</v>
      </c>
      <c r="J629" s="297" t="s">
        <v>112</v>
      </c>
      <c r="K629" s="289" t="s">
        <v>972</v>
      </c>
      <c r="L629" s="273"/>
    </row>
    <row r="630" spans="2:12" s="296" customFormat="1" ht="25.5">
      <c r="B630" s="277" t="s">
        <v>694</v>
      </c>
      <c r="C630" s="277"/>
      <c r="D630" s="360" t="s">
        <v>695</v>
      </c>
      <c r="E630" s="320"/>
      <c r="F630" s="283"/>
      <c r="G630" s="283"/>
      <c r="H630" s="283"/>
      <c r="I630" s="320"/>
      <c r="J630" s="361"/>
      <c r="K630" s="289" t="s">
        <v>972</v>
      </c>
      <c r="L630" s="284"/>
    </row>
    <row r="631" spans="2:12" ht="38.25">
      <c r="B631" s="277">
        <f>B629+1</f>
        <v>591</v>
      </c>
      <c r="C631" s="277"/>
      <c r="D631" s="307" t="s">
        <v>696</v>
      </c>
      <c r="E631" s="310" t="s">
        <v>891</v>
      </c>
      <c r="F631" s="122">
        <v>417</v>
      </c>
      <c r="G631" s="122"/>
      <c r="H631" s="122">
        <v>417</v>
      </c>
      <c r="I631" s="310" t="s">
        <v>692</v>
      </c>
      <c r="J631" s="297" t="s">
        <v>21</v>
      </c>
      <c r="K631" s="289" t="s">
        <v>972</v>
      </c>
      <c r="L631" s="273"/>
    </row>
  </sheetData>
  <mergeCells count="10">
    <mergeCell ref="L3:L4"/>
    <mergeCell ref="E3:E4"/>
    <mergeCell ref="B1:K1"/>
    <mergeCell ref="B2:K2"/>
    <mergeCell ref="B3:B4"/>
    <mergeCell ref="D3:D4"/>
    <mergeCell ref="F3:G3"/>
    <mergeCell ref="H3:I3"/>
    <mergeCell ref="J3:J4"/>
    <mergeCell ref="K3:K4"/>
  </mergeCells>
  <printOptions horizontalCentered="1"/>
  <pageMargins left="0.31496062992125984" right="0.31496062992125984" top="0.51181102362204722" bottom="0.31496062992125984"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XCI125"/>
  <sheetViews>
    <sheetView view="pageBreakPreview" topLeftCell="B91" zoomScale="85" zoomScaleNormal="100" zoomScaleSheetLayoutView="85" workbookViewId="0">
      <selection activeCell="G9" sqref="G9"/>
    </sheetView>
  </sheetViews>
  <sheetFormatPr defaultColWidth="9" defaultRowHeight="12"/>
  <cols>
    <col min="1" max="1" width="1.75" style="294" hidden="1" customWidth="1"/>
    <col min="2" max="2" width="4.5" style="367" customWidth="1"/>
    <col min="3" max="3" width="4.5" style="367" hidden="1" customWidth="1"/>
    <col min="4" max="4" width="42" style="368" customWidth="1"/>
    <col min="5" max="5" width="7.25" style="363" customWidth="1"/>
    <col min="6" max="7" width="8.5" style="369" customWidth="1"/>
    <col min="8" max="8" width="8.75" style="369" customWidth="1"/>
    <col min="9" max="9" width="9.5" style="363" customWidth="1"/>
    <col min="10" max="10" width="12" style="366" customWidth="1"/>
    <col min="11" max="11" width="10.125" style="367" customWidth="1"/>
    <col min="12" max="12" width="17" style="368" customWidth="1"/>
    <col min="13" max="16384" width="9" style="294"/>
  </cols>
  <sheetData>
    <row r="1" spans="2:12" s="275" customFormat="1" ht="16.5">
      <c r="B1" s="696" t="s">
        <v>973</v>
      </c>
      <c r="C1" s="696"/>
      <c r="D1" s="696"/>
      <c r="E1" s="696"/>
      <c r="F1" s="696"/>
      <c r="G1" s="696"/>
      <c r="H1" s="696"/>
      <c r="I1" s="696"/>
      <c r="J1" s="696"/>
      <c r="K1" s="696"/>
      <c r="L1" s="274"/>
    </row>
    <row r="2" spans="2:12" s="275" customFormat="1" ht="16.5">
      <c r="B2" s="690" t="s">
        <v>974</v>
      </c>
      <c r="C2" s="690"/>
      <c r="D2" s="690"/>
      <c r="E2" s="690"/>
      <c r="F2" s="690"/>
      <c r="G2" s="690"/>
      <c r="H2" s="690"/>
      <c r="I2" s="690"/>
      <c r="J2" s="690"/>
      <c r="K2" s="690"/>
      <c r="L2" s="276"/>
    </row>
    <row r="3" spans="2:12" s="280" customFormat="1" ht="12.75">
      <c r="B3" s="691" t="s">
        <v>1</v>
      </c>
      <c r="C3" s="277"/>
      <c r="D3" s="688" t="s">
        <v>2</v>
      </c>
      <c r="E3" s="692" t="s">
        <v>969</v>
      </c>
      <c r="F3" s="693" t="s">
        <v>3</v>
      </c>
      <c r="G3" s="693"/>
      <c r="H3" s="688" t="s">
        <v>4</v>
      </c>
      <c r="I3" s="688"/>
      <c r="J3" s="694" t="s">
        <v>5</v>
      </c>
      <c r="K3" s="691" t="s">
        <v>968</v>
      </c>
      <c r="L3" s="688" t="s">
        <v>6</v>
      </c>
    </row>
    <row r="4" spans="2:12" s="280" customFormat="1" ht="25.5">
      <c r="B4" s="691"/>
      <c r="C4" s="277"/>
      <c r="D4" s="688"/>
      <c r="E4" s="692"/>
      <c r="F4" s="279" t="s">
        <v>7</v>
      </c>
      <c r="G4" s="279" t="s">
        <v>8</v>
      </c>
      <c r="H4" s="279" t="s">
        <v>9</v>
      </c>
      <c r="I4" s="281" t="s">
        <v>10</v>
      </c>
      <c r="J4" s="695"/>
      <c r="K4" s="691"/>
      <c r="L4" s="688"/>
    </row>
    <row r="5" spans="2:12" s="280" customFormat="1" ht="12.75">
      <c r="B5" s="277"/>
      <c r="C5" s="277"/>
      <c r="D5" s="278"/>
      <c r="E5" s="281"/>
      <c r="F5" s="279"/>
      <c r="G5" s="279"/>
      <c r="H5" s="279"/>
      <c r="I5" s="281"/>
      <c r="J5" s="261"/>
      <c r="K5" s="277"/>
      <c r="L5" s="278"/>
    </row>
    <row r="6" spans="2:12" s="290" customFormat="1" ht="12.75">
      <c r="B6" s="287">
        <v>1</v>
      </c>
      <c r="C6" s="287"/>
      <c r="D6" s="262" t="s">
        <v>781</v>
      </c>
      <c r="E6" s="120" t="s">
        <v>33</v>
      </c>
      <c r="F6" s="263">
        <v>0.2</v>
      </c>
      <c r="G6" s="122"/>
      <c r="H6" s="263">
        <v>0.2</v>
      </c>
      <c r="I6" s="120" t="s">
        <v>14</v>
      </c>
      <c r="J6" s="288" t="s">
        <v>15</v>
      </c>
      <c r="K6" s="289"/>
      <c r="L6" s="288"/>
    </row>
    <row r="7" spans="2:12" s="290" customFormat="1" ht="25.5">
      <c r="B7" s="287">
        <v>2</v>
      </c>
      <c r="C7" s="287"/>
      <c r="D7" s="262" t="s">
        <v>777</v>
      </c>
      <c r="E7" s="120" t="s">
        <v>33</v>
      </c>
      <c r="F7" s="291">
        <v>10</v>
      </c>
      <c r="G7" s="291"/>
      <c r="H7" s="291">
        <v>10</v>
      </c>
      <c r="I7" s="292" t="s">
        <v>17</v>
      </c>
      <c r="J7" s="288" t="s">
        <v>18</v>
      </c>
      <c r="K7" s="289"/>
      <c r="L7" s="288"/>
    </row>
    <row r="8" spans="2:12" s="290" customFormat="1" ht="12.75">
      <c r="B8" s="287">
        <v>3</v>
      </c>
      <c r="C8" s="287"/>
      <c r="D8" s="262" t="s">
        <v>780</v>
      </c>
      <c r="E8" s="120" t="s">
        <v>33</v>
      </c>
      <c r="F8" s="291">
        <v>4.9607999999999999</v>
      </c>
      <c r="G8" s="291"/>
      <c r="H8" s="122">
        <v>4.9607999999999999</v>
      </c>
      <c r="I8" s="292" t="s">
        <v>23</v>
      </c>
      <c r="J8" s="288" t="s">
        <v>19</v>
      </c>
      <c r="K8" s="289"/>
      <c r="L8" s="1"/>
    </row>
    <row r="9" spans="2:12" ht="12.75">
      <c r="B9" s="287">
        <v>4</v>
      </c>
      <c r="C9" s="287"/>
      <c r="D9" s="262" t="s">
        <v>778</v>
      </c>
      <c r="E9" s="120" t="s">
        <v>33</v>
      </c>
      <c r="F9" s="293">
        <v>1.4E-2</v>
      </c>
      <c r="G9" s="293"/>
      <c r="H9" s="122">
        <v>1.4E-2</v>
      </c>
      <c r="I9" s="292" t="s">
        <v>23</v>
      </c>
      <c r="J9" s="288" t="s">
        <v>26</v>
      </c>
      <c r="K9" s="292"/>
      <c r="L9" s="288"/>
    </row>
    <row r="10" spans="2:12" ht="12.75">
      <c r="B10" s="287">
        <v>5</v>
      </c>
      <c r="C10" s="287"/>
      <c r="D10" s="262" t="s">
        <v>779</v>
      </c>
      <c r="E10" s="120" t="s">
        <v>33</v>
      </c>
      <c r="F10" s="293">
        <v>1.7999999999999999E-2</v>
      </c>
      <c r="G10" s="293"/>
      <c r="H10" s="122">
        <v>1.7999999999999999E-2</v>
      </c>
      <c r="I10" s="292" t="s">
        <v>23</v>
      </c>
      <c r="J10" s="288" t="s">
        <v>26</v>
      </c>
      <c r="K10" s="292"/>
      <c r="L10" s="288"/>
    </row>
    <row r="11" spans="2:12" ht="12.75">
      <c r="B11" s="287">
        <v>6</v>
      </c>
      <c r="C11" s="287"/>
      <c r="D11" s="288" t="s">
        <v>27</v>
      </c>
      <c r="E11" s="120" t="s">
        <v>33</v>
      </c>
      <c r="F11" s="293">
        <v>3.83</v>
      </c>
      <c r="G11" s="293"/>
      <c r="H11" s="122">
        <v>3.83</v>
      </c>
      <c r="I11" s="292" t="s">
        <v>23</v>
      </c>
      <c r="J11" s="288" t="s">
        <v>19</v>
      </c>
      <c r="K11" s="292"/>
      <c r="L11" s="288"/>
    </row>
    <row r="12" spans="2:12" ht="12.75">
      <c r="B12" s="287">
        <v>7</v>
      </c>
      <c r="C12" s="287"/>
      <c r="D12" s="295" t="s">
        <v>28</v>
      </c>
      <c r="E12" s="120" t="s">
        <v>33</v>
      </c>
      <c r="F12" s="293">
        <v>2</v>
      </c>
      <c r="G12" s="293"/>
      <c r="H12" s="122">
        <v>2</v>
      </c>
      <c r="I12" s="292" t="s">
        <v>17</v>
      </c>
      <c r="J12" s="288" t="s">
        <v>19</v>
      </c>
      <c r="K12" s="292"/>
      <c r="L12" s="288"/>
    </row>
    <row r="13" spans="2:12" ht="25.5">
      <c r="B13" s="287">
        <v>8</v>
      </c>
      <c r="C13" s="287"/>
      <c r="D13" s="262" t="s">
        <v>773</v>
      </c>
      <c r="E13" s="120" t="s">
        <v>33</v>
      </c>
      <c r="F13" s="293">
        <v>0.96</v>
      </c>
      <c r="G13" s="293"/>
      <c r="H13" s="293">
        <v>0.96</v>
      </c>
      <c r="I13" s="292" t="s">
        <v>17</v>
      </c>
      <c r="J13" s="264" t="s">
        <v>774</v>
      </c>
      <c r="K13" s="292"/>
      <c r="L13" s="288"/>
    </row>
    <row r="14" spans="2:12" ht="12.75">
      <c r="B14" s="287">
        <v>9</v>
      </c>
      <c r="C14" s="287"/>
      <c r="D14" s="262" t="s">
        <v>775</v>
      </c>
      <c r="E14" s="120" t="s">
        <v>33</v>
      </c>
      <c r="F14" s="263">
        <v>4.9800000000000004</v>
      </c>
      <c r="G14" s="293"/>
      <c r="H14" s="263">
        <v>4.9800000000000004</v>
      </c>
      <c r="I14" s="292" t="s">
        <v>23</v>
      </c>
      <c r="J14" s="264" t="s">
        <v>776</v>
      </c>
      <c r="K14" s="292"/>
      <c r="L14" s="288"/>
    </row>
    <row r="15" spans="2:12" s="290" customFormat="1" ht="12.75">
      <c r="B15" s="287">
        <v>10</v>
      </c>
      <c r="C15" s="287" t="s">
        <v>39</v>
      </c>
      <c r="D15" s="123" t="s">
        <v>43</v>
      </c>
      <c r="E15" s="271" t="s">
        <v>876</v>
      </c>
      <c r="F15" s="300">
        <v>425</v>
      </c>
      <c r="G15" s="122"/>
      <c r="H15" s="122">
        <v>425</v>
      </c>
      <c r="I15" s="271" t="s">
        <v>17</v>
      </c>
      <c r="J15" s="301" t="s">
        <v>41</v>
      </c>
      <c r="K15" s="302"/>
      <c r="L15" s="303"/>
    </row>
    <row r="16" spans="2:12" s="290" customFormat="1" ht="25.5">
      <c r="B16" s="287">
        <v>11</v>
      </c>
      <c r="C16" s="287" t="s">
        <v>39</v>
      </c>
      <c r="D16" s="117" t="s">
        <v>44</v>
      </c>
      <c r="E16" s="271" t="s">
        <v>876</v>
      </c>
      <c r="F16" s="300">
        <v>348.32</v>
      </c>
      <c r="G16" s="122"/>
      <c r="H16" s="122">
        <v>348.32</v>
      </c>
      <c r="I16" s="271" t="s">
        <v>17</v>
      </c>
      <c r="J16" s="301" t="s">
        <v>45</v>
      </c>
      <c r="K16" s="302"/>
      <c r="L16" s="303"/>
    </row>
    <row r="17" spans="2:12" ht="25.5">
      <c r="B17" s="287">
        <v>12</v>
      </c>
      <c r="C17" s="302"/>
      <c r="D17" s="265" t="s">
        <v>844</v>
      </c>
      <c r="E17" s="120" t="s">
        <v>66</v>
      </c>
      <c r="F17" s="122">
        <v>0.06</v>
      </c>
      <c r="G17" s="122"/>
      <c r="H17" s="122">
        <v>0.06</v>
      </c>
      <c r="I17" s="120" t="s">
        <v>23</v>
      </c>
      <c r="J17" s="288" t="s">
        <v>57</v>
      </c>
      <c r="K17" s="287"/>
      <c r="L17" s="288"/>
    </row>
    <row r="18" spans="2:12" ht="12.75">
      <c r="B18" s="287">
        <v>13</v>
      </c>
      <c r="C18" s="302"/>
      <c r="D18" s="288" t="s">
        <v>84</v>
      </c>
      <c r="E18" s="120" t="s">
        <v>66</v>
      </c>
      <c r="F18" s="122">
        <v>0.12</v>
      </c>
      <c r="G18" s="283"/>
      <c r="H18" s="122">
        <v>0.12</v>
      </c>
      <c r="I18" s="310" t="s">
        <v>23</v>
      </c>
      <c r="J18" s="288" t="s">
        <v>15</v>
      </c>
      <c r="K18" s="287"/>
      <c r="L18" s="288"/>
    </row>
    <row r="19" spans="2:12" ht="12.75">
      <c r="B19" s="287">
        <v>14</v>
      </c>
      <c r="C19" s="302"/>
      <c r="D19" s="307" t="s">
        <v>846</v>
      </c>
      <c r="E19" s="120" t="s">
        <v>66</v>
      </c>
      <c r="F19" s="118">
        <v>0.08</v>
      </c>
      <c r="G19" s="308"/>
      <c r="H19" s="118">
        <v>0.08</v>
      </c>
      <c r="I19" s="310" t="s">
        <v>23</v>
      </c>
      <c r="J19" s="288" t="s">
        <v>24</v>
      </c>
      <c r="K19" s="1"/>
      <c r="L19" s="309"/>
    </row>
    <row r="20" spans="2:12" ht="12.75">
      <c r="B20" s="287">
        <v>15</v>
      </c>
      <c r="C20" s="302"/>
      <c r="D20" s="288" t="s">
        <v>845</v>
      </c>
      <c r="E20" s="120" t="s">
        <v>66</v>
      </c>
      <c r="F20" s="122">
        <v>0.06</v>
      </c>
      <c r="G20" s="122"/>
      <c r="H20" s="122">
        <v>0.06</v>
      </c>
      <c r="I20" s="120" t="s">
        <v>23</v>
      </c>
      <c r="J20" s="288" t="s">
        <v>18</v>
      </c>
      <c r="K20" s="287"/>
      <c r="L20" s="288"/>
    </row>
    <row r="21" spans="2:12" ht="12.75">
      <c r="B21" s="287">
        <v>16</v>
      </c>
      <c r="C21" s="289"/>
      <c r="D21" s="288" t="s">
        <v>751</v>
      </c>
      <c r="E21" s="120" t="s">
        <v>66</v>
      </c>
      <c r="F21" s="122">
        <v>0.75</v>
      </c>
      <c r="G21" s="122"/>
      <c r="H21" s="122">
        <v>0.75</v>
      </c>
      <c r="I21" s="120" t="s">
        <v>72</v>
      </c>
      <c r="J21" s="288" t="s">
        <v>104</v>
      </c>
      <c r="K21" s="287"/>
      <c r="L21" s="288"/>
    </row>
    <row r="22" spans="2:12" ht="12.75">
      <c r="B22" s="287">
        <v>17</v>
      </c>
      <c r="C22" s="302"/>
      <c r="D22" s="307" t="s">
        <v>843</v>
      </c>
      <c r="E22" s="120" t="s">
        <v>66</v>
      </c>
      <c r="F22" s="308">
        <v>1.51</v>
      </c>
      <c r="G22" s="308"/>
      <c r="H22" s="308">
        <v>1.51</v>
      </c>
      <c r="I22" s="120" t="s">
        <v>23</v>
      </c>
      <c r="J22" s="311" t="s">
        <v>78</v>
      </c>
      <c r="K22" s="1"/>
      <c r="L22" s="309"/>
    </row>
    <row r="23" spans="2:12" ht="12.75">
      <c r="B23" s="287">
        <v>18</v>
      </c>
      <c r="C23" s="287"/>
      <c r="D23" s="288" t="s">
        <v>835</v>
      </c>
      <c r="E23" s="292" t="s">
        <v>14</v>
      </c>
      <c r="F23" s="122">
        <v>3.75</v>
      </c>
      <c r="G23" s="122"/>
      <c r="H23" s="122">
        <v>3.75</v>
      </c>
      <c r="I23" s="310" t="s">
        <v>23</v>
      </c>
      <c r="J23" s="288" t="s">
        <v>78</v>
      </c>
      <c r="K23" s="287"/>
      <c r="L23" s="288"/>
    </row>
    <row r="24" spans="2:12" ht="12.75">
      <c r="B24" s="287">
        <v>19</v>
      </c>
      <c r="C24" s="287"/>
      <c r="D24" s="288" t="s">
        <v>836</v>
      </c>
      <c r="E24" s="292" t="s">
        <v>14</v>
      </c>
      <c r="F24" s="122">
        <v>0.85</v>
      </c>
      <c r="G24" s="122"/>
      <c r="H24" s="122">
        <v>0.85</v>
      </c>
      <c r="I24" s="310" t="s">
        <v>23</v>
      </c>
      <c r="J24" s="288" t="s">
        <v>78</v>
      </c>
      <c r="K24" s="287"/>
      <c r="L24" s="288"/>
    </row>
    <row r="25" spans="2:12" ht="12.75">
      <c r="B25" s="287">
        <v>20</v>
      </c>
      <c r="C25" s="287"/>
      <c r="D25" s="288" t="s">
        <v>747</v>
      </c>
      <c r="E25" s="292" t="s">
        <v>14</v>
      </c>
      <c r="F25" s="291">
        <v>1.0634999999999999</v>
      </c>
      <c r="G25" s="122"/>
      <c r="H25" s="122">
        <v>1.0634999999999999</v>
      </c>
      <c r="I25" s="310" t="s">
        <v>23</v>
      </c>
      <c r="J25" s="288" t="s">
        <v>78</v>
      </c>
      <c r="K25" s="287"/>
      <c r="L25" s="288"/>
    </row>
    <row r="26" spans="2:12" ht="12.75">
      <c r="B26" s="287">
        <v>21</v>
      </c>
      <c r="C26" s="287"/>
      <c r="D26" s="268" t="s">
        <v>839</v>
      </c>
      <c r="E26" s="292" t="s">
        <v>14</v>
      </c>
      <c r="F26" s="122">
        <v>1.62</v>
      </c>
      <c r="G26" s="122"/>
      <c r="H26" s="122">
        <v>1.62</v>
      </c>
      <c r="I26" s="310" t="s">
        <v>23</v>
      </c>
      <c r="J26" s="273" t="s">
        <v>93</v>
      </c>
      <c r="K26" s="287"/>
      <c r="L26" s="273"/>
    </row>
    <row r="27" spans="2:12" ht="12.75">
      <c r="B27" s="287">
        <v>22</v>
      </c>
      <c r="C27" s="287"/>
      <c r="D27" s="265" t="s">
        <v>838</v>
      </c>
      <c r="E27" s="292" t="s">
        <v>14</v>
      </c>
      <c r="F27" s="122">
        <v>14.6</v>
      </c>
      <c r="G27" s="122"/>
      <c r="H27" s="122">
        <v>14.6</v>
      </c>
      <c r="I27" s="310" t="s">
        <v>17</v>
      </c>
      <c r="J27" s="273" t="s">
        <v>93</v>
      </c>
      <c r="K27" s="287"/>
      <c r="L27" s="273"/>
    </row>
    <row r="28" spans="2:12" ht="12.75">
      <c r="B28" s="287">
        <v>23</v>
      </c>
      <c r="C28" s="287"/>
      <c r="D28" s="265" t="s">
        <v>840</v>
      </c>
      <c r="E28" s="292" t="s">
        <v>14</v>
      </c>
      <c r="F28" s="122">
        <v>9.6</v>
      </c>
      <c r="G28" s="122"/>
      <c r="H28" s="122">
        <v>9.6</v>
      </c>
      <c r="I28" s="310" t="s">
        <v>17</v>
      </c>
      <c r="J28" s="288" t="s">
        <v>36</v>
      </c>
      <c r="K28" s="287"/>
      <c r="L28" s="273"/>
    </row>
    <row r="29" spans="2:12" ht="25.5">
      <c r="B29" s="287">
        <v>24</v>
      </c>
      <c r="C29" s="287"/>
      <c r="D29" s="265" t="s">
        <v>841</v>
      </c>
      <c r="E29" s="292" t="s">
        <v>14</v>
      </c>
      <c r="F29" s="118">
        <v>5.35</v>
      </c>
      <c r="G29" s="122"/>
      <c r="H29" s="118">
        <v>5.35</v>
      </c>
      <c r="I29" s="310" t="s">
        <v>17</v>
      </c>
      <c r="J29" s="288" t="s">
        <v>36</v>
      </c>
      <c r="K29" s="287"/>
      <c r="L29" s="273"/>
    </row>
    <row r="30" spans="2:12" ht="25.5">
      <c r="B30" s="287">
        <v>25</v>
      </c>
      <c r="C30" s="287"/>
      <c r="D30" s="265" t="s">
        <v>842</v>
      </c>
      <c r="E30" s="292" t="s">
        <v>14</v>
      </c>
      <c r="F30" s="118">
        <v>2</v>
      </c>
      <c r="G30" s="122"/>
      <c r="H30" s="118">
        <v>2</v>
      </c>
      <c r="I30" s="120" t="s">
        <v>23</v>
      </c>
      <c r="J30" s="288" t="s">
        <v>36</v>
      </c>
      <c r="K30" s="289"/>
      <c r="L30" s="288"/>
    </row>
    <row r="31" spans="2:12" ht="12.75">
      <c r="B31" s="287">
        <v>26</v>
      </c>
      <c r="C31" s="287"/>
      <c r="D31" s="307" t="s">
        <v>760</v>
      </c>
      <c r="E31" s="292" t="s">
        <v>14</v>
      </c>
      <c r="F31" s="308">
        <v>14</v>
      </c>
      <c r="G31" s="308"/>
      <c r="H31" s="308">
        <v>14</v>
      </c>
      <c r="I31" s="312" t="s">
        <v>23</v>
      </c>
      <c r="J31" s="311" t="s">
        <v>35</v>
      </c>
      <c r="K31" s="1"/>
      <c r="L31" s="309"/>
    </row>
    <row r="32" spans="2:12" ht="12.75">
      <c r="B32" s="287">
        <v>27</v>
      </c>
      <c r="C32" s="287"/>
      <c r="D32" s="307" t="s">
        <v>837</v>
      </c>
      <c r="E32" s="292" t="s">
        <v>14</v>
      </c>
      <c r="F32" s="308">
        <v>1</v>
      </c>
      <c r="G32" s="308"/>
      <c r="H32" s="308">
        <v>1</v>
      </c>
      <c r="I32" s="312" t="s">
        <v>23</v>
      </c>
      <c r="J32" s="311" t="s">
        <v>35</v>
      </c>
      <c r="K32" s="1"/>
      <c r="L32" s="309"/>
    </row>
    <row r="33" spans="1:12" s="314" customFormat="1" ht="12.75">
      <c r="B33" s="287">
        <v>28</v>
      </c>
      <c r="C33" s="277"/>
      <c r="D33" s="273" t="s">
        <v>127</v>
      </c>
      <c r="E33" s="292" t="s">
        <v>14</v>
      </c>
      <c r="F33" s="122">
        <v>640</v>
      </c>
      <c r="G33" s="122"/>
      <c r="H33" s="122">
        <v>640</v>
      </c>
      <c r="I33" s="310" t="s">
        <v>23</v>
      </c>
      <c r="J33" s="297" t="s">
        <v>112</v>
      </c>
      <c r="K33" s="292"/>
      <c r="L33" s="273"/>
    </row>
    <row r="34" spans="1:12" s="296" customFormat="1" ht="12.75">
      <c r="B34" s="287">
        <v>29</v>
      </c>
      <c r="C34" s="277"/>
      <c r="D34" s="267" t="s">
        <v>911</v>
      </c>
      <c r="E34" s="120" t="s">
        <v>851</v>
      </c>
      <c r="F34" s="141">
        <v>10</v>
      </c>
      <c r="G34" s="283"/>
      <c r="H34" s="141">
        <v>10</v>
      </c>
      <c r="I34" s="120" t="s">
        <v>23</v>
      </c>
      <c r="J34" s="264" t="s">
        <v>18</v>
      </c>
      <c r="K34" s="304"/>
      <c r="L34" s="299"/>
    </row>
    <row r="35" spans="1:12" s="296" customFormat="1" ht="12.75">
      <c r="B35" s="287">
        <v>30</v>
      </c>
      <c r="C35" s="277"/>
      <c r="D35" s="268" t="s">
        <v>912</v>
      </c>
      <c r="E35" s="120" t="s">
        <v>851</v>
      </c>
      <c r="F35" s="122">
        <v>25.72</v>
      </c>
      <c r="G35" s="283"/>
      <c r="H35" s="122">
        <v>25.72</v>
      </c>
      <c r="I35" s="269" t="s">
        <v>23</v>
      </c>
      <c r="J35" s="1" t="s">
        <v>93</v>
      </c>
      <c r="K35" s="304"/>
      <c r="L35" s="299"/>
    </row>
    <row r="36" spans="1:12" s="296" customFormat="1" ht="12.75">
      <c r="B36" s="287">
        <v>31</v>
      </c>
      <c r="C36" s="277"/>
      <c r="D36" s="268" t="s">
        <v>913</v>
      </c>
      <c r="E36" s="120" t="s">
        <v>851</v>
      </c>
      <c r="F36" s="122">
        <v>18.100000000000001</v>
      </c>
      <c r="G36" s="283"/>
      <c r="H36" s="122">
        <v>18.100000000000001</v>
      </c>
      <c r="I36" s="269" t="s">
        <v>23</v>
      </c>
      <c r="J36" s="1" t="s">
        <v>18</v>
      </c>
      <c r="K36" s="304"/>
      <c r="L36" s="299"/>
    </row>
    <row r="37" spans="1:12" s="296" customFormat="1" ht="12.75">
      <c r="B37" s="287">
        <v>32</v>
      </c>
      <c r="C37" s="277"/>
      <c r="D37" s="268" t="s">
        <v>914</v>
      </c>
      <c r="E37" s="120" t="s">
        <v>851</v>
      </c>
      <c r="F37" s="122">
        <v>18.72</v>
      </c>
      <c r="G37" s="283"/>
      <c r="H37" s="122">
        <v>18.72</v>
      </c>
      <c r="I37" s="269" t="s">
        <v>916</v>
      </c>
      <c r="J37" s="1" t="s">
        <v>21</v>
      </c>
      <c r="K37" s="304"/>
      <c r="L37" s="299"/>
    </row>
    <row r="38" spans="1:12" s="296" customFormat="1" ht="12.75">
      <c r="B38" s="287">
        <v>33</v>
      </c>
      <c r="C38" s="277"/>
      <c r="D38" s="268" t="s">
        <v>915</v>
      </c>
      <c r="E38" s="120" t="s">
        <v>851</v>
      </c>
      <c r="F38" s="122">
        <v>36.5</v>
      </c>
      <c r="G38" s="283"/>
      <c r="H38" s="122">
        <v>36.5</v>
      </c>
      <c r="I38" s="269" t="s">
        <v>23</v>
      </c>
      <c r="J38" s="1" t="s">
        <v>21</v>
      </c>
      <c r="K38" s="304"/>
      <c r="L38" s="299"/>
    </row>
    <row r="39" spans="1:12" ht="25.5">
      <c r="A39" s="296"/>
      <c r="B39" s="287">
        <v>34</v>
      </c>
      <c r="C39" s="289"/>
      <c r="D39" s="288" t="s">
        <v>834</v>
      </c>
      <c r="E39" s="319" t="s">
        <v>851</v>
      </c>
      <c r="F39" s="293">
        <v>10</v>
      </c>
      <c r="G39" s="293"/>
      <c r="H39" s="122">
        <v>10</v>
      </c>
      <c r="I39" s="292" t="s">
        <v>23</v>
      </c>
      <c r="J39" s="288" t="s">
        <v>18</v>
      </c>
      <c r="K39" s="292"/>
      <c r="L39" s="288"/>
    </row>
    <row r="40" spans="1:12" ht="25.5">
      <c r="A40" s="296"/>
      <c r="B40" s="287">
        <v>35</v>
      </c>
      <c r="C40" s="289"/>
      <c r="D40" s="288" t="s">
        <v>135</v>
      </c>
      <c r="E40" s="292" t="s">
        <v>877</v>
      </c>
      <c r="F40" s="293">
        <v>142.36000000000001</v>
      </c>
      <c r="G40" s="293"/>
      <c r="H40" s="293">
        <v>142.36000000000001</v>
      </c>
      <c r="I40" s="292" t="s">
        <v>17</v>
      </c>
      <c r="J40" s="270" t="s">
        <v>821</v>
      </c>
      <c r="K40" s="292"/>
      <c r="L40" s="288"/>
    </row>
    <row r="41" spans="1:12" ht="38.25">
      <c r="B41" s="287">
        <v>36</v>
      </c>
      <c r="C41" s="287"/>
      <c r="D41" s="325" t="s">
        <v>147</v>
      </c>
      <c r="E41" s="120" t="s">
        <v>765</v>
      </c>
      <c r="F41" s="308">
        <v>95.449999999999989</v>
      </c>
      <c r="G41" s="308">
        <v>36.99</v>
      </c>
      <c r="H41" s="122">
        <v>58.459999999999994</v>
      </c>
      <c r="I41" s="326" t="s">
        <v>148</v>
      </c>
      <c r="J41" s="325" t="s">
        <v>149</v>
      </c>
      <c r="K41" s="292"/>
      <c r="L41" s="325"/>
    </row>
    <row r="42" spans="1:12" ht="25.5">
      <c r="B42" s="287">
        <v>37</v>
      </c>
      <c r="C42" s="287"/>
      <c r="D42" s="288" t="s">
        <v>163</v>
      </c>
      <c r="E42" s="120" t="s">
        <v>765</v>
      </c>
      <c r="F42" s="122">
        <v>1.5</v>
      </c>
      <c r="G42" s="122"/>
      <c r="H42" s="122">
        <v>1.5</v>
      </c>
      <c r="I42" s="120" t="s">
        <v>23</v>
      </c>
      <c r="J42" s="288" t="s">
        <v>26</v>
      </c>
      <c r="K42" s="289"/>
      <c r="L42" s="288"/>
    </row>
    <row r="43" spans="1:12" ht="38.25">
      <c r="B43" s="287">
        <v>38</v>
      </c>
      <c r="C43" s="287"/>
      <c r="D43" s="288" t="s">
        <v>172</v>
      </c>
      <c r="E43" s="120" t="s">
        <v>765</v>
      </c>
      <c r="F43" s="122">
        <v>3</v>
      </c>
      <c r="G43" s="122"/>
      <c r="H43" s="122">
        <v>3</v>
      </c>
      <c r="I43" s="120" t="s">
        <v>23</v>
      </c>
      <c r="J43" s="288" t="s">
        <v>173</v>
      </c>
      <c r="K43" s="289"/>
      <c r="L43" s="288"/>
    </row>
    <row r="44" spans="1:12" ht="25.5">
      <c r="B44" s="287">
        <v>39</v>
      </c>
      <c r="C44" s="287"/>
      <c r="D44" s="288" t="s">
        <v>175</v>
      </c>
      <c r="E44" s="120" t="s">
        <v>765</v>
      </c>
      <c r="F44" s="122">
        <v>8</v>
      </c>
      <c r="G44" s="122"/>
      <c r="H44" s="141">
        <v>4.3</v>
      </c>
      <c r="I44" s="120" t="s">
        <v>23</v>
      </c>
      <c r="J44" s="288" t="s">
        <v>812</v>
      </c>
      <c r="K44" s="289"/>
      <c r="L44" s="288"/>
    </row>
    <row r="45" spans="1:12" ht="25.5">
      <c r="B45" s="287">
        <v>40</v>
      </c>
      <c r="C45" s="287"/>
      <c r="D45" s="267" t="s">
        <v>920</v>
      </c>
      <c r="E45" s="120"/>
      <c r="F45" s="141">
        <v>4.3</v>
      </c>
      <c r="G45" s="122"/>
      <c r="H45" s="141">
        <v>4.3</v>
      </c>
      <c r="I45" s="120" t="s">
        <v>23</v>
      </c>
      <c r="J45" s="288" t="s">
        <v>919</v>
      </c>
      <c r="K45" s="289"/>
      <c r="L45" s="288"/>
    </row>
    <row r="46" spans="1:12" ht="25.5">
      <c r="B46" s="287">
        <v>41</v>
      </c>
      <c r="C46" s="287"/>
      <c r="D46" s="288" t="s">
        <v>918</v>
      </c>
      <c r="E46" s="120" t="s">
        <v>765</v>
      </c>
      <c r="F46" s="141">
        <v>2</v>
      </c>
      <c r="G46" s="291"/>
      <c r="H46" s="141">
        <v>2</v>
      </c>
      <c r="I46" s="292" t="s">
        <v>23</v>
      </c>
      <c r="J46" s="288" t="s">
        <v>919</v>
      </c>
      <c r="K46" s="289"/>
      <c r="L46" s="288"/>
    </row>
    <row r="47" spans="1:12" ht="12.75">
      <c r="B47" s="287">
        <v>42</v>
      </c>
      <c r="C47" s="287"/>
      <c r="D47" s="325" t="s">
        <v>184</v>
      </c>
      <c r="E47" s="120" t="s">
        <v>765</v>
      </c>
      <c r="F47" s="308">
        <v>2</v>
      </c>
      <c r="G47" s="308"/>
      <c r="H47" s="122">
        <v>2</v>
      </c>
      <c r="I47" s="326" t="s">
        <v>23</v>
      </c>
      <c r="J47" s="325" t="s">
        <v>15</v>
      </c>
      <c r="K47" s="292"/>
      <c r="L47" s="309"/>
    </row>
    <row r="48" spans="1:12" ht="12.75">
      <c r="B48" s="287">
        <v>43</v>
      </c>
      <c r="C48" s="287"/>
      <c r="D48" s="267" t="s">
        <v>921</v>
      </c>
      <c r="E48" s="120" t="s">
        <v>765</v>
      </c>
      <c r="F48" s="141">
        <v>2.9</v>
      </c>
      <c r="G48" s="308"/>
      <c r="H48" s="141">
        <v>2.9</v>
      </c>
      <c r="I48" s="328" t="s">
        <v>23</v>
      </c>
      <c r="J48" s="329" t="s">
        <v>86</v>
      </c>
      <c r="K48" s="292"/>
      <c r="L48" s="309"/>
    </row>
    <row r="49" spans="1:12" ht="38.25">
      <c r="B49" s="287">
        <v>44</v>
      </c>
      <c r="C49" s="287"/>
      <c r="D49" s="268" t="s">
        <v>192</v>
      </c>
      <c r="E49" s="120" t="s">
        <v>765</v>
      </c>
      <c r="F49" s="122">
        <v>70.67</v>
      </c>
      <c r="G49" s="122">
        <v>14.93</v>
      </c>
      <c r="H49" s="122">
        <v>55.74</v>
      </c>
      <c r="I49" s="120" t="s">
        <v>148</v>
      </c>
      <c r="J49" s="268" t="s">
        <v>193</v>
      </c>
      <c r="K49" s="302"/>
      <c r="L49" s="303"/>
    </row>
    <row r="50" spans="1:12" ht="12.75">
      <c r="B50" s="287">
        <v>45</v>
      </c>
      <c r="C50" s="287"/>
      <c r="D50" s="288" t="s">
        <v>755</v>
      </c>
      <c r="E50" s="120" t="s">
        <v>765</v>
      </c>
      <c r="F50" s="293">
        <v>0.5</v>
      </c>
      <c r="G50" s="293"/>
      <c r="H50" s="293">
        <v>0.5</v>
      </c>
      <c r="I50" s="292" t="s">
        <v>23</v>
      </c>
      <c r="J50" s="288" t="s">
        <v>86</v>
      </c>
      <c r="K50" s="292"/>
      <c r="L50" s="288"/>
    </row>
    <row r="51" spans="1:12" ht="12.75">
      <c r="B51" s="287">
        <v>46</v>
      </c>
      <c r="C51" s="287"/>
      <c r="D51" s="288" t="s">
        <v>767</v>
      </c>
      <c r="E51" s="120" t="s">
        <v>765</v>
      </c>
      <c r="F51" s="293">
        <v>0.5</v>
      </c>
      <c r="G51" s="293"/>
      <c r="H51" s="293">
        <v>0.5</v>
      </c>
      <c r="I51" s="292" t="s">
        <v>23</v>
      </c>
      <c r="J51" s="288" t="s">
        <v>57</v>
      </c>
      <c r="K51" s="292"/>
      <c r="L51" s="288"/>
    </row>
    <row r="52" spans="1:12" ht="12.75">
      <c r="B52" s="287">
        <v>47</v>
      </c>
      <c r="C52" s="287"/>
      <c r="D52" s="288" t="s">
        <v>768</v>
      </c>
      <c r="E52" s="120" t="s">
        <v>765</v>
      </c>
      <c r="F52" s="293">
        <v>1</v>
      </c>
      <c r="G52" s="293"/>
      <c r="H52" s="122">
        <v>1</v>
      </c>
      <c r="I52" s="292" t="s">
        <v>23</v>
      </c>
      <c r="J52" s="288" t="s">
        <v>57</v>
      </c>
      <c r="K52" s="292"/>
      <c r="L52" s="288"/>
    </row>
    <row r="53" spans="1:12" ht="12.75">
      <c r="B53" s="287">
        <v>48</v>
      </c>
      <c r="C53" s="287"/>
      <c r="D53" s="288" t="s">
        <v>769</v>
      </c>
      <c r="E53" s="120" t="s">
        <v>765</v>
      </c>
      <c r="F53" s="293">
        <v>0.5</v>
      </c>
      <c r="G53" s="293"/>
      <c r="H53" s="293">
        <v>0.5</v>
      </c>
      <c r="I53" s="292" t="s">
        <v>23</v>
      </c>
      <c r="J53" s="288" t="s">
        <v>57</v>
      </c>
      <c r="K53" s="292"/>
      <c r="L53" s="288"/>
    </row>
    <row r="54" spans="1:12" s="286" customFormat="1" ht="25.5">
      <c r="B54" s="287">
        <v>49</v>
      </c>
      <c r="C54" s="287"/>
      <c r="D54" s="262" t="s">
        <v>824</v>
      </c>
      <c r="E54" s="120" t="s">
        <v>765</v>
      </c>
      <c r="F54" s="293">
        <v>4.2</v>
      </c>
      <c r="G54" s="293"/>
      <c r="H54" s="293">
        <v>4.2</v>
      </c>
      <c r="I54" s="264" t="s">
        <v>17</v>
      </c>
      <c r="J54" s="288" t="s">
        <v>93</v>
      </c>
      <c r="K54" s="292"/>
      <c r="L54" s="288"/>
    </row>
    <row r="55" spans="1:12" ht="12.75">
      <c r="B55" s="287">
        <v>50</v>
      </c>
      <c r="C55" s="287"/>
      <c r="D55" s="262" t="s">
        <v>825</v>
      </c>
      <c r="E55" s="120" t="s">
        <v>765</v>
      </c>
      <c r="F55" s="122">
        <v>1</v>
      </c>
      <c r="G55" s="293"/>
      <c r="H55" s="122">
        <v>1</v>
      </c>
      <c r="I55" s="292" t="s">
        <v>23</v>
      </c>
      <c r="J55" s="288" t="s">
        <v>24</v>
      </c>
      <c r="K55" s="292"/>
      <c r="L55" s="288"/>
    </row>
    <row r="56" spans="1:12" ht="25.5">
      <c r="B56" s="287">
        <v>51</v>
      </c>
      <c r="C56" s="287"/>
      <c r="D56" s="288" t="s">
        <v>222</v>
      </c>
      <c r="E56" s="120" t="s">
        <v>765</v>
      </c>
      <c r="F56" s="293">
        <v>1.57</v>
      </c>
      <c r="G56" s="293"/>
      <c r="H56" s="122">
        <v>1.57</v>
      </c>
      <c r="I56" s="292" t="s">
        <v>23</v>
      </c>
      <c r="J56" s="288" t="s">
        <v>823</v>
      </c>
      <c r="K56" s="292"/>
      <c r="L56" s="288"/>
    </row>
    <row r="57" spans="1:12" s="296" customFormat="1" ht="25.5">
      <c r="A57" s="296" t="s">
        <v>29</v>
      </c>
      <c r="B57" s="287">
        <v>52</v>
      </c>
      <c r="C57" s="289"/>
      <c r="D57" s="288" t="s">
        <v>256</v>
      </c>
      <c r="E57" s="120" t="s">
        <v>878</v>
      </c>
      <c r="F57" s="122">
        <v>4</v>
      </c>
      <c r="G57" s="122"/>
      <c r="H57" s="122">
        <v>4</v>
      </c>
      <c r="I57" s="120" t="s">
        <v>23</v>
      </c>
      <c r="J57" s="270" t="s">
        <v>822</v>
      </c>
      <c r="K57" s="289"/>
      <c r="L57" s="288"/>
    </row>
    <row r="58" spans="1:12" s="296" customFormat="1" ht="25.5">
      <c r="B58" s="287">
        <v>53</v>
      </c>
      <c r="C58" s="289"/>
      <c r="D58" s="325" t="s">
        <v>257</v>
      </c>
      <c r="E58" s="120" t="s">
        <v>878</v>
      </c>
      <c r="F58" s="308">
        <v>140</v>
      </c>
      <c r="G58" s="308"/>
      <c r="H58" s="122">
        <v>140</v>
      </c>
      <c r="I58" s="326" t="s">
        <v>148</v>
      </c>
      <c r="J58" s="325" t="s">
        <v>112</v>
      </c>
      <c r="K58" s="289"/>
      <c r="L58" s="325"/>
    </row>
    <row r="59" spans="1:12" s="296" customFormat="1" ht="38.25">
      <c r="B59" s="287">
        <v>54</v>
      </c>
      <c r="C59" s="289"/>
      <c r="D59" s="325" t="s">
        <v>258</v>
      </c>
      <c r="E59" s="120" t="s">
        <v>878</v>
      </c>
      <c r="F59" s="308">
        <v>10.6</v>
      </c>
      <c r="G59" s="308"/>
      <c r="H59" s="308">
        <v>10.6</v>
      </c>
      <c r="I59" s="270" t="s">
        <v>820</v>
      </c>
      <c r="J59" s="270" t="s">
        <v>819</v>
      </c>
      <c r="K59" s="289"/>
      <c r="L59" s="325"/>
    </row>
    <row r="60" spans="1:12" ht="12.75">
      <c r="B60" s="287">
        <v>55</v>
      </c>
      <c r="C60" s="332"/>
      <c r="D60" s="262" t="s">
        <v>848</v>
      </c>
      <c r="E60" s="120" t="s">
        <v>878</v>
      </c>
      <c r="F60" s="272">
        <v>0.2</v>
      </c>
      <c r="G60" s="293"/>
      <c r="H60" s="272">
        <v>0.2</v>
      </c>
      <c r="I60" s="264" t="s">
        <v>284</v>
      </c>
      <c r="J60" s="288" t="s">
        <v>104</v>
      </c>
      <c r="K60" s="292"/>
      <c r="L60" s="288"/>
    </row>
    <row r="61" spans="1:12" ht="25.5">
      <c r="B61" s="287">
        <v>56</v>
      </c>
      <c r="C61" s="332"/>
      <c r="D61" s="288" t="s">
        <v>847</v>
      </c>
      <c r="E61" s="120" t="s">
        <v>878</v>
      </c>
      <c r="F61" s="293">
        <v>0.2</v>
      </c>
      <c r="G61" s="293"/>
      <c r="H61" s="122">
        <v>0.2</v>
      </c>
      <c r="I61" s="264" t="s">
        <v>284</v>
      </c>
      <c r="J61" s="288" t="s">
        <v>104</v>
      </c>
      <c r="K61" s="292"/>
      <c r="L61" s="288"/>
    </row>
    <row r="62" spans="1:12" ht="12.75">
      <c r="B62" s="287">
        <v>57</v>
      </c>
      <c r="C62" s="287"/>
      <c r="D62" s="335" t="s">
        <v>862</v>
      </c>
      <c r="E62" s="120" t="s">
        <v>748</v>
      </c>
      <c r="F62" s="118">
        <v>2</v>
      </c>
      <c r="G62" s="122"/>
      <c r="H62" s="118">
        <v>2</v>
      </c>
      <c r="I62" s="120" t="s">
        <v>23</v>
      </c>
      <c r="J62" s="313" t="s">
        <v>19</v>
      </c>
      <c r="K62" s="302"/>
      <c r="L62" s="336"/>
    </row>
    <row r="63" spans="1:12" ht="12.75">
      <c r="B63" s="287">
        <v>58</v>
      </c>
      <c r="C63" s="287"/>
      <c r="D63" s="288" t="s">
        <v>285</v>
      </c>
      <c r="E63" s="120" t="s">
        <v>748</v>
      </c>
      <c r="F63" s="122">
        <v>0.1</v>
      </c>
      <c r="G63" s="122"/>
      <c r="H63" s="122">
        <v>0.1</v>
      </c>
      <c r="I63" s="120" t="s">
        <v>72</v>
      </c>
      <c r="J63" s="288" t="s">
        <v>21</v>
      </c>
      <c r="K63" s="289"/>
      <c r="L63" s="288"/>
    </row>
    <row r="64" spans="1:12" ht="12.75">
      <c r="B64" s="287">
        <v>59</v>
      </c>
      <c r="C64" s="289"/>
      <c r="D64" s="297" t="s">
        <v>499</v>
      </c>
      <c r="E64" s="120" t="s">
        <v>748</v>
      </c>
      <c r="F64" s="122">
        <v>0.04</v>
      </c>
      <c r="G64" s="122"/>
      <c r="H64" s="122">
        <v>0.04</v>
      </c>
      <c r="I64" s="120" t="s">
        <v>500</v>
      </c>
      <c r="J64" s="288" t="s">
        <v>93</v>
      </c>
      <c r="K64" s="287"/>
      <c r="L64" s="288"/>
    </row>
    <row r="65" spans="1:16311" s="296" customFormat="1" ht="12.75">
      <c r="B65" s="287">
        <v>60</v>
      </c>
      <c r="C65" s="277"/>
      <c r="D65" s="288" t="s">
        <v>293</v>
      </c>
      <c r="E65" s="292" t="s">
        <v>34</v>
      </c>
      <c r="F65" s="122">
        <v>7.9350000000000004E-2</v>
      </c>
      <c r="G65" s="122"/>
      <c r="H65" s="122">
        <v>7.9350000000000004E-2</v>
      </c>
      <c r="I65" s="120" t="s">
        <v>72</v>
      </c>
      <c r="J65" s="288" t="s">
        <v>97</v>
      </c>
      <c r="K65" s="287"/>
      <c r="L65" s="1"/>
    </row>
    <row r="66" spans="1:16311" s="296" customFormat="1" ht="12.75">
      <c r="B66" s="287">
        <v>61</v>
      </c>
      <c r="C66" s="277"/>
      <c r="D66" s="262" t="s">
        <v>901</v>
      </c>
      <c r="E66" s="292" t="s">
        <v>34</v>
      </c>
      <c r="F66" s="122">
        <v>0.13</v>
      </c>
      <c r="G66" s="122">
        <v>0.13</v>
      </c>
      <c r="H66" s="122"/>
      <c r="I66" s="292" t="s">
        <v>34</v>
      </c>
      <c r="J66" s="288" t="s">
        <v>93</v>
      </c>
      <c r="K66" s="287"/>
      <c r="L66" s="1"/>
    </row>
    <row r="67" spans="1:16311" s="296" customFormat="1" ht="12.75">
      <c r="A67" s="332"/>
      <c r="B67" s="287">
        <v>62</v>
      </c>
      <c r="C67" s="122"/>
      <c r="D67" s="338" t="s">
        <v>858</v>
      </c>
      <c r="E67" s="302" t="s">
        <v>72</v>
      </c>
      <c r="F67" s="122">
        <v>1</v>
      </c>
      <c r="G67" s="120"/>
      <c r="H67" s="339">
        <v>1</v>
      </c>
      <c r="I67" s="302" t="s">
        <v>859</v>
      </c>
      <c r="J67" s="288" t="s">
        <v>19</v>
      </c>
      <c r="K67" s="294"/>
      <c r="L67" s="294"/>
      <c r="M67" s="294"/>
      <c r="N67" s="294"/>
      <c r="O67" s="294"/>
      <c r="P67" s="294"/>
      <c r="Q67" s="294"/>
      <c r="R67" s="294"/>
      <c r="S67" s="294"/>
      <c r="T67" s="294"/>
      <c r="U67" s="294"/>
      <c r="V67" s="294"/>
      <c r="W67" s="294"/>
      <c r="X67" s="294"/>
      <c r="Y67" s="294"/>
      <c r="Z67" s="294"/>
      <c r="AA67" s="294"/>
      <c r="AB67" s="294"/>
      <c r="AC67" s="294"/>
      <c r="AD67" s="294"/>
      <c r="AE67" s="294"/>
      <c r="AF67" s="294"/>
      <c r="AG67" s="294"/>
      <c r="AH67" s="294"/>
      <c r="AI67" s="294"/>
      <c r="AJ67" s="294"/>
      <c r="AK67" s="294"/>
      <c r="AL67" s="294"/>
      <c r="AM67" s="294"/>
      <c r="AN67" s="294"/>
      <c r="AO67" s="294"/>
      <c r="AP67" s="294"/>
      <c r="AQ67" s="294"/>
      <c r="AR67" s="294"/>
      <c r="AS67" s="294"/>
      <c r="AT67" s="294"/>
      <c r="AU67" s="294"/>
      <c r="AV67" s="294"/>
      <c r="AW67" s="294"/>
      <c r="AX67" s="294"/>
      <c r="AY67" s="294"/>
      <c r="AZ67" s="294"/>
      <c r="BA67" s="294"/>
      <c r="BB67" s="294"/>
      <c r="BC67" s="294"/>
      <c r="BD67" s="294"/>
      <c r="BE67" s="294"/>
      <c r="BF67" s="294"/>
      <c r="BG67" s="294"/>
      <c r="BH67" s="294"/>
      <c r="BI67" s="294"/>
      <c r="BJ67" s="294"/>
      <c r="BK67" s="294"/>
      <c r="BL67" s="294"/>
      <c r="BM67" s="294"/>
      <c r="BN67" s="294"/>
      <c r="BO67" s="294"/>
      <c r="BP67" s="294"/>
      <c r="BQ67" s="294"/>
      <c r="BR67" s="294"/>
      <c r="BS67" s="294"/>
      <c r="BT67" s="294"/>
      <c r="BU67" s="294"/>
      <c r="BV67" s="294"/>
      <c r="BW67" s="294"/>
      <c r="BX67" s="294"/>
      <c r="BY67" s="294"/>
      <c r="BZ67" s="294"/>
      <c r="CA67" s="294"/>
      <c r="CB67" s="294"/>
      <c r="CC67" s="294"/>
      <c r="CD67" s="294"/>
      <c r="CE67" s="294"/>
      <c r="CF67" s="294"/>
      <c r="CG67" s="294"/>
      <c r="CH67" s="294"/>
      <c r="CI67" s="294"/>
      <c r="CJ67" s="294"/>
      <c r="CK67" s="294"/>
      <c r="CL67" s="294"/>
      <c r="CM67" s="294"/>
      <c r="CN67" s="294"/>
      <c r="CO67" s="294"/>
      <c r="CP67" s="294"/>
      <c r="CQ67" s="294"/>
      <c r="CR67" s="294"/>
      <c r="CS67" s="294"/>
      <c r="CT67" s="294"/>
      <c r="CU67" s="294"/>
      <c r="CV67" s="294"/>
      <c r="CW67" s="294"/>
      <c r="CX67" s="294"/>
      <c r="CY67" s="294"/>
      <c r="CZ67" s="294"/>
      <c r="DA67" s="294"/>
      <c r="DB67" s="294"/>
      <c r="DC67" s="294"/>
      <c r="DD67" s="294"/>
      <c r="DE67" s="294"/>
      <c r="DF67" s="294"/>
      <c r="DG67" s="294"/>
      <c r="DH67" s="294"/>
      <c r="DI67" s="294"/>
      <c r="DJ67" s="294"/>
      <c r="DK67" s="294"/>
      <c r="DL67" s="294"/>
      <c r="DM67" s="294"/>
      <c r="DN67" s="294"/>
      <c r="DO67" s="294"/>
      <c r="DP67" s="294"/>
      <c r="DQ67" s="294"/>
      <c r="DR67" s="294"/>
      <c r="DS67" s="294"/>
      <c r="DT67" s="294"/>
      <c r="DU67" s="294"/>
      <c r="DV67" s="294"/>
      <c r="DW67" s="294"/>
      <c r="DX67" s="294"/>
      <c r="DY67" s="294"/>
      <c r="DZ67" s="294"/>
      <c r="EA67" s="294"/>
      <c r="EB67" s="294"/>
      <c r="EC67" s="294"/>
      <c r="ED67" s="294"/>
      <c r="EE67" s="294"/>
      <c r="EF67" s="294"/>
      <c r="EG67" s="294"/>
      <c r="EH67" s="294"/>
      <c r="EI67" s="294"/>
      <c r="EJ67" s="294"/>
      <c r="EK67" s="294"/>
      <c r="EL67" s="294"/>
      <c r="EM67" s="294"/>
      <c r="EN67" s="294"/>
      <c r="EO67" s="294"/>
      <c r="EP67" s="294"/>
      <c r="EQ67" s="294"/>
      <c r="ER67" s="294"/>
      <c r="ES67" s="294"/>
      <c r="ET67" s="294"/>
      <c r="EU67" s="294"/>
      <c r="EV67" s="294"/>
      <c r="EW67" s="294"/>
      <c r="EX67" s="294"/>
      <c r="EY67" s="294"/>
      <c r="EZ67" s="294"/>
      <c r="FA67" s="294"/>
      <c r="FB67" s="294"/>
      <c r="FC67" s="294"/>
      <c r="FD67" s="294"/>
      <c r="FE67" s="294"/>
      <c r="FF67" s="294"/>
      <c r="FG67" s="294"/>
      <c r="FH67" s="294"/>
      <c r="FI67" s="294"/>
      <c r="FJ67" s="294"/>
      <c r="FK67" s="294"/>
      <c r="FL67" s="294"/>
      <c r="FM67" s="294"/>
      <c r="FN67" s="294"/>
      <c r="FO67" s="294"/>
      <c r="FP67" s="294"/>
      <c r="FQ67" s="294"/>
      <c r="FR67" s="294"/>
      <c r="FS67" s="294"/>
      <c r="FT67" s="294"/>
      <c r="FU67" s="294"/>
      <c r="FV67" s="294"/>
      <c r="FW67" s="294"/>
      <c r="FX67" s="294"/>
      <c r="FY67" s="294"/>
      <c r="FZ67" s="294"/>
      <c r="GA67" s="294"/>
      <c r="GB67" s="294"/>
      <c r="GC67" s="294"/>
      <c r="GD67" s="294"/>
      <c r="GE67" s="294"/>
      <c r="GF67" s="294"/>
      <c r="GG67" s="294"/>
      <c r="GH67" s="294"/>
      <c r="GI67" s="294"/>
      <c r="GJ67" s="294"/>
      <c r="GK67" s="294"/>
      <c r="GL67" s="294"/>
      <c r="GM67" s="294"/>
      <c r="GN67" s="294"/>
      <c r="GO67" s="294"/>
      <c r="GP67" s="294"/>
      <c r="GQ67" s="294"/>
      <c r="GR67" s="294"/>
      <c r="GS67" s="294"/>
      <c r="GT67" s="294"/>
      <c r="GU67" s="294"/>
      <c r="GV67" s="294"/>
      <c r="GW67" s="294"/>
      <c r="GX67" s="294"/>
      <c r="GY67" s="294"/>
      <c r="GZ67" s="294"/>
      <c r="HA67" s="294"/>
      <c r="HB67" s="294"/>
      <c r="HC67" s="294"/>
      <c r="HD67" s="294"/>
      <c r="HE67" s="294"/>
      <c r="HF67" s="294"/>
      <c r="HG67" s="294"/>
      <c r="HH67" s="294"/>
      <c r="HI67" s="294"/>
      <c r="HJ67" s="294"/>
      <c r="HK67" s="294"/>
      <c r="HL67" s="294"/>
      <c r="HM67" s="294"/>
      <c r="HN67" s="294"/>
      <c r="HO67" s="294"/>
      <c r="HP67" s="294"/>
      <c r="HQ67" s="294"/>
      <c r="HR67" s="294"/>
      <c r="HS67" s="294"/>
      <c r="HT67" s="294"/>
      <c r="HU67" s="294"/>
      <c r="HV67" s="294"/>
      <c r="HW67" s="294"/>
      <c r="HX67" s="294"/>
      <c r="HY67" s="294"/>
      <c r="HZ67" s="294"/>
      <c r="IA67" s="294"/>
      <c r="IB67" s="294"/>
      <c r="IC67" s="294"/>
      <c r="ID67" s="294"/>
      <c r="IE67" s="294"/>
      <c r="IF67" s="294"/>
      <c r="IG67" s="294"/>
      <c r="IH67" s="294"/>
      <c r="II67" s="294"/>
      <c r="IJ67" s="294"/>
      <c r="IK67" s="294"/>
      <c r="IL67" s="294"/>
      <c r="IM67" s="294"/>
      <c r="IN67" s="294"/>
      <c r="IO67" s="294"/>
      <c r="IP67" s="294"/>
      <c r="IQ67" s="294"/>
      <c r="IR67" s="294"/>
      <c r="IS67" s="294"/>
      <c r="IT67" s="294"/>
      <c r="IU67" s="294"/>
      <c r="IV67" s="294"/>
      <c r="IW67" s="294"/>
      <c r="IX67" s="294"/>
      <c r="IY67" s="294"/>
      <c r="IZ67" s="294"/>
      <c r="JA67" s="294"/>
      <c r="JB67" s="294"/>
      <c r="JC67" s="294"/>
      <c r="JD67" s="294"/>
      <c r="JE67" s="294"/>
      <c r="JF67" s="294"/>
      <c r="JG67" s="294"/>
      <c r="JH67" s="294"/>
      <c r="JI67" s="294"/>
      <c r="JJ67" s="294"/>
      <c r="JK67" s="294"/>
      <c r="JL67" s="294"/>
      <c r="JM67" s="294"/>
      <c r="JN67" s="294"/>
      <c r="JO67" s="294"/>
      <c r="JP67" s="294"/>
      <c r="JQ67" s="294"/>
      <c r="JR67" s="294"/>
      <c r="JS67" s="294"/>
      <c r="JT67" s="294"/>
      <c r="JU67" s="294"/>
      <c r="JV67" s="294"/>
      <c r="JW67" s="294"/>
      <c r="JX67" s="294"/>
      <c r="JY67" s="294"/>
      <c r="JZ67" s="294"/>
      <c r="KA67" s="294"/>
      <c r="KB67" s="294"/>
      <c r="KC67" s="294"/>
      <c r="KD67" s="294"/>
      <c r="KE67" s="294"/>
      <c r="KF67" s="294"/>
      <c r="KG67" s="294"/>
      <c r="KH67" s="294"/>
      <c r="KI67" s="294"/>
      <c r="KJ67" s="294"/>
      <c r="KK67" s="294"/>
      <c r="KL67" s="294"/>
      <c r="KM67" s="294"/>
      <c r="KN67" s="294"/>
      <c r="KO67" s="294"/>
      <c r="KP67" s="294"/>
      <c r="KQ67" s="294"/>
      <c r="KR67" s="294"/>
      <c r="KS67" s="294"/>
      <c r="KT67" s="294"/>
      <c r="KU67" s="294"/>
      <c r="KV67" s="294"/>
      <c r="KW67" s="294"/>
      <c r="KX67" s="294"/>
      <c r="KY67" s="294"/>
      <c r="KZ67" s="294"/>
      <c r="LA67" s="294"/>
      <c r="LB67" s="294"/>
      <c r="LC67" s="294"/>
      <c r="LD67" s="294"/>
      <c r="LE67" s="294"/>
      <c r="LF67" s="294"/>
      <c r="LG67" s="294"/>
      <c r="LH67" s="294"/>
      <c r="LI67" s="294"/>
      <c r="LJ67" s="294"/>
      <c r="LK67" s="294"/>
      <c r="LL67" s="294"/>
      <c r="LM67" s="294"/>
      <c r="LN67" s="294"/>
      <c r="LO67" s="294"/>
      <c r="LP67" s="294"/>
      <c r="LQ67" s="294"/>
      <c r="LR67" s="294"/>
      <c r="LS67" s="294"/>
      <c r="LT67" s="294"/>
      <c r="LU67" s="294"/>
      <c r="LV67" s="294"/>
      <c r="LW67" s="294"/>
      <c r="LX67" s="294"/>
      <c r="LY67" s="294"/>
      <c r="LZ67" s="294"/>
      <c r="MA67" s="294"/>
      <c r="MB67" s="294"/>
      <c r="MC67" s="294"/>
      <c r="MD67" s="294"/>
      <c r="ME67" s="294"/>
      <c r="MF67" s="294"/>
      <c r="MG67" s="294"/>
      <c r="MH67" s="294"/>
      <c r="MI67" s="294"/>
      <c r="MJ67" s="294"/>
      <c r="MK67" s="294"/>
      <c r="ML67" s="294"/>
      <c r="MM67" s="294"/>
      <c r="MN67" s="294"/>
      <c r="MO67" s="294"/>
      <c r="MP67" s="294"/>
      <c r="MQ67" s="294"/>
      <c r="MR67" s="294"/>
      <c r="MS67" s="294"/>
      <c r="MT67" s="294"/>
      <c r="MU67" s="294"/>
      <c r="MV67" s="294"/>
      <c r="MW67" s="294"/>
      <c r="MX67" s="294"/>
      <c r="MY67" s="294"/>
      <c r="MZ67" s="294"/>
      <c r="NA67" s="294"/>
      <c r="NB67" s="294"/>
      <c r="NC67" s="294"/>
      <c r="ND67" s="294"/>
      <c r="NE67" s="294"/>
      <c r="NF67" s="294"/>
      <c r="NG67" s="294"/>
      <c r="NH67" s="294"/>
      <c r="NI67" s="294"/>
      <c r="NJ67" s="294"/>
      <c r="NK67" s="294"/>
      <c r="NL67" s="294"/>
      <c r="NM67" s="294"/>
      <c r="NN67" s="294"/>
      <c r="NO67" s="294"/>
      <c r="NP67" s="294"/>
      <c r="NQ67" s="294"/>
      <c r="NR67" s="294"/>
      <c r="NS67" s="294"/>
      <c r="NT67" s="294"/>
      <c r="NU67" s="294"/>
      <c r="NV67" s="294"/>
      <c r="NW67" s="294"/>
      <c r="NX67" s="294"/>
      <c r="NY67" s="294"/>
      <c r="NZ67" s="294"/>
      <c r="OA67" s="294"/>
      <c r="OB67" s="294"/>
      <c r="OC67" s="294"/>
      <c r="OD67" s="294"/>
      <c r="OE67" s="294"/>
      <c r="OF67" s="294"/>
      <c r="OG67" s="294"/>
      <c r="OH67" s="294"/>
      <c r="OI67" s="294"/>
      <c r="OJ67" s="294"/>
      <c r="OK67" s="294"/>
      <c r="OL67" s="294"/>
      <c r="OM67" s="294"/>
      <c r="ON67" s="294"/>
      <c r="OO67" s="294"/>
      <c r="OP67" s="294"/>
      <c r="OQ67" s="294"/>
      <c r="OR67" s="294"/>
      <c r="OS67" s="294"/>
      <c r="OT67" s="294"/>
      <c r="OU67" s="294"/>
      <c r="OV67" s="294"/>
      <c r="OW67" s="294"/>
      <c r="OX67" s="294"/>
      <c r="OY67" s="294"/>
      <c r="OZ67" s="294"/>
      <c r="PA67" s="294"/>
      <c r="PB67" s="294"/>
      <c r="PC67" s="294"/>
      <c r="PD67" s="294"/>
      <c r="PE67" s="294"/>
      <c r="PF67" s="294"/>
      <c r="PG67" s="294"/>
      <c r="PH67" s="294"/>
      <c r="PI67" s="294"/>
      <c r="PJ67" s="294"/>
      <c r="PK67" s="294"/>
      <c r="PL67" s="294"/>
      <c r="PM67" s="294"/>
      <c r="PN67" s="294"/>
      <c r="PO67" s="294"/>
      <c r="PP67" s="294"/>
      <c r="PQ67" s="294"/>
      <c r="PR67" s="294"/>
      <c r="PS67" s="294"/>
      <c r="PT67" s="294"/>
      <c r="PU67" s="294"/>
      <c r="PV67" s="294"/>
      <c r="PW67" s="294"/>
      <c r="PX67" s="294"/>
      <c r="PY67" s="294"/>
      <c r="PZ67" s="294"/>
      <c r="QA67" s="294"/>
      <c r="QB67" s="294"/>
      <c r="QC67" s="294"/>
      <c r="QD67" s="294"/>
      <c r="QE67" s="294"/>
      <c r="QF67" s="294"/>
      <c r="QG67" s="294"/>
      <c r="QH67" s="294"/>
      <c r="QI67" s="294"/>
      <c r="QJ67" s="294"/>
      <c r="QK67" s="294"/>
      <c r="QL67" s="294"/>
      <c r="QM67" s="294"/>
      <c r="QN67" s="294"/>
      <c r="QO67" s="294"/>
      <c r="QP67" s="294"/>
      <c r="QQ67" s="294"/>
      <c r="QR67" s="294"/>
      <c r="QS67" s="294"/>
      <c r="QT67" s="294"/>
      <c r="QU67" s="294"/>
      <c r="QV67" s="294"/>
      <c r="QW67" s="294"/>
      <c r="QX67" s="294"/>
      <c r="QY67" s="294"/>
      <c r="QZ67" s="294"/>
      <c r="RA67" s="294"/>
      <c r="RB67" s="294"/>
      <c r="RC67" s="294"/>
      <c r="RD67" s="294"/>
      <c r="RE67" s="294"/>
      <c r="RF67" s="294"/>
      <c r="RG67" s="294"/>
      <c r="RH67" s="294"/>
      <c r="RI67" s="294"/>
      <c r="RJ67" s="294"/>
      <c r="RK67" s="294"/>
      <c r="RL67" s="294"/>
      <c r="RM67" s="294"/>
      <c r="RN67" s="294"/>
      <c r="RO67" s="294"/>
      <c r="RP67" s="294"/>
      <c r="RQ67" s="294"/>
      <c r="RR67" s="294"/>
      <c r="RS67" s="294"/>
      <c r="RT67" s="294"/>
      <c r="RU67" s="294"/>
      <c r="RV67" s="294"/>
      <c r="RW67" s="294"/>
      <c r="RX67" s="294"/>
      <c r="RY67" s="294"/>
      <c r="RZ67" s="294"/>
      <c r="SA67" s="294"/>
      <c r="SB67" s="294"/>
      <c r="SC67" s="294"/>
      <c r="SD67" s="294"/>
      <c r="SE67" s="294"/>
      <c r="SF67" s="294"/>
      <c r="SG67" s="294"/>
      <c r="SH67" s="294"/>
      <c r="SI67" s="294"/>
      <c r="SJ67" s="294"/>
      <c r="SK67" s="294"/>
      <c r="SL67" s="294"/>
      <c r="SM67" s="294"/>
      <c r="SN67" s="294"/>
      <c r="SO67" s="294"/>
      <c r="SP67" s="294"/>
      <c r="SQ67" s="294"/>
      <c r="SR67" s="294"/>
      <c r="SS67" s="294"/>
      <c r="ST67" s="294"/>
      <c r="SU67" s="294"/>
      <c r="SV67" s="294"/>
      <c r="SW67" s="294"/>
      <c r="SX67" s="294"/>
      <c r="SY67" s="294"/>
      <c r="SZ67" s="294"/>
      <c r="TA67" s="294"/>
      <c r="TB67" s="294"/>
      <c r="TC67" s="294"/>
      <c r="TD67" s="294"/>
      <c r="TE67" s="294"/>
      <c r="TF67" s="294"/>
      <c r="TG67" s="294"/>
      <c r="TH67" s="294"/>
      <c r="TI67" s="294"/>
      <c r="TJ67" s="294"/>
      <c r="TK67" s="294"/>
      <c r="TL67" s="294"/>
      <c r="TM67" s="294"/>
      <c r="TN67" s="294"/>
      <c r="TO67" s="294"/>
      <c r="TP67" s="294"/>
      <c r="TQ67" s="294"/>
      <c r="TR67" s="294"/>
      <c r="TS67" s="294"/>
      <c r="TT67" s="294"/>
      <c r="TU67" s="294"/>
      <c r="TV67" s="294"/>
      <c r="TW67" s="294"/>
      <c r="TX67" s="294"/>
      <c r="TY67" s="294"/>
      <c r="TZ67" s="294"/>
      <c r="UA67" s="294"/>
      <c r="UB67" s="294"/>
      <c r="UC67" s="294"/>
      <c r="UD67" s="294"/>
      <c r="UE67" s="294"/>
      <c r="UF67" s="294"/>
      <c r="UG67" s="294"/>
      <c r="UH67" s="294"/>
      <c r="UI67" s="294"/>
      <c r="UJ67" s="294"/>
      <c r="UK67" s="294"/>
      <c r="UL67" s="294"/>
      <c r="UM67" s="294"/>
      <c r="UN67" s="294"/>
      <c r="UO67" s="294"/>
      <c r="UP67" s="294"/>
      <c r="UQ67" s="294"/>
      <c r="UR67" s="294"/>
      <c r="US67" s="294"/>
      <c r="UT67" s="294"/>
      <c r="UU67" s="294"/>
      <c r="UV67" s="294"/>
      <c r="UW67" s="294"/>
      <c r="UX67" s="294"/>
      <c r="UY67" s="294"/>
      <c r="UZ67" s="294"/>
      <c r="VA67" s="294"/>
      <c r="VB67" s="294"/>
      <c r="VC67" s="294"/>
      <c r="VD67" s="294"/>
      <c r="VE67" s="294"/>
      <c r="VF67" s="294"/>
      <c r="VG67" s="294"/>
      <c r="VH67" s="294"/>
      <c r="VI67" s="294"/>
      <c r="VJ67" s="294"/>
      <c r="VK67" s="294"/>
      <c r="VL67" s="294"/>
      <c r="VM67" s="294"/>
      <c r="VN67" s="294"/>
      <c r="VO67" s="294"/>
      <c r="VP67" s="294"/>
      <c r="VQ67" s="294"/>
      <c r="VR67" s="294"/>
      <c r="VS67" s="294"/>
      <c r="VT67" s="294"/>
      <c r="VU67" s="294"/>
      <c r="VV67" s="294"/>
      <c r="VW67" s="294"/>
      <c r="VX67" s="294"/>
      <c r="VY67" s="294"/>
      <c r="VZ67" s="294"/>
      <c r="WA67" s="294"/>
      <c r="WB67" s="294"/>
      <c r="WC67" s="294"/>
      <c r="WD67" s="294"/>
      <c r="WE67" s="294"/>
      <c r="WF67" s="294"/>
      <c r="WG67" s="294"/>
      <c r="WH67" s="294"/>
      <c r="WI67" s="294"/>
      <c r="WJ67" s="294"/>
      <c r="WK67" s="294"/>
      <c r="WL67" s="294"/>
      <c r="WM67" s="294"/>
      <c r="WN67" s="294"/>
      <c r="WO67" s="294"/>
      <c r="WP67" s="294"/>
      <c r="WQ67" s="294"/>
      <c r="WR67" s="294"/>
      <c r="WS67" s="294"/>
      <c r="WT67" s="294"/>
      <c r="WU67" s="294"/>
      <c r="WV67" s="294"/>
      <c r="WW67" s="294"/>
      <c r="WX67" s="294"/>
      <c r="WY67" s="294"/>
      <c r="WZ67" s="294"/>
      <c r="XA67" s="294"/>
      <c r="XB67" s="294"/>
      <c r="XC67" s="294"/>
      <c r="XD67" s="294"/>
      <c r="XE67" s="294"/>
      <c r="XF67" s="294"/>
      <c r="XG67" s="294"/>
      <c r="XH67" s="294"/>
      <c r="XI67" s="294"/>
      <c r="XJ67" s="294"/>
      <c r="XK67" s="294"/>
      <c r="XL67" s="294"/>
      <c r="XM67" s="294"/>
      <c r="XN67" s="294"/>
      <c r="XO67" s="294"/>
      <c r="XP67" s="294"/>
      <c r="XQ67" s="294"/>
      <c r="XR67" s="294"/>
      <c r="XS67" s="294"/>
      <c r="XT67" s="294"/>
      <c r="XU67" s="294"/>
      <c r="XV67" s="294"/>
      <c r="XW67" s="294"/>
      <c r="XX67" s="294"/>
      <c r="XY67" s="294"/>
      <c r="XZ67" s="294"/>
      <c r="YA67" s="294"/>
      <c r="YB67" s="294"/>
      <c r="YC67" s="294"/>
      <c r="YD67" s="294"/>
      <c r="YE67" s="294"/>
      <c r="YF67" s="294"/>
      <c r="YG67" s="294"/>
      <c r="YH67" s="294"/>
      <c r="YI67" s="294"/>
      <c r="YJ67" s="294"/>
      <c r="YK67" s="294"/>
      <c r="YL67" s="294"/>
      <c r="YM67" s="294"/>
      <c r="YN67" s="294"/>
      <c r="YO67" s="294"/>
      <c r="YP67" s="294"/>
      <c r="YQ67" s="294"/>
      <c r="YR67" s="294"/>
      <c r="YS67" s="294"/>
      <c r="YT67" s="294"/>
      <c r="YU67" s="294"/>
      <c r="YV67" s="294"/>
      <c r="YW67" s="294"/>
      <c r="YX67" s="294"/>
      <c r="YY67" s="294"/>
      <c r="YZ67" s="294"/>
      <c r="ZA67" s="294"/>
      <c r="ZB67" s="294"/>
      <c r="ZC67" s="294"/>
      <c r="ZD67" s="294"/>
      <c r="ZE67" s="294"/>
      <c r="ZF67" s="294"/>
      <c r="ZG67" s="294"/>
      <c r="ZH67" s="294"/>
      <c r="ZI67" s="294"/>
      <c r="ZJ67" s="294"/>
      <c r="ZK67" s="294"/>
      <c r="ZL67" s="294"/>
      <c r="ZM67" s="294"/>
      <c r="ZN67" s="294"/>
      <c r="ZO67" s="294"/>
      <c r="ZP67" s="294"/>
      <c r="ZQ67" s="294"/>
      <c r="ZR67" s="294"/>
      <c r="ZS67" s="294"/>
      <c r="ZT67" s="294"/>
      <c r="ZU67" s="294"/>
      <c r="ZV67" s="294"/>
      <c r="ZW67" s="294"/>
      <c r="ZX67" s="294"/>
      <c r="ZY67" s="294"/>
      <c r="ZZ67" s="294"/>
      <c r="AAA67" s="294"/>
      <c r="AAB67" s="294"/>
      <c r="AAC67" s="294"/>
      <c r="AAD67" s="294"/>
      <c r="AAE67" s="294"/>
      <c r="AAF67" s="294"/>
      <c r="AAG67" s="294"/>
      <c r="AAH67" s="294"/>
      <c r="AAI67" s="294"/>
      <c r="AAJ67" s="294"/>
      <c r="AAK67" s="294"/>
      <c r="AAL67" s="294"/>
      <c r="AAM67" s="294"/>
      <c r="AAN67" s="294"/>
      <c r="AAO67" s="294"/>
      <c r="AAP67" s="294"/>
      <c r="AAQ67" s="294"/>
      <c r="AAR67" s="294"/>
      <c r="AAS67" s="294"/>
      <c r="AAT67" s="294"/>
      <c r="AAU67" s="294"/>
      <c r="AAV67" s="294"/>
      <c r="AAW67" s="294"/>
      <c r="AAX67" s="294"/>
      <c r="AAY67" s="294"/>
      <c r="AAZ67" s="294"/>
      <c r="ABA67" s="294"/>
      <c r="ABB67" s="294"/>
      <c r="ABC67" s="294"/>
      <c r="ABD67" s="294"/>
      <c r="ABE67" s="294"/>
      <c r="ABF67" s="294"/>
      <c r="ABG67" s="294"/>
      <c r="ABH67" s="294"/>
      <c r="ABI67" s="294"/>
      <c r="ABJ67" s="294"/>
      <c r="ABK67" s="294"/>
      <c r="ABL67" s="294"/>
      <c r="ABM67" s="294"/>
      <c r="ABN67" s="294"/>
      <c r="ABO67" s="294"/>
      <c r="ABP67" s="294"/>
      <c r="ABQ67" s="294"/>
      <c r="ABR67" s="294"/>
      <c r="ABS67" s="294"/>
      <c r="ABT67" s="294"/>
      <c r="ABU67" s="294"/>
      <c r="ABV67" s="294"/>
      <c r="ABW67" s="294"/>
      <c r="ABX67" s="294"/>
      <c r="ABY67" s="294"/>
      <c r="ABZ67" s="294"/>
      <c r="ACA67" s="294"/>
      <c r="ACB67" s="294"/>
      <c r="ACC67" s="294"/>
      <c r="ACD67" s="294"/>
      <c r="ACE67" s="294"/>
      <c r="ACF67" s="294"/>
      <c r="ACG67" s="294"/>
      <c r="ACH67" s="294"/>
      <c r="ACI67" s="294"/>
      <c r="ACJ67" s="294"/>
      <c r="ACK67" s="294"/>
      <c r="ACL67" s="294"/>
      <c r="ACM67" s="294"/>
      <c r="ACN67" s="294"/>
      <c r="ACO67" s="294"/>
      <c r="ACP67" s="294"/>
      <c r="ACQ67" s="294"/>
      <c r="ACR67" s="294"/>
      <c r="ACS67" s="294"/>
      <c r="ACT67" s="294"/>
      <c r="ACU67" s="294"/>
      <c r="ACV67" s="294"/>
      <c r="ACW67" s="294"/>
      <c r="ACX67" s="294"/>
      <c r="ACY67" s="294"/>
      <c r="ACZ67" s="294"/>
      <c r="ADA67" s="294"/>
      <c r="ADB67" s="294"/>
      <c r="ADC67" s="294"/>
      <c r="ADD67" s="294"/>
      <c r="ADE67" s="294"/>
      <c r="ADF67" s="294"/>
      <c r="ADG67" s="294"/>
      <c r="ADH67" s="294"/>
      <c r="ADI67" s="294"/>
      <c r="ADJ67" s="294"/>
      <c r="ADK67" s="294"/>
      <c r="ADL67" s="294"/>
      <c r="ADM67" s="294"/>
      <c r="ADN67" s="294"/>
      <c r="ADO67" s="294"/>
      <c r="ADP67" s="294"/>
      <c r="ADQ67" s="294"/>
      <c r="ADR67" s="294"/>
      <c r="ADS67" s="294"/>
      <c r="ADT67" s="294"/>
      <c r="ADU67" s="294"/>
      <c r="ADV67" s="294"/>
      <c r="ADW67" s="294"/>
      <c r="ADX67" s="294"/>
      <c r="ADY67" s="294"/>
      <c r="ADZ67" s="294"/>
      <c r="AEA67" s="294"/>
      <c r="AEB67" s="294"/>
      <c r="AEC67" s="294"/>
      <c r="AED67" s="294"/>
      <c r="AEE67" s="294"/>
      <c r="AEF67" s="294"/>
      <c r="AEG67" s="294"/>
      <c r="AEH67" s="294"/>
      <c r="AEI67" s="294"/>
      <c r="AEJ67" s="294"/>
      <c r="AEK67" s="294"/>
      <c r="AEL67" s="294"/>
      <c r="AEM67" s="294"/>
      <c r="AEN67" s="294"/>
      <c r="AEO67" s="294"/>
      <c r="AEP67" s="294"/>
      <c r="AEQ67" s="294"/>
      <c r="AER67" s="294"/>
      <c r="AES67" s="294"/>
      <c r="AET67" s="294"/>
      <c r="AEU67" s="294"/>
      <c r="AEV67" s="294"/>
      <c r="AEW67" s="294"/>
      <c r="AEX67" s="294"/>
      <c r="AEY67" s="294"/>
      <c r="AEZ67" s="294"/>
      <c r="AFA67" s="294"/>
      <c r="AFB67" s="294"/>
      <c r="AFC67" s="294"/>
      <c r="AFD67" s="294"/>
      <c r="AFE67" s="294"/>
      <c r="AFF67" s="294"/>
      <c r="AFG67" s="294"/>
      <c r="AFH67" s="294"/>
      <c r="AFI67" s="294"/>
      <c r="AFJ67" s="294"/>
      <c r="AFK67" s="294"/>
      <c r="AFL67" s="294"/>
      <c r="AFM67" s="294"/>
      <c r="AFN67" s="294"/>
      <c r="AFO67" s="294"/>
      <c r="AFP67" s="294"/>
      <c r="AFQ67" s="294"/>
      <c r="AFR67" s="294"/>
      <c r="AFS67" s="294"/>
      <c r="AFT67" s="294"/>
      <c r="AFU67" s="294"/>
      <c r="AFV67" s="294"/>
      <c r="AFW67" s="294"/>
      <c r="AFX67" s="294"/>
      <c r="AFY67" s="294"/>
      <c r="AFZ67" s="294"/>
      <c r="AGA67" s="294"/>
      <c r="AGB67" s="294"/>
      <c r="AGC67" s="294"/>
      <c r="AGD67" s="294"/>
      <c r="AGE67" s="294"/>
      <c r="AGF67" s="294"/>
      <c r="AGG67" s="294"/>
      <c r="AGH67" s="294"/>
      <c r="AGI67" s="294"/>
      <c r="AGJ67" s="294"/>
      <c r="AGK67" s="294"/>
      <c r="AGL67" s="294"/>
      <c r="AGM67" s="294"/>
      <c r="AGN67" s="294"/>
      <c r="AGO67" s="294"/>
      <c r="AGP67" s="294"/>
      <c r="AGQ67" s="294"/>
      <c r="AGR67" s="294"/>
      <c r="AGS67" s="294"/>
      <c r="AGT67" s="294"/>
      <c r="AGU67" s="294"/>
      <c r="AGV67" s="294"/>
      <c r="AGW67" s="294"/>
      <c r="AGX67" s="294"/>
      <c r="AGY67" s="294"/>
      <c r="AGZ67" s="294"/>
      <c r="AHA67" s="294"/>
      <c r="AHB67" s="294"/>
      <c r="AHC67" s="294"/>
      <c r="AHD67" s="294"/>
      <c r="AHE67" s="294"/>
      <c r="AHF67" s="294"/>
      <c r="AHG67" s="294"/>
      <c r="AHH67" s="294"/>
      <c r="AHI67" s="294"/>
      <c r="AHJ67" s="294"/>
      <c r="AHK67" s="294"/>
      <c r="AHL67" s="294"/>
      <c r="AHM67" s="294"/>
      <c r="AHN67" s="294"/>
      <c r="AHO67" s="294"/>
      <c r="AHP67" s="294"/>
      <c r="AHQ67" s="294"/>
      <c r="AHR67" s="294"/>
      <c r="AHS67" s="294"/>
      <c r="AHT67" s="294"/>
      <c r="AHU67" s="294"/>
      <c r="AHV67" s="294"/>
      <c r="AHW67" s="294"/>
      <c r="AHX67" s="294"/>
      <c r="AHY67" s="294"/>
      <c r="AHZ67" s="294"/>
      <c r="AIA67" s="294"/>
      <c r="AIB67" s="294"/>
      <c r="AIC67" s="294"/>
      <c r="AID67" s="294"/>
      <c r="AIE67" s="294"/>
      <c r="AIF67" s="294"/>
      <c r="AIG67" s="294"/>
      <c r="AIH67" s="294"/>
      <c r="AII67" s="294"/>
      <c r="AIJ67" s="294"/>
      <c r="AIK67" s="294"/>
      <c r="AIL67" s="294"/>
      <c r="AIM67" s="294"/>
      <c r="AIN67" s="294"/>
      <c r="AIO67" s="294"/>
      <c r="AIP67" s="294"/>
      <c r="AIQ67" s="294"/>
      <c r="AIR67" s="294"/>
      <c r="AIS67" s="294"/>
      <c r="AIT67" s="294"/>
      <c r="AIU67" s="294"/>
      <c r="AIV67" s="294"/>
      <c r="AIW67" s="294"/>
      <c r="AIX67" s="294"/>
      <c r="AIY67" s="294"/>
      <c r="AIZ67" s="294"/>
      <c r="AJA67" s="294"/>
      <c r="AJB67" s="294"/>
      <c r="AJC67" s="294"/>
      <c r="AJD67" s="294"/>
      <c r="AJE67" s="294"/>
      <c r="AJF67" s="294"/>
      <c r="AJG67" s="294"/>
      <c r="AJH67" s="294"/>
      <c r="AJI67" s="294"/>
      <c r="AJJ67" s="294"/>
      <c r="AJK67" s="294"/>
      <c r="AJL67" s="294"/>
      <c r="AJM67" s="294"/>
      <c r="AJN67" s="294"/>
      <c r="AJO67" s="294"/>
      <c r="AJP67" s="294"/>
      <c r="AJQ67" s="294"/>
      <c r="AJR67" s="294"/>
      <c r="AJS67" s="294"/>
      <c r="AJT67" s="294"/>
      <c r="AJU67" s="294"/>
      <c r="AJV67" s="294"/>
      <c r="AJW67" s="294"/>
      <c r="AJX67" s="294"/>
      <c r="AJY67" s="294"/>
      <c r="AJZ67" s="294"/>
      <c r="AKA67" s="294"/>
      <c r="AKB67" s="294"/>
      <c r="AKC67" s="294"/>
      <c r="AKD67" s="294"/>
      <c r="AKE67" s="294"/>
      <c r="AKF67" s="294"/>
      <c r="AKG67" s="294"/>
      <c r="AKH67" s="294"/>
      <c r="AKI67" s="294"/>
      <c r="AKJ67" s="294"/>
      <c r="AKK67" s="294"/>
      <c r="AKL67" s="294"/>
      <c r="AKM67" s="294"/>
      <c r="AKN67" s="294"/>
      <c r="AKO67" s="294"/>
      <c r="AKP67" s="294"/>
      <c r="AKQ67" s="294"/>
      <c r="AKR67" s="294"/>
      <c r="AKS67" s="294"/>
      <c r="AKT67" s="294"/>
      <c r="AKU67" s="294"/>
      <c r="AKV67" s="294"/>
      <c r="AKW67" s="294"/>
      <c r="AKX67" s="294"/>
      <c r="AKY67" s="294"/>
      <c r="AKZ67" s="294"/>
      <c r="ALA67" s="294"/>
      <c r="ALB67" s="294"/>
      <c r="ALC67" s="294"/>
      <c r="ALD67" s="294"/>
      <c r="ALE67" s="294"/>
      <c r="ALF67" s="294"/>
      <c r="ALG67" s="294"/>
      <c r="ALH67" s="294"/>
      <c r="ALI67" s="294"/>
      <c r="ALJ67" s="294"/>
      <c r="ALK67" s="294"/>
      <c r="ALL67" s="294"/>
      <c r="ALM67" s="294"/>
      <c r="ALN67" s="294"/>
      <c r="ALO67" s="294"/>
      <c r="ALP67" s="294"/>
      <c r="ALQ67" s="294"/>
      <c r="ALR67" s="294"/>
      <c r="ALS67" s="294"/>
      <c r="ALT67" s="294"/>
      <c r="ALU67" s="294"/>
      <c r="ALV67" s="294"/>
      <c r="ALW67" s="294"/>
      <c r="ALX67" s="294"/>
      <c r="ALY67" s="294"/>
      <c r="ALZ67" s="294"/>
      <c r="AMA67" s="294"/>
      <c r="AMB67" s="294"/>
      <c r="AMC67" s="294"/>
      <c r="AMD67" s="294"/>
      <c r="AME67" s="294"/>
      <c r="AMF67" s="294"/>
      <c r="AMG67" s="294"/>
      <c r="AMH67" s="294"/>
      <c r="AMI67" s="294"/>
      <c r="AMJ67" s="294"/>
      <c r="AMK67" s="294"/>
      <c r="AML67" s="294"/>
      <c r="AMM67" s="294"/>
      <c r="AMN67" s="294"/>
      <c r="AMO67" s="294"/>
      <c r="AMP67" s="294"/>
      <c r="AMQ67" s="294"/>
      <c r="AMR67" s="294"/>
      <c r="AMS67" s="294"/>
      <c r="AMT67" s="294"/>
      <c r="AMU67" s="294"/>
      <c r="AMV67" s="294"/>
      <c r="AMW67" s="294"/>
      <c r="AMX67" s="294"/>
      <c r="AMY67" s="294"/>
      <c r="AMZ67" s="294"/>
      <c r="ANA67" s="294"/>
      <c r="ANB67" s="294"/>
      <c r="ANC67" s="294"/>
      <c r="AND67" s="294"/>
      <c r="ANE67" s="294"/>
      <c r="ANF67" s="294"/>
      <c r="ANG67" s="294"/>
      <c r="ANH67" s="294"/>
      <c r="ANI67" s="294"/>
      <c r="ANJ67" s="294"/>
      <c r="ANK67" s="294"/>
      <c r="ANL67" s="294"/>
      <c r="ANM67" s="294"/>
      <c r="ANN67" s="294"/>
      <c r="ANO67" s="294"/>
      <c r="ANP67" s="294"/>
      <c r="ANQ67" s="294"/>
      <c r="ANR67" s="294"/>
      <c r="ANS67" s="294"/>
      <c r="ANT67" s="294"/>
      <c r="ANU67" s="294"/>
      <c r="ANV67" s="294"/>
      <c r="ANW67" s="294"/>
      <c r="ANX67" s="294"/>
      <c r="ANY67" s="294"/>
      <c r="ANZ67" s="294"/>
      <c r="AOA67" s="294"/>
      <c r="AOB67" s="294"/>
      <c r="AOC67" s="294"/>
      <c r="AOD67" s="294"/>
      <c r="AOE67" s="294"/>
      <c r="AOF67" s="294"/>
      <c r="AOG67" s="294"/>
      <c r="AOH67" s="294"/>
      <c r="AOI67" s="294"/>
      <c r="AOJ67" s="294"/>
      <c r="AOK67" s="294"/>
      <c r="AOL67" s="294"/>
      <c r="AOM67" s="294"/>
      <c r="AON67" s="294"/>
      <c r="AOO67" s="294"/>
      <c r="AOP67" s="294"/>
      <c r="AOQ67" s="294"/>
      <c r="AOR67" s="294"/>
      <c r="AOS67" s="294"/>
      <c r="AOT67" s="294"/>
      <c r="AOU67" s="294"/>
      <c r="AOV67" s="294"/>
      <c r="AOW67" s="294"/>
      <c r="AOX67" s="294"/>
      <c r="AOY67" s="294"/>
      <c r="AOZ67" s="294"/>
      <c r="APA67" s="294"/>
      <c r="APB67" s="294"/>
      <c r="APC67" s="294"/>
      <c r="APD67" s="294"/>
      <c r="APE67" s="294"/>
      <c r="APF67" s="294"/>
      <c r="APG67" s="294"/>
      <c r="APH67" s="294"/>
      <c r="API67" s="294"/>
      <c r="APJ67" s="294"/>
      <c r="APK67" s="294"/>
      <c r="APL67" s="294"/>
      <c r="APM67" s="294"/>
      <c r="APN67" s="294"/>
      <c r="APO67" s="294"/>
      <c r="APP67" s="294"/>
      <c r="APQ67" s="294"/>
      <c r="APR67" s="294"/>
      <c r="APS67" s="294"/>
      <c r="APT67" s="294"/>
      <c r="APU67" s="294"/>
      <c r="APV67" s="294"/>
      <c r="APW67" s="294"/>
      <c r="APX67" s="294"/>
      <c r="APY67" s="294"/>
      <c r="APZ67" s="294"/>
      <c r="AQA67" s="294"/>
      <c r="AQB67" s="294"/>
      <c r="AQC67" s="294"/>
      <c r="AQD67" s="294"/>
      <c r="AQE67" s="294"/>
      <c r="AQF67" s="294"/>
      <c r="AQG67" s="294"/>
      <c r="AQH67" s="294"/>
      <c r="AQI67" s="294"/>
      <c r="AQJ67" s="294"/>
      <c r="AQK67" s="294"/>
      <c r="AQL67" s="294"/>
      <c r="AQM67" s="294"/>
      <c r="AQN67" s="294"/>
      <c r="AQO67" s="294"/>
      <c r="AQP67" s="294"/>
      <c r="AQQ67" s="294"/>
      <c r="AQR67" s="294"/>
      <c r="AQS67" s="294"/>
      <c r="AQT67" s="294"/>
      <c r="AQU67" s="294"/>
      <c r="AQV67" s="294"/>
      <c r="AQW67" s="294"/>
      <c r="AQX67" s="294"/>
      <c r="AQY67" s="294"/>
      <c r="AQZ67" s="294"/>
      <c r="ARA67" s="294"/>
      <c r="ARB67" s="294"/>
      <c r="ARC67" s="294"/>
      <c r="ARD67" s="294"/>
      <c r="ARE67" s="294"/>
      <c r="ARF67" s="294"/>
      <c r="ARG67" s="294"/>
      <c r="ARH67" s="294"/>
      <c r="ARI67" s="294"/>
      <c r="ARJ67" s="294"/>
      <c r="ARK67" s="294"/>
      <c r="ARL67" s="294"/>
      <c r="ARM67" s="294"/>
      <c r="ARN67" s="294"/>
      <c r="ARO67" s="294"/>
      <c r="ARP67" s="294"/>
      <c r="ARQ67" s="294"/>
      <c r="ARR67" s="294"/>
      <c r="ARS67" s="294"/>
      <c r="ART67" s="294"/>
      <c r="ARU67" s="294"/>
      <c r="ARV67" s="294"/>
      <c r="ARW67" s="294"/>
      <c r="ARX67" s="294"/>
      <c r="ARY67" s="294"/>
      <c r="ARZ67" s="294"/>
      <c r="ASA67" s="294"/>
      <c r="ASB67" s="294"/>
      <c r="ASC67" s="294"/>
      <c r="ASD67" s="294"/>
      <c r="ASE67" s="294"/>
      <c r="ASF67" s="294"/>
      <c r="ASG67" s="294"/>
      <c r="ASH67" s="294"/>
      <c r="ASI67" s="294"/>
      <c r="ASJ67" s="294"/>
      <c r="ASK67" s="294"/>
      <c r="ASL67" s="294"/>
      <c r="ASM67" s="294"/>
      <c r="ASN67" s="294"/>
      <c r="ASO67" s="294"/>
      <c r="ASP67" s="294"/>
      <c r="ASQ67" s="294"/>
      <c r="ASR67" s="294"/>
      <c r="ASS67" s="294"/>
      <c r="AST67" s="294"/>
      <c r="ASU67" s="294"/>
      <c r="ASV67" s="294"/>
      <c r="ASW67" s="294"/>
      <c r="ASX67" s="294"/>
      <c r="ASY67" s="294"/>
      <c r="ASZ67" s="294"/>
      <c r="ATA67" s="294"/>
      <c r="ATB67" s="294"/>
      <c r="ATC67" s="294"/>
      <c r="ATD67" s="294"/>
      <c r="ATE67" s="294"/>
      <c r="ATF67" s="294"/>
      <c r="ATG67" s="294"/>
      <c r="ATH67" s="294"/>
      <c r="ATI67" s="294"/>
      <c r="ATJ67" s="294"/>
      <c r="ATK67" s="294"/>
      <c r="ATL67" s="294"/>
      <c r="ATM67" s="294"/>
      <c r="ATN67" s="294"/>
      <c r="ATO67" s="294"/>
      <c r="ATP67" s="294"/>
      <c r="ATQ67" s="294"/>
      <c r="ATR67" s="294"/>
      <c r="ATS67" s="294"/>
      <c r="ATT67" s="294"/>
      <c r="ATU67" s="294"/>
      <c r="ATV67" s="294"/>
      <c r="ATW67" s="294"/>
      <c r="ATX67" s="294"/>
      <c r="ATY67" s="294"/>
      <c r="ATZ67" s="294"/>
      <c r="AUA67" s="294"/>
      <c r="AUB67" s="294"/>
      <c r="AUC67" s="294"/>
      <c r="AUD67" s="294"/>
      <c r="AUE67" s="294"/>
      <c r="AUF67" s="294"/>
      <c r="AUG67" s="294"/>
      <c r="AUH67" s="294"/>
      <c r="AUI67" s="294"/>
      <c r="AUJ67" s="294"/>
      <c r="AUK67" s="294"/>
      <c r="AUL67" s="294"/>
      <c r="AUM67" s="294"/>
      <c r="AUN67" s="294"/>
      <c r="AUO67" s="294"/>
      <c r="AUP67" s="294"/>
      <c r="AUQ67" s="294"/>
      <c r="AUR67" s="294"/>
      <c r="AUS67" s="294"/>
      <c r="AUT67" s="294"/>
      <c r="AUU67" s="294"/>
      <c r="AUV67" s="294"/>
      <c r="AUW67" s="294"/>
      <c r="AUX67" s="294"/>
      <c r="AUY67" s="294"/>
      <c r="AUZ67" s="294"/>
      <c r="AVA67" s="294"/>
      <c r="AVB67" s="294"/>
      <c r="AVC67" s="294"/>
      <c r="AVD67" s="294"/>
      <c r="AVE67" s="294"/>
      <c r="AVF67" s="294"/>
      <c r="AVG67" s="294"/>
      <c r="AVH67" s="294"/>
      <c r="AVI67" s="294"/>
      <c r="AVJ67" s="294"/>
      <c r="AVK67" s="294"/>
      <c r="AVL67" s="294"/>
      <c r="AVM67" s="294"/>
      <c r="AVN67" s="294"/>
      <c r="AVO67" s="294"/>
      <c r="AVP67" s="294"/>
      <c r="AVQ67" s="294"/>
      <c r="AVR67" s="294"/>
      <c r="AVS67" s="294"/>
      <c r="AVT67" s="294"/>
      <c r="AVU67" s="294"/>
      <c r="AVV67" s="294"/>
      <c r="AVW67" s="294"/>
      <c r="AVX67" s="294"/>
      <c r="AVY67" s="294"/>
      <c r="AVZ67" s="294"/>
      <c r="AWA67" s="294"/>
      <c r="AWB67" s="294"/>
      <c r="AWC67" s="294"/>
      <c r="AWD67" s="294"/>
      <c r="AWE67" s="294"/>
      <c r="AWF67" s="294"/>
      <c r="AWG67" s="294"/>
      <c r="AWH67" s="294"/>
      <c r="AWI67" s="294"/>
      <c r="AWJ67" s="294"/>
      <c r="AWK67" s="294"/>
      <c r="AWL67" s="294"/>
      <c r="AWM67" s="294"/>
      <c r="AWN67" s="294"/>
      <c r="AWO67" s="294"/>
      <c r="AWP67" s="294"/>
      <c r="AWQ67" s="294"/>
      <c r="AWR67" s="294"/>
      <c r="AWS67" s="294"/>
      <c r="AWT67" s="294"/>
      <c r="AWU67" s="294"/>
      <c r="AWV67" s="294"/>
      <c r="AWW67" s="294"/>
      <c r="AWX67" s="294"/>
      <c r="AWY67" s="294"/>
      <c r="AWZ67" s="294"/>
      <c r="AXA67" s="294"/>
      <c r="AXB67" s="294"/>
      <c r="AXC67" s="294"/>
      <c r="AXD67" s="294"/>
      <c r="AXE67" s="294"/>
      <c r="AXF67" s="294"/>
      <c r="AXG67" s="294"/>
      <c r="AXH67" s="294"/>
      <c r="AXI67" s="294"/>
      <c r="AXJ67" s="294"/>
      <c r="AXK67" s="294"/>
      <c r="AXL67" s="294"/>
      <c r="AXM67" s="294"/>
      <c r="AXN67" s="294"/>
      <c r="AXO67" s="294"/>
      <c r="AXP67" s="294"/>
      <c r="AXQ67" s="294"/>
      <c r="AXR67" s="294"/>
      <c r="AXS67" s="294"/>
      <c r="AXT67" s="294"/>
      <c r="AXU67" s="294"/>
      <c r="AXV67" s="294"/>
      <c r="AXW67" s="294"/>
      <c r="AXX67" s="294"/>
      <c r="AXY67" s="294"/>
      <c r="AXZ67" s="294"/>
      <c r="AYA67" s="294"/>
      <c r="AYB67" s="294"/>
      <c r="AYC67" s="294"/>
      <c r="AYD67" s="294"/>
      <c r="AYE67" s="294"/>
      <c r="AYF67" s="294"/>
      <c r="AYG67" s="294"/>
      <c r="AYH67" s="294"/>
      <c r="AYI67" s="294"/>
      <c r="AYJ67" s="294"/>
      <c r="AYK67" s="294"/>
      <c r="AYL67" s="294"/>
      <c r="AYM67" s="294"/>
      <c r="AYN67" s="294"/>
      <c r="AYO67" s="294"/>
      <c r="AYP67" s="294"/>
      <c r="AYQ67" s="294"/>
      <c r="AYR67" s="294"/>
      <c r="AYS67" s="294"/>
      <c r="AYT67" s="294"/>
      <c r="AYU67" s="294"/>
      <c r="AYV67" s="294"/>
      <c r="AYW67" s="294"/>
      <c r="AYX67" s="294"/>
      <c r="AYY67" s="294"/>
      <c r="AYZ67" s="294"/>
      <c r="AZA67" s="294"/>
      <c r="AZB67" s="294"/>
      <c r="AZC67" s="294"/>
      <c r="AZD67" s="294"/>
      <c r="AZE67" s="294"/>
      <c r="AZF67" s="294"/>
      <c r="AZG67" s="294"/>
      <c r="AZH67" s="294"/>
      <c r="AZI67" s="294"/>
      <c r="AZJ67" s="294"/>
      <c r="AZK67" s="294"/>
      <c r="AZL67" s="294"/>
      <c r="AZM67" s="294"/>
      <c r="AZN67" s="294"/>
      <c r="AZO67" s="294"/>
      <c r="AZP67" s="294"/>
      <c r="AZQ67" s="294"/>
      <c r="AZR67" s="294"/>
      <c r="AZS67" s="294"/>
      <c r="AZT67" s="294"/>
      <c r="AZU67" s="294"/>
      <c r="AZV67" s="294"/>
      <c r="AZW67" s="294"/>
      <c r="AZX67" s="294"/>
      <c r="AZY67" s="294"/>
      <c r="AZZ67" s="294"/>
      <c r="BAA67" s="294"/>
      <c r="BAB67" s="294"/>
      <c r="BAC67" s="294"/>
      <c r="BAD67" s="294"/>
      <c r="BAE67" s="294"/>
      <c r="BAF67" s="294"/>
      <c r="BAG67" s="294"/>
      <c r="BAH67" s="294"/>
      <c r="BAI67" s="294"/>
      <c r="BAJ67" s="294"/>
      <c r="BAK67" s="294"/>
      <c r="BAL67" s="294"/>
      <c r="BAM67" s="294"/>
      <c r="BAN67" s="294"/>
      <c r="BAO67" s="294"/>
      <c r="BAP67" s="294"/>
      <c r="BAQ67" s="294"/>
      <c r="BAR67" s="294"/>
      <c r="BAS67" s="294"/>
      <c r="BAT67" s="294"/>
      <c r="BAU67" s="294"/>
      <c r="BAV67" s="294"/>
      <c r="BAW67" s="294"/>
      <c r="BAX67" s="294"/>
      <c r="BAY67" s="294"/>
      <c r="BAZ67" s="294"/>
      <c r="BBA67" s="294"/>
      <c r="BBB67" s="294"/>
      <c r="BBC67" s="294"/>
      <c r="BBD67" s="294"/>
      <c r="BBE67" s="294"/>
      <c r="BBF67" s="294"/>
      <c r="BBG67" s="294"/>
      <c r="BBH67" s="294"/>
      <c r="BBI67" s="294"/>
      <c r="BBJ67" s="294"/>
      <c r="BBK67" s="294"/>
      <c r="BBL67" s="294"/>
      <c r="BBM67" s="294"/>
      <c r="BBN67" s="294"/>
      <c r="BBO67" s="294"/>
      <c r="BBP67" s="294"/>
      <c r="BBQ67" s="294"/>
      <c r="BBR67" s="294"/>
      <c r="BBS67" s="294"/>
      <c r="BBT67" s="294"/>
      <c r="BBU67" s="294"/>
      <c r="BBV67" s="294"/>
      <c r="BBW67" s="294"/>
      <c r="BBX67" s="294"/>
      <c r="BBY67" s="294"/>
      <c r="BBZ67" s="294"/>
      <c r="BCA67" s="294"/>
      <c r="BCB67" s="294"/>
      <c r="BCC67" s="294"/>
      <c r="BCD67" s="294"/>
      <c r="BCE67" s="294"/>
      <c r="BCF67" s="294"/>
      <c r="BCG67" s="294"/>
      <c r="BCH67" s="294"/>
      <c r="BCI67" s="294"/>
      <c r="BCJ67" s="294"/>
      <c r="BCK67" s="294"/>
      <c r="BCL67" s="294"/>
      <c r="BCM67" s="294"/>
      <c r="BCN67" s="294"/>
      <c r="BCO67" s="294"/>
      <c r="BCP67" s="294"/>
      <c r="BCQ67" s="294"/>
      <c r="BCR67" s="294"/>
      <c r="BCS67" s="294"/>
      <c r="BCT67" s="294"/>
      <c r="BCU67" s="294"/>
      <c r="BCV67" s="294"/>
      <c r="BCW67" s="294"/>
      <c r="BCX67" s="294"/>
      <c r="BCY67" s="294"/>
      <c r="BCZ67" s="294"/>
      <c r="BDA67" s="294"/>
      <c r="BDB67" s="294"/>
      <c r="BDC67" s="294"/>
      <c r="BDD67" s="294"/>
      <c r="BDE67" s="294"/>
      <c r="BDF67" s="294"/>
      <c r="BDG67" s="294"/>
      <c r="BDH67" s="294"/>
      <c r="BDI67" s="294"/>
      <c r="BDJ67" s="294"/>
      <c r="BDK67" s="294"/>
      <c r="BDL67" s="294"/>
      <c r="BDM67" s="294"/>
      <c r="BDN67" s="294"/>
      <c r="BDO67" s="294"/>
      <c r="BDP67" s="294"/>
      <c r="BDQ67" s="294"/>
      <c r="BDR67" s="294"/>
      <c r="BDS67" s="294"/>
      <c r="BDT67" s="294"/>
      <c r="BDU67" s="294"/>
      <c r="BDV67" s="294"/>
      <c r="BDW67" s="294"/>
      <c r="BDX67" s="294"/>
      <c r="BDY67" s="294"/>
      <c r="BDZ67" s="294"/>
      <c r="BEA67" s="294"/>
      <c r="BEB67" s="294"/>
      <c r="BEC67" s="294"/>
      <c r="BED67" s="294"/>
      <c r="BEE67" s="294"/>
      <c r="BEF67" s="294"/>
      <c r="BEG67" s="294"/>
      <c r="BEH67" s="294"/>
      <c r="BEI67" s="294"/>
      <c r="BEJ67" s="294"/>
      <c r="BEK67" s="294"/>
      <c r="BEL67" s="294"/>
      <c r="BEM67" s="294"/>
      <c r="BEN67" s="294"/>
      <c r="BEO67" s="294"/>
      <c r="BEP67" s="294"/>
      <c r="BEQ67" s="294"/>
      <c r="BER67" s="294"/>
      <c r="BES67" s="294"/>
      <c r="BET67" s="294"/>
      <c r="BEU67" s="294"/>
      <c r="BEV67" s="294"/>
      <c r="BEW67" s="294"/>
      <c r="BEX67" s="294"/>
      <c r="BEY67" s="294"/>
      <c r="BEZ67" s="294"/>
      <c r="BFA67" s="294"/>
      <c r="BFB67" s="294"/>
      <c r="BFC67" s="294"/>
      <c r="BFD67" s="294"/>
      <c r="BFE67" s="294"/>
      <c r="BFF67" s="294"/>
      <c r="BFG67" s="294"/>
      <c r="BFH67" s="294"/>
      <c r="BFI67" s="294"/>
      <c r="BFJ67" s="294"/>
      <c r="BFK67" s="294"/>
      <c r="BFL67" s="294"/>
      <c r="BFM67" s="294"/>
      <c r="BFN67" s="294"/>
      <c r="BFO67" s="294"/>
      <c r="BFP67" s="294"/>
      <c r="BFQ67" s="294"/>
      <c r="BFR67" s="294"/>
      <c r="BFS67" s="294"/>
      <c r="BFT67" s="294"/>
      <c r="BFU67" s="294"/>
      <c r="BFV67" s="294"/>
      <c r="BFW67" s="294"/>
      <c r="BFX67" s="294"/>
      <c r="BFY67" s="294"/>
      <c r="BFZ67" s="294"/>
      <c r="BGA67" s="294"/>
      <c r="BGB67" s="294"/>
      <c r="BGC67" s="294"/>
      <c r="BGD67" s="294"/>
      <c r="BGE67" s="294"/>
      <c r="BGF67" s="294"/>
      <c r="BGG67" s="294"/>
      <c r="BGH67" s="294"/>
      <c r="BGI67" s="294"/>
      <c r="BGJ67" s="294"/>
      <c r="BGK67" s="294"/>
      <c r="BGL67" s="294"/>
      <c r="BGM67" s="294"/>
      <c r="BGN67" s="294"/>
      <c r="BGO67" s="294"/>
      <c r="BGP67" s="294"/>
      <c r="BGQ67" s="294"/>
      <c r="BGR67" s="294"/>
      <c r="BGS67" s="294"/>
      <c r="BGT67" s="294"/>
      <c r="BGU67" s="294"/>
      <c r="BGV67" s="294"/>
      <c r="BGW67" s="294"/>
      <c r="BGX67" s="294"/>
      <c r="BGY67" s="294"/>
      <c r="BGZ67" s="294"/>
      <c r="BHA67" s="294"/>
      <c r="BHB67" s="294"/>
      <c r="BHC67" s="294"/>
      <c r="BHD67" s="294"/>
      <c r="BHE67" s="294"/>
      <c r="BHF67" s="294"/>
      <c r="BHG67" s="294"/>
      <c r="BHH67" s="294"/>
      <c r="BHI67" s="294"/>
      <c r="BHJ67" s="294"/>
      <c r="BHK67" s="294"/>
      <c r="BHL67" s="294"/>
      <c r="BHM67" s="294"/>
      <c r="BHN67" s="294"/>
      <c r="BHO67" s="294"/>
      <c r="BHP67" s="294"/>
      <c r="BHQ67" s="294"/>
      <c r="BHR67" s="294"/>
      <c r="BHS67" s="294"/>
      <c r="BHT67" s="294"/>
      <c r="BHU67" s="294"/>
      <c r="BHV67" s="294"/>
      <c r="BHW67" s="294"/>
      <c r="BHX67" s="294"/>
      <c r="BHY67" s="294"/>
      <c r="BHZ67" s="294"/>
      <c r="BIA67" s="294"/>
      <c r="BIB67" s="294"/>
      <c r="BIC67" s="294"/>
      <c r="BID67" s="294"/>
      <c r="BIE67" s="294"/>
      <c r="BIF67" s="294"/>
      <c r="BIG67" s="294"/>
      <c r="BIH67" s="294"/>
      <c r="BII67" s="294"/>
      <c r="BIJ67" s="294"/>
      <c r="BIK67" s="294"/>
      <c r="BIL67" s="294"/>
      <c r="BIM67" s="294"/>
      <c r="BIN67" s="294"/>
      <c r="BIO67" s="294"/>
      <c r="BIP67" s="294"/>
      <c r="BIQ67" s="294"/>
      <c r="BIR67" s="294"/>
      <c r="BIS67" s="294"/>
      <c r="BIT67" s="294"/>
      <c r="BIU67" s="294"/>
      <c r="BIV67" s="294"/>
      <c r="BIW67" s="294"/>
      <c r="BIX67" s="294"/>
      <c r="BIY67" s="294"/>
      <c r="BIZ67" s="294"/>
      <c r="BJA67" s="294"/>
      <c r="BJB67" s="294"/>
      <c r="BJC67" s="294"/>
      <c r="BJD67" s="294"/>
      <c r="BJE67" s="294"/>
      <c r="BJF67" s="294"/>
      <c r="BJG67" s="294"/>
      <c r="BJH67" s="294"/>
      <c r="BJI67" s="294"/>
      <c r="BJJ67" s="294"/>
      <c r="BJK67" s="294"/>
      <c r="BJL67" s="294"/>
      <c r="BJM67" s="294"/>
      <c r="BJN67" s="294"/>
      <c r="BJO67" s="294"/>
      <c r="BJP67" s="294"/>
      <c r="BJQ67" s="294"/>
      <c r="BJR67" s="294"/>
      <c r="BJS67" s="294"/>
      <c r="BJT67" s="294"/>
      <c r="BJU67" s="294"/>
      <c r="BJV67" s="294"/>
      <c r="BJW67" s="294"/>
      <c r="BJX67" s="294"/>
      <c r="BJY67" s="294"/>
      <c r="BJZ67" s="294"/>
      <c r="BKA67" s="294"/>
      <c r="BKB67" s="294"/>
      <c r="BKC67" s="294"/>
      <c r="BKD67" s="294"/>
      <c r="BKE67" s="294"/>
      <c r="BKF67" s="294"/>
      <c r="BKG67" s="294"/>
      <c r="BKH67" s="294"/>
      <c r="BKI67" s="294"/>
      <c r="BKJ67" s="294"/>
      <c r="BKK67" s="294"/>
      <c r="BKL67" s="294"/>
      <c r="BKM67" s="294"/>
      <c r="BKN67" s="294"/>
      <c r="BKO67" s="294"/>
      <c r="BKP67" s="294"/>
      <c r="BKQ67" s="294"/>
      <c r="BKR67" s="294"/>
      <c r="BKS67" s="294"/>
      <c r="BKT67" s="294"/>
      <c r="BKU67" s="294"/>
      <c r="BKV67" s="294"/>
      <c r="BKW67" s="294"/>
      <c r="BKX67" s="294"/>
      <c r="BKY67" s="294"/>
      <c r="BKZ67" s="294"/>
      <c r="BLA67" s="294"/>
      <c r="BLB67" s="294"/>
      <c r="BLC67" s="294"/>
      <c r="BLD67" s="294"/>
      <c r="BLE67" s="294"/>
      <c r="BLF67" s="294"/>
      <c r="BLG67" s="294"/>
      <c r="BLH67" s="294"/>
      <c r="BLI67" s="294"/>
      <c r="BLJ67" s="294"/>
      <c r="BLK67" s="294"/>
      <c r="BLL67" s="294"/>
      <c r="BLM67" s="294"/>
      <c r="BLN67" s="294"/>
      <c r="BLO67" s="294"/>
      <c r="BLP67" s="294"/>
      <c r="BLQ67" s="294"/>
      <c r="BLR67" s="294"/>
      <c r="BLS67" s="294"/>
      <c r="BLT67" s="294"/>
      <c r="BLU67" s="294"/>
      <c r="BLV67" s="294"/>
      <c r="BLW67" s="294"/>
      <c r="BLX67" s="294"/>
      <c r="BLY67" s="294"/>
      <c r="BLZ67" s="294"/>
      <c r="BMA67" s="294"/>
      <c r="BMB67" s="294"/>
      <c r="BMC67" s="294"/>
      <c r="BMD67" s="294"/>
      <c r="BME67" s="294"/>
      <c r="BMF67" s="294"/>
      <c r="BMG67" s="294"/>
      <c r="BMH67" s="294"/>
      <c r="BMI67" s="294"/>
      <c r="BMJ67" s="294"/>
      <c r="BMK67" s="294"/>
      <c r="BML67" s="294"/>
      <c r="BMM67" s="294"/>
      <c r="BMN67" s="294"/>
      <c r="BMO67" s="294"/>
      <c r="BMP67" s="294"/>
      <c r="BMQ67" s="294"/>
      <c r="BMR67" s="294"/>
      <c r="BMS67" s="294"/>
      <c r="BMT67" s="294"/>
      <c r="BMU67" s="294"/>
      <c r="BMV67" s="294"/>
      <c r="BMW67" s="294"/>
      <c r="BMX67" s="294"/>
      <c r="BMY67" s="294"/>
      <c r="BMZ67" s="294"/>
      <c r="BNA67" s="294"/>
      <c r="BNB67" s="294"/>
      <c r="BNC67" s="294"/>
      <c r="BND67" s="294"/>
      <c r="BNE67" s="294"/>
      <c r="BNF67" s="294"/>
      <c r="BNG67" s="294"/>
      <c r="BNH67" s="294"/>
      <c r="BNI67" s="294"/>
      <c r="BNJ67" s="294"/>
      <c r="BNK67" s="294"/>
      <c r="BNL67" s="294"/>
      <c r="BNM67" s="294"/>
      <c r="BNN67" s="294"/>
      <c r="BNO67" s="294"/>
      <c r="BNP67" s="294"/>
      <c r="BNQ67" s="294"/>
      <c r="BNR67" s="294"/>
      <c r="BNS67" s="294"/>
      <c r="BNT67" s="294"/>
      <c r="BNU67" s="294"/>
      <c r="BNV67" s="294"/>
      <c r="BNW67" s="294"/>
      <c r="BNX67" s="294"/>
      <c r="BNY67" s="294"/>
      <c r="BNZ67" s="294"/>
      <c r="BOA67" s="294"/>
      <c r="BOB67" s="294"/>
      <c r="BOC67" s="294"/>
      <c r="BOD67" s="294"/>
      <c r="BOE67" s="294"/>
      <c r="BOF67" s="294"/>
      <c r="BOG67" s="294"/>
      <c r="BOH67" s="294"/>
      <c r="BOI67" s="294"/>
      <c r="BOJ67" s="294"/>
      <c r="BOK67" s="294"/>
      <c r="BOL67" s="294"/>
      <c r="BOM67" s="294"/>
      <c r="BON67" s="294"/>
      <c r="BOO67" s="294"/>
      <c r="BOP67" s="294"/>
      <c r="BOQ67" s="294"/>
      <c r="BOR67" s="294"/>
      <c r="BOS67" s="294"/>
      <c r="BOT67" s="294"/>
      <c r="BOU67" s="294"/>
      <c r="BOV67" s="294"/>
      <c r="BOW67" s="294"/>
      <c r="BOX67" s="294"/>
      <c r="BOY67" s="294"/>
      <c r="BOZ67" s="294"/>
      <c r="BPA67" s="294"/>
      <c r="BPB67" s="294"/>
      <c r="BPC67" s="294"/>
      <c r="BPD67" s="294"/>
      <c r="BPE67" s="294"/>
      <c r="BPF67" s="294"/>
      <c r="BPG67" s="294"/>
      <c r="BPH67" s="294"/>
      <c r="BPI67" s="294"/>
      <c r="BPJ67" s="294"/>
      <c r="BPK67" s="294"/>
      <c r="BPL67" s="294"/>
      <c r="BPM67" s="294"/>
      <c r="BPN67" s="294"/>
      <c r="BPO67" s="294"/>
      <c r="BPP67" s="294"/>
      <c r="BPQ67" s="294"/>
      <c r="BPR67" s="294"/>
      <c r="BPS67" s="294"/>
      <c r="BPT67" s="294"/>
      <c r="BPU67" s="294"/>
      <c r="BPV67" s="294"/>
      <c r="BPW67" s="294"/>
      <c r="BPX67" s="294"/>
      <c r="BPY67" s="294"/>
      <c r="BPZ67" s="294"/>
      <c r="BQA67" s="294"/>
      <c r="BQB67" s="294"/>
      <c r="BQC67" s="294"/>
      <c r="BQD67" s="294"/>
      <c r="BQE67" s="294"/>
      <c r="BQF67" s="294"/>
      <c r="BQG67" s="294"/>
      <c r="BQH67" s="294"/>
      <c r="BQI67" s="294"/>
      <c r="BQJ67" s="294"/>
      <c r="BQK67" s="294"/>
      <c r="BQL67" s="294"/>
      <c r="BQM67" s="294"/>
      <c r="BQN67" s="294"/>
      <c r="BQO67" s="294"/>
      <c r="BQP67" s="294"/>
      <c r="BQQ67" s="294"/>
      <c r="BQR67" s="294"/>
      <c r="BQS67" s="294"/>
      <c r="BQT67" s="294"/>
      <c r="BQU67" s="294"/>
      <c r="BQV67" s="294"/>
      <c r="BQW67" s="294"/>
      <c r="BQX67" s="294"/>
      <c r="BQY67" s="294"/>
      <c r="BQZ67" s="294"/>
      <c r="BRA67" s="294"/>
      <c r="BRB67" s="294"/>
      <c r="BRC67" s="294"/>
      <c r="BRD67" s="294"/>
      <c r="BRE67" s="294"/>
      <c r="BRF67" s="294"/>
      <c r="BRG67" s="294"/>
      <c r="BRH67" s="294"/>
      <c r="BRI67" s="294"/>
      <c r="BRJ67" s="294"/>
      <c r="BRK67" s="294"/>
      <c r="BRL67" s="294"/>
      <c r="BRM67" s="294"/>
      <c r="BRN67" s="294"/>
      <c r="BRO67" s="294"/>
      <c r="BRP67" s="294"/>
      <c r="BRQ67" s="294"/>
      <c r="BRR67" s="294"/>
      <c r="BRS67" s="294"/>
      <c r="BRT67" s="294"/>
      <c r="BRU67" s="294"/>
      <c r="BRV67" s="294"/>
      <c r="BRW67" s="294"/>
      <c r="BRX67" s="294"/>
      <c r="BRY67" s="294"/>
      <c r="BRZ67" s="294"/>
      <c r="BSA67" s="294"/>
      <c r="BSB67" s="294"/>
      <c r="BSC67" s="294"/>
      <c r="BSD67" s="294"/>
      <c r="BSE67" s="294"/>
      <c r="BSF67" s="294"/>
      <c r="BSG67" s="294"/>
      <c r="BSH67" s="294"/>
      <c r="BSI67" s="294"/>
      <c r="BSJ67" s="294"/>
      <c r="BSK67" s="294"/>
      <c r="BSL67" s="294"/>
      <c r="BSM67" s="294"/>
      <c r="BSN67" s="294"/>
      <c r="BSO67" s="294"/>
      <c r="BSP67" s="294"/>
      <c r="BSQ67" s="294"/>
      <c r="BSR67" s="294"/>
      <c r="BSS67" s="294"/>
      <c r="BST67" s="294"/>
      <c r="BSU67" s="294"/>
      <c r="BSV67" s="294"/>
      <c r="BSW67" s="294"/>
      <c r="BSX67" s="294"/>
      <c r="BSY67" s="294"/>
      <c r="BSZ67" s="294"/>
      <c r="BTA67" s="294"/>
      <c r="BTB67" s="294"/>
      <c r="BTC67" s="294"/>
      <c r="BTD67" s="294"/>
      <c r="BTE67" s="294"/>
      <c r="BTF67" s="294"/>
      <c r="BTG67" s="294"/>
      <c r="BTH67" s="294"/>
      <c r="BTI67" s="294"/>
      <c r="BTJ67" s="294"/>
      <c r="BTK67" s="294"/>
      <c r="BTL67" s="294"/>
      <c r="BTM67" s="294"/>
      <c r="BTN67" s="294"/>
      <c r="BTO67" s="294"/>
      <c r="BTP67" s="294"/>
      <c r="BTQ67" s="294"/>
      <c r="BTR67" s="294"/>
      <c r="BTS67" s="294"/>
      <c r="BTT67" s="294"/>
      <c r="BTU67" s="294"/>
      <c r="BTV67" s="294"/>
      <c r="BTW67" s="294"/>
      <c r="BTX67" s="294"/>
      <c r="BTY67" s="294"/>
      <c r="BTZ67" s="294"/>
      <c r="BUA67" s="294"/>
      <c r="BUB67" s="294"/>
      <c r="BUC67" s="294"/>
      <c r="BUD67" s="294"/>
      <c r="BUE67" s="294"/>
      <c r="BUF67" s="294"/>
      <c r="BUG67" s="294"/>
      <c r="BUH67" s="294"/>
      <c r="BUI67" s="294"/>
      <c r="BUJ67" s="294"/>
      <c r="BUK67" s="294"/>
      <c r="BUL67" s="294"/>
      <c r="BUM67" s="294"/>
      <c r="BUN67" s="294"/>
      <c r="BUO67" s="294"/>
      <c r="BUP67" s="294"/>
      <c r="BUQ67" s="294"/>
      <c r="BUR67" s="294"/>
      <c r="BUS67" s="294"/>
      <c r="BUT67" s="294"/>
      <c r="BUU67" s="294"/>
      <c r="BUV67" s="294"/>
      <c r="BUW67" s="294"/>
      <c r="BUX67" s="294"/>
      <c r="BUY67" s="294"/>
      <c r="BUZ67" s="294"/>
      <c r="BVA67" s="294"/>
      <c r="BVB67" s="294"/>
      <c r="BVC67" s="294"/>
      <c r="BVD67" s="294"/>
      <c r="BVE67" s="294"/>
      <c r="BVF67" s="294"/>
      <c r="BVG67" s="294"/>
      <c r="BVH67" s="294"/>
      <c r="BVI67" s="294"/>
      <c r="BVJ67" s="294"/>
      <c r="BVK67" s="294"/>
      <c r="BVL67" s="294"/>
      <c r="BVM67" s="294"/>
      <c r="BVN67" s="294"/>
      <c r="BVO67" s="294"/>
      <c r="BVP67" s="294"/>
      <c r="BVQ67" s="294"/>
      <c r="BVR67" s="294"/>
      <c r="BVS67" s="294"/>
      <c r="BVT67" s="294"/>
      <c r="BVU67" s="294"/>
      <c r="BVV67" s="294"/>
      <c r="BVW67" s="294"/>
      <c r="BVX67" s="294"/>
      <c r="BVY67" s="294"/>
      <c r="BVZ67" s="294"/>
      <c r="BWA67" s="294"/>
      <c r="BWB67" s="294"/>
      <c r="BWC67" s="294"/>
      <c r="BWD67" s="294"/>
      <c r="BWE67" s="294"/>
      <c r="BWF67" s="294"/>
      <c r="BWG67" s="294"/>
      <c r="BWH67" s="294"/>
      <c r="BWI67" s="294"/>
      <c r="BWJ67" s="294"/>
      <c r="BWK67" s="294"/>
      <c r="BWL67" s="294"/>
      <c r="BWM67" s="294"/>
      <c r="BWN67" s="294"/>
      <c r="BWO67" s="294"/>
      <c r="BWP67" s="294"/>
      <c r="BWQ67" s="294"/>
      <c r="BWR67" s="294"/>
      <c r="BWS67" s="294"/>
      <c r="BWT67" s="294"/>
      <c r="BWU67" s="294"/>
      <c r="BWV67" s="294"/>
      <c r="BWW67" s="294"/>
      <c r="BWX67" s="294"/>
      <c r="BWY67" s="294"/>
      <c r="BWZ67" s="294"/>
      <c r="BXA67" s="294"/>
      <c r="BXB67" s="294"/>
      <c r="BXC67" s="294"/>
      <c r="BXD67" s="294"/>
      <c r="BXE67" s="294"/>
      <c r="BXF67" s="294"/>
      <c r="BXG67" s="294"/>
      <c r="BXH67" s="294"/>
      <c r="BXI67" s="294"/>
      <c r="BXJ67" s="294"/>
      <c r="BXK67" s="294"/>
      <c r="BXL67" s="294"/>
      <c r="BXM67" s="294"/>
      <c r="BXN67" s="294"/>
      <c r="BXO67" s="294"/>
      <c r="BXP67" s="294"/>
      <c r="BXQ67" s="294"/>
      <c r="BXR67" s="294"/>
      <c r="BXS67" s="294"/>
      <c r="BXT67" s="294"/>
      <c r="BXU67" s="294"/>
      <c r="BXV67" s="294"/>
      <c r="BXW67" s="294"/>
      <c r="BXX67" s="294"/>
      <c r="BXY67" s="294"/>
      <c r="BXZ67" s="294"/>
      <c r="BYA67" s="294"/>
      <c r="BYB67" s="294"/>
      <c r="BYC67" s="294"/>
      <c r="BYD67" s="294"/>
      <c r="BYE67" s="294"/>
      <c r="BYF67" s="294"/>
      <c r="BYG67" s="294"/>
      <c r="BYH67" s="294"/>
      <c r="BYI67" s="294"/>
      <c r="BYJ67" s="294"/>
      <c r="BYK67" s="294"/>
      <c r="BYL67" s="294"/>
      <c r="BYM67" s="294"/>
      <c r="BYN67" s="294"/>
      <c r="BYO67" s="294"/>
      <c r="BYP67" s="294"/>
      <c r="BYQ67" s="294"/>
      <c r="BYR67" s="294"/>
      <c r="BYS67" s="294"/>
      <c r="BYT67" s="294"/>
      <c r="BYU67" s="294"/>
      <c r="BYV67" s="294"/>
      <c r="BYW67" s="294"/>
      <c r="BYX67" s="294"/>
      <c r="BYY67" s="294"/>
      <c r="BYZ67" s="294"/>
      <c r="BZA67" s="294"/>
      <c r="BZB67" s="294"/>
      <c r="BZC67" s="294"/>
      <c r="BZD67" s="294"/>
      <c r="BZE67" s="294"/>
      <c r="BZF67" s="294"/>
      <c r="BZG67" s="294"/>
      <c r="BZH67" s="294"/>
      <c r="BZI67" s="294"/>
      <c r="BZJ67" s="294"/>
      <c r="BZK67" s="294"/>
      <c r="BZL67" s="294"/>
      <c r="BZM67" s="294"/>
      <c r="BZN67" s="294"/>
      <c r="BZO67" s="294"/>
      <c r="BZP67" s="294"/>
      <c r="BZQ67" s="294"/>
      <c r="BZR67" s="294"/>
      <c r="BZS67" s="294"/>
      <c r="BZT67" s="294"/>
      <c r="BZU67" s="294"/>
      <c r="BZV67" s="294"/>
      <c r="BZW67" s="294"/>
      <c r="BZX67" s="294"/>
      <c r="BZY67" s="294"/>
      <c r="BZZ67" s="294"/>
      <c r="CAA67" s="294"/>
      <c r="CAB67" s="294"/>
      <c r="CAC67" s="294"/>
      <c r="CAD67" s="294"/>
      <c r="CAE67" s="294"/>
      <c r="CAF67" s="294"/>
      <c r="CAG67" s="294"/>
      <c r="CAH67" s="294"/>
      <c r="CAI67" s="294"/>
      <c r="CAJ67" s="294"/>
      <c r="CAK67" s="294"/>
      <c r="CAL67" s="294"/>
      <c r="CAM67" s="294"/>
      <c r="CAN67" s="294"/>
      <c r="CAO67" s="294"/>
      <c r="CAP67" s="294"/>
      <c r="CAQ67" s="294"/>
      <c r="CAR67" s="294"/>
      <c r="CAS67" s="294"/>
      <c r="CAT67" s="294"/>
      <c r="CAU67" s="294"/>
      <c r="CAV67" s="294"/>
      <c r="CAW67" s="294"/>
      <c r="CAX67" s="294"/>
      <c r="CAY67" s="294"/>
      <c r="CAZ67" s="294"/>
      <c r="CBA67" s="294"/>
      <c r="CBB67" s="294"/>
      <c r="CBC67" s="294"/>
      <c r="CBD67" s="294"/>
      <c r="CBE67" s="294"/>
      <c r="CBF67" s="294"/>
      <c r="CBG67" s="294"/>
      <c r="CBH67" s="294"/>
      <c r="CBI67" s="294"/>
      <c r="CBJ67" s="294"/>
      <c r="CBK67" s="294"/>
      <c r="CBL67" s="294"/>
      <c r="CBM67" s="294"/>
      <c r="CBN67" s="294"/>
      <c r="CBO67" s="294"/>
      <c r="CBP67" s="294"/>
      <c r="CBQ67" s="294"/>
      <c r="CBR67" s="294"/>
      <c r="CBS67" s="294"/>
      <c r="CBT67" s="294"/>
      <c r="CBU67" s="294"/>
      <c r="CBV67" s="294"/>
      <c r="CBW67" s="294"/>
      <c r="CBX67" s="294"/>
      <c r="CBY67" s="294"/>
      <c r="CBZ67" s="294"/>
      <c r="CCA67" s="294"/>
      <c r="CCB67" s="294"/>
      <c r="CCC67" s="294"/>
      <c r="CCD67" s="294"/>
      <c r="CCE67" s="294"/>
      <c r="CCF67" s="294"/>
      <c r="CCG67" s="294"/>
      <c r="CCH67" s="294"/>
      <c r="CCI67" s="294"/>
      <c r="CCJ67" s="294"/>
      <c r="CCK67" s="294"/>
      <c r="CCL67" s="294"/>
      <c r="CCM67" s="294"/>
      <c r="CCN67" s="294"/>
      <c r="CCO67" s="294"/>
      <c r="CCP67" s="294"/>
      <c r="CCQ67" s="294"/>
      <c r="CCR67" s="294"/>
      <c r="CCS67" s="294"/>
      <c r="CCT67" s="294"/>
      <c r="CCU67" s="294"/>
      <c r="CCV67" s="294"/>
      <c r="CCW67" s="294"/>
      <c r="CCX67" s="294"/>
      <c r="CCY67" s="294"/>
      <c r="CCZ67" s="294"/>
      <c r="CDA67" s="294"/>
      <c r="CDB67" s="294"/>
      <c r="CDC67" s="294"/>
      <c r="CDD67" s="294"/>
      <c r="CDE67" s="294"/>
      <c r="CDF67" s="294"/>
      <c r="CDG67" s="294"/>
      <c r="CDH67" s="294"/>
      <c r="CDI67" s="294"/>
      <c r="CDJ67" s="294"/>
      <c r="CDK67" s="294"/>
      <c r="CDL67" s="294"/>
      <c r="CDM67" s="294"/>
      <c r="CDN67" s="294"/>
      <c r="CDO67" s="294"/>
      <c r="CDP67" s="294"/>
      <c r="CDQ67" s="294"/>
      <c r="CDR67" s="294"/>
      <c r="CDS67" s="294"/>
      <c r="CDT67" s="294"/>
      <c r="CDU67" s="294"/>
      <c r="CDV67" s="294"/>
      <c r="CDW67" s="294"/>
      <c r="CDX67" s="294"/>
      <c r="CDY67" s="294"/>
      <c r="CDZ67" s="294"/>
      <c r="CEA67" s="294"/>
      <c r="CEB67" s="294"/>
      <c r="CEC67" s="294"/>
      <c r="CED67" s="294"/>
      <c r="CEE67" s="294"/>
      <c r="CEF67" s="294"/>
      <c r="CEG67" s="294"/>
      <c r="CEH67" s="294"/>
      <c r="CEI67" s="294"/>
      <c r="CEJ67" s="294"/>
      <c r="CEK67" s="294"/>
      <c r="CEL67" s="294"/>
      <c r="CEM67" s="294"/>
      <c r="CEN67" s="294"/>
      <c r="CEO67" s="294"/>
      <c r="CEP67" s="294"/>
      <c r="CEQ67" s="294"/>
      <c r="CER67" s="294"/>
      <c r="CES67" s="294"/>
      <c r="CET67" s="294"/>
      <c r="CEU67" s="294"/>
      <c r="CEV67" s="294"/>
      <c r="CEW67" s="294"/>
      <c r="CEX67" s="294"/>
      <c r="CEY67" s="294"/>
      <c r="CEZ67" s="294"/>
      <c r="CFA67" s="294"/>
      <c r="CFB67" s="294"/>
      <c r="CFC67" s="294"/>
      <c r="CFD67" s="294"/>
      <c r="CFE67" s="294"/>
      <c r="CFF67" s="294"/>
      <c r="CFG67" s="294"/>
      <c r="CFH67" s="294"/>
      <c r="CFI67" s="294"/>
      <c r="CFJ67" s="294"/>
      <c r="CFK67" s="294"/>
      <c r="CFL67" s="294"/>
      <c r="CFM67" s="294"/>
      <c r="CFN67" s="294"/>
      <c r="CFO67" s="294"/>
      <c r="CFP67" s="294"/>
      <c r="CFQ67" s="294"/>
      <c r="CFR67" s="294"/>
      <c r="CFS67" s="294"/>
      <c r="CFT67" s="294"/>
      <c r="CFU67" s="294"/>
      <c r="CFV67" s="294"/>
      <c r="CFW67" s="294"/>
      <c r="CFX67" s="294"/>
      <c r="CFY67" s="294"/>
      <c r="CFZ67" s="294"/>
      <c r="CGA67" s="294"/>
      <c r="CGB67" s="294"/>
      <c r="CGC67" s="294"/>
      <c r="CGD67" s="294"/>
      <c r="CGE67" s="294"/>
      <c r="CGF67" s="294"/>
      <c r="CGG67" s="294"/>
      <c r="CGH67" s="294"/>
      <c r="CGI67" s="294"/>
      <c r="CGJ67" s="294"/>
      <c r="CGK67" s="294"/>
      <c r="CGL67" s="294"/>
      <c r="CGM67" s="294"/>
      <c r="CGN67" s="294"/>
      <c r="CGO67" s="294"/>
      <c r="CGP67" s="294"/>
      <c r="CGQ67" s="294"/>
      <c r="CGR67" s="294"/>
      <c r="CGS67" s="294"/>
      <c r="CGT67" s="294"/>
      <c r="CGU67" s="294"/>
      <c r="CGV67" s="294"/>
      <c r="CGW67" s="294"/>
      <c r="CGX67" s="294"/>
      <c r="CGY67" s="294"/>
      <c r="CGZ67" s="294"/>
      <c r="CHA67" s="294"/>
      <c r="CHB67" s="294"/>
      <c r="CHC67" s="294"/>
      <c r="CHD67" s="294"/>
      <c r="CHE67" s="294"/>
      <c r="CHF67" s="294"/>
      <c r="CHG67" s="294"/>
      <c r="CHH67" s="294"/>
      <c r="CHI67" s="294"/>
      <c r="CHJ67" s="294"/>
      <c r="CHK67" s="294"/>
      <c r="CHL67" s="294"/>
      <c r="CHM67" s="294"/>
      <c r="CHN67" s="294"/>
      <c r="CHO67" s="294"/>
      <c r="CHP67" s="294"/>
      <c r="CHQ67" s="294"/>
      <c r="CHR67" s="294"/>
      <c r="CHS67" s="294"/>
      <c r="CHT67" s="294"/>
      <c r="CHU67" s="294"/>
      <c r="CHV67" s="294"/>
      <c r="CHW67" s="294"/>
      <c r="CHX67" s="294"/>
      <c r="CHY67" s="294"/>
      <c r="CHZ67" s="294"/>
      <c r="CIA67" s="294"/>
      <c r="CIB67" s="294"/>
      <c r="CIC67" s="294"/>
      <c r="CID67" s="294"/>
      <c r="CIE67" s="294"/>
      <c r="CIF67" s="294"/>
      <c r="CIG67" s="294"/>
      <c r="CIH67" s="294"/>
      <c r="CII67" s="294"/>
      <c r="CIJ67" s="294"/>
      <c r="CIK67" s="294"/>
      <c r="CIL67" s="294"/>
      <c r="CIM67" s="294"/>
      <c r="CIN67" s="294"/>
      <c r="CIO67" s="294"/>
      <c r="CIP67" s="294"/>
      <c r="CIQ67" s="294"/>
      <c r="CIR67" s="294"/>
      <c r="CIS67" s="294"/>
      <c r="CIT67" s="294"/>
      <c r="CIU67" s="294"/>
      <c r="CIV67" s="294"/>
      <c r="CIW67" s="294"/>
      <c r="CIX67" s="294"/>
      <c r="CIY67" s="294"/>
      <c r="CIZ67" s="294"/>
      <c r="CJA67" s="294"/>
      <c r="CJB67" s="294"/>
      <c r="CJC67" s="294"/>
      <c r="CJD67" s="294"/>
      <c r="CJE67" s="294"/>
      <c r="CJF67" s="294"/>
      <c r="CJG67" s="294"/>
      <c r="CJH67" s="294"/>
      <c r="CJI67" s="294"/>
      <c r="CJJ67" s="294"/>
      <c r="CJK67" s="294"/>
      <c r="CJL67" s="294"/>
      <c r="CJM67" s="294"/>
      <c r="CJN67" s="294"/>
      <c r="CJO67" s="294"/>
      <c r="CJP67" s="294"/>
      <c r="CJQ67" s="294"/>
      <c r="CJR67" s="294"/>
      <c r="CJS67" s="294"/>
      <c r="CJT67" s="294"/>
      <c r="CJU67" s="294"/>
      <c r="CJV67" s="294"/>
      <c r="CJW67" s="294"/>
      <c r="CJX67" s="294"/>
      <c r="CJY67" s="294"/>
      <c r="CJZ67" s="294"/>
      <c r="CKA67" s="294"/>
      <c r="CKB67" s="294"/>
      <c r="CKC67" s="294"/>
      <c r="CKD67" s="294"/>
      <c r="CKE67" s="294"/>
      <c r="CKF67" s="294"/>
      <c r="CKG67" s="294"/>
      <c r="CKH67" s="294"/>
      <c r="CKI67" s="294"/>
      <c r="CKJ67" s="294"/>
      <c r="CKK67" s="294"/>
      <c r="CKL67" s="294"/>
      <c r="CKM67" s="294"/>
      <c r="CKN67" s="294"/>
      <c r="CKO67" s="294"/>
      <c r="CKP67" s="294"/>
      <c r="CKQ67" s="294"/>
      <c r="CKR67" s="294"/>
      <c r="CKS67" s="294"/>
      <c r="CKT67" s="294"/>
      <c r="CKU67" s="294"/>
      <c r="CKV67" s="294"/>
      <c r="CKW67" s="294"/>
      <c r="CKX67" s="294"/>
      <c r="CKY67" s="294"/>
      <c r="CKZ67" s="294"/>
      <c r="CLA67" s="294"/>
      <c r="CLB67" s="294"/>
      <c r="CLC67" s="294"/>
      <c r="CLD67" s="294"/>
      <c r="CLE67" s="294"/>
      <c r="CLF67" s="294"/>
      <c r="CLG67" s="294"/>
      <c r="CLH67" s="294"/>
      <c r="CLI67" s="294"/>
      <c r="CLJ67" s="294"/>
      <c r="CLK67" s="294"/>
      <c r="CLL67" s="294"/>
      <c r="CLM67" s="294"/>
      <c r="CLN67" s="294"/>
      <c r="CLO67" s="294"/>
      <c r="CLP67" s="294"/>
      <c r="CLQ67" s="294"/>
      <c r="CLR67" s="294"/>
      <c r="CLS67" s="294"/>
      <c r="CLT67" s="294"/>
      <c r="CLU67" s="294"/>
      <c r="CLV67" s="294"/>
      <c r="CLW67" s="294"/>
      <c r="CLX67" s="294"/>
      <c r="CLY67" s="294"/>
      <c r="CLZ67" s="294"/>
      <c r="CMA67" s="294"/>
      <c r="CMB67" s="294"/>
      <c r="CMC67" s="294"/>
      <c r="CMD67" s="294"/>
      <c r="CME67" s="294"/>
      <c r="CMF67" s="294"/>
      <c r="CMG67" s="294"/>
      <c r="CMH67" s="294"/>
      <c r="CMI67" s="294"/>
      <c r="CMJ67" s="294"/>
      <c r="CMK67" s="294"/>
      <c r="CML67" s="294"/>
      <c r="CMM67" s="294"/>
      <c r="CMN67" s="294"/>
      <c r="CMO67" s="294"/>
      <c r="CMP67" s="294"/>
      <c r="CMQ67" s="294"/>
      <c r="CMR67" s="294"/>
      <c r="CMS67" s="294"/>
      <c r="CMT67" s="294"/>
      <c r="CMU67" s="294"/>
      <c r="CMV67" s="294"/>
      <c r="CMW67" s="294"/>
      <c r="CMX67" s="294"/>
      <c r="CMY67" s="294"/>
      <c r="CMZ67" s="294"/>
      <c r="CNA67" s="294"/>
      <c r="CNB67" s="294"/>
      <c r="CNC67" s="294"/>
      <c r="CND67" s="294"/>
      <c r="CNE67" s="294"/>
      <c r="CNF67" s="294"/>
      <c r="CNG67" s="294"/>
      <c r="CNH67" s="294"/>
      <c r="CNI67" s="294"/>
      <c r="CNJ67" s="294"/>
      <c r="CNK67" s="294"/>
      <c r="CNL67" s="294"/>
      <c r="CNM67" s="294"/>
      <c r="CNN67" s="294"/>
      <c r="CNO67" s="294"/>
      <c r="CNP67" s="294"/>
      <c r="CNQ67" s="294"/>
      <c r="CNR67" s="294"/>
      <c r="CNS67" s="294"/>
      <c r="CNT67" s="294"/>
      <c r="CNU67" s="294"/>
      <c r="CNV67" s="294"/>
      <c r="CNW67" s="294"/>
      <c r="CNX67" s="294"/>
      <c r="CNY67" s="294"/>
      <c r="CNZ67" s="294"/>
      <c r="COA67" s="294"/>
      <c r="COB67" s="294"/>
      <c r="COC67" s="294"/>
      <c r="COD67" s="294"/>
      <c r="COE67" s="294"/>
      <c r="COF67" s="294"/>
      <c r="COG67" s="294"/>
      <c r="COH67" s="294"/>
      <c r="COI67" s="294"/>
      <c r="COJ67" s="294"/>
      <c r="COK67" s="294"/>
      <c r="COL67" s="294"/>
      <c r="COM67" s="294"/>
      <c r="CON67" s="294"/>
      <c r="COO67" s="294"/>
      <c r="COP67" s="294"/>
      <c r="COQ67" s="294"/>
      <c r="COR67" s="294"/>
      <c r="COS67" s="294"/>
      <c r="COT67" s="294"/>
      <c r="COU67" s="294"/>
      <c r="COV67" s="294"/>
      <c r="COW67" s="294"/>
      <c r="COX67" s="294"/>
      <c r="COY67" s="294"/>
      <c r="COZ67" s="294"/>
      <c r="CPA67" s="294"/>
      <c r="CPB67" s="294"/>
      <c r="CPC67" s="294"/>
      <c r="CPD67" s="294"/>
      <c r="CPE67" s="294"/>
      <c r="CPF67" s="294"/>
      <c r="CPG67" s="294"/>
      <c r="CPH67" s="294"/>
      <c r="CPI67" s="294"/>
      <c r="CPJ67" s="294"/>
      <c r="CPK67" s="294"/>
      <c r="CPL67" s="294"/>
      <c r="CPM67" s="294"/>
      <c r="CPN67" s="294"/>
      <c r="CPO67" s="294"/>
      <c r="CPP67" s="294"/>
      <c r="CPQ67" s="294"/>
      <c r="CPR67" s="294"/>
      <c r="CPS67" s="294"/>
      <c r="CPT67" s="294"/>
      <c r="CPU67" s="294"/>
      <c r="CPV67" s="294"/>
      <c r="CPW67" s="294"/>
      <c r="CPX67" s="294"/>
      <c r="CPY67" s="294"/>
      <c r="CPZ67" s="294"/>
      <c r="CQA67" s="294"/>
      <c r="CQB67" s="294"/>
      <c r="CQC67" s="294"/>
      <c r="CQD67" s="294"/>
      <c r="CQE67" s="294"/>
      <c r="CQF67" s="294"/>
      <c r="CQG67" s="294"/>
      <c r="CQH67" s="294"/>
      <c r="CQI67" s="294"/>
      <c r="CQJ67" s="294"/>
      <c r="CQK67" s="294"/>
      <c r="CQL67" s="294"/>
      <c r="CQM67" s="294"/>
      <c r="CQN67" s="294"/>
      <c r="CQO67" s="294"/>
      <c r="CQP67" s="294"/>
      <c r="CQQ67" s="294"/>
      <c r="CQR67" s="294"/>
      <c r="CQS67" s="294"/>
      <c r="CQT67" s="294"/>
      <c r="CQU67" s="294"/>
      <c r="CQV67" s="294"/>
      <c r="CQW67" s="294"/>
      <c r="CQX67" s="294"/>
      <c r="CQY67" s="294"/>
      <c r="CQZ67" s="294"/>
      <c r="CRA67" s="294"/>
      <c r="CRB67" s="294"/>
      <c r="CRC67" s="294"/>
      <c r="CRD67" s="294"/>
      <c r="CRE67" s="294"/>
      <c r="CRF67" s="294"/>
      <c r="CRG67" s="294"/>
      <c r="CRH67" s="294"/>
      <c r="CRI67" s="294"/>
      <c r="CRJ67" s="294"/>
      <c r="CRK67" s="294"/>
      <c r="CRL67" s="294"/>
      <c r="CRM67" s="294"/>
      <c r="CRN67" s="294"/>
      <c r="CRO67" s="294"/>
      <c r="CRP67" s="294"/>
      <c r="CRQ67" s="294"/>
      <c r="CRR67" s="294"/>
      <c r="CRS67" s="294"/>
      <c r="CRT67" s="294"/>
      <c r="CRU67" s="294"/>
      <c r="CRV67" s="294"/>
      <c r="CRW67" s="294"/>
      <c r="CRX67" s="294"/>
      <c r="CRY67" s="294"/>
      <c r="CRZ67" s="294"/>
      <c r="CSA67" s="294"/>
      <c r="CSB67" s="294"/>
      <c r="CSC67" s="294"/>
      <c r="CSD67" s="294"/>
      <c r="CSE67" s="294"/>
      <c r="CSF67" s="294"/>
      <c r="CSG67" s="294"/>
      <c r="CSH67" s="294"/>
      <c r="CSI67" s="294"/>
      <c r="CSJ67" s="294"/>
      <c r="CSK67" s="294"/>
      <c r="CSL67" s="294"/>
      <c r="CSM67" s="294"/>
      <c r="CSN67" s="294"/>
      <c r="CSO67" s="294"/>
      <c r="CSP67" s="294"/>
      <c r="CSQ67" s="294"/>
      <c r="CSR67" s="294"/>
      <c r="CSS67" s="294"/>
      <c r="CST67" s="294"/>
      <c r="CSU67" s="294"/>
      <c r="CSV67" s="294"/>
      <c r="CSW67" s="294"/>
      <c r="CSX67" s="294"/>
      <c r="CSY67" s="294"/>
      <c r="CSZ67" s="294"/>
      <c r="CTA67" s="294"/>
      <c r="CTB67" s="294"/>
      <c r="CTC67" s="294"/>
      <c r="CTD67" s="294"/>
      <c r="CTE67" s="294"/>
      <c r="CTF67" s="294"/>
      <c r="CTG67" s="294"/>
      <c r="CTH67" s="294"/>
      <c r="CTI67" s="294"/>
      <c r="CTJ67" s="294"/>
      <c r="CTK67" s="294"/>
      <c r="CTL67" s="294"/>
      <c r="CTM67" s="294"/>
      <c r="CTN67" s="294"/>
      <c r="CTO67" s="294"/>
      <c r="CTP67" s="294"/>
      <c r="CTQ67" s="294"/>
      <c r="CTR67" s="294"/>
      <c r="CTS67" s="294"/>
      <c r="CTT67" s="294"/>
      <c r="CTU67" s="294"/>
      <c r="CTV67" s="294"/>
      <c r="CTW67" s="294"/>
      <c r="CTX67" s="294"/>
      <c r="CTY67" s="294"/>
      <c r="CTZ67" s="294"/>
      <c r="CUA67" s="294"/>
      <c r="CUB67" s="294"/>
      <c r="CUC67" s="294"/>
      <c r="CUD67" s="294"/>
      <c r="CUE67" s="294"/>
      <c r="CUF67" s="294"/>
      <c r="CUG67" s="294"/>
      <c r="CUH67" s="294"/>
      <c r="CUI67" s="294"/>
      <c r="CUJ67" s="294"/>
      <c r="CUK67" s="294"/>
      <c r="CUL67" s="294"/>
      <c r="CUM67" s="294"/>
      <c r="CUN67" s="294"/>
      <c r="CUO67" s="294"/>
      <c r="CUP67" s="294"/>
      <c r="CUQ67" s="294"/>
      <c r="CUR67" s="294"/>
      <c r="CUS67" s="294"/>
      <c r="CUT67" s="294"/>
      <c r="CUU67" s="294"/>
      <c r="CUV67" s="294"/>
      <c r="CUW67" s="294"/>
      <c r="CUX67" s="294"/>
      <c r="CUY67" s="294"/>
      <c r="CUZ67" s="294"/>
      <c r="CVA67" s="294"/>
      <c r="CVB67" s="294"/>
      <c r="CVC67" s="294"/>
      <c r="CVD67" s="294"/>
      <c r="CVE67" s="294"/>
      <c r="CVF67" s="294"/>
      <c r="CVG67" s="294"/>
      <c r="CVH67" s="294"/>
      <c r="CVI67" s="294"/>
      <c r="CVJ67" s="294"/>
      <c r="CVK67" s="294"/>
      <c r="CVL67" s="294"/>
      <c r="CVM67" s="294"/>
      <c r="CVN67" s="294"/>
      <c r="CVO67" s="294"/>
      <c r="CVP67" s="294"/>
      <c r="CVQ67" s="294"/>
      <c r="CVR67" s="294"/>
      <c r="CVS67" s="294"/>
      <c r="CVT67" s="294"/>
      <c r="CVU67" s="294"/>
      <c r="CVV67" s="294"/>
      <c r="CVW67" s="294"/>
      <c r="CVX67" s="294"/>
      <c r="CVY67" s="294"/>
      <c r="CVZ67" s="294"/>
      <c r="CWA67" s="294"/>
      <c r="CWB67" s="294"/>
      <c r="CWC67" s="294"/>
      <c r="CWD67" s="294"/>
      <c r="CWE67" s="294"/>
      <c r="CWF67" s="294"/>
      <c r="CWG67" s="294"/>
      <c r="CWH67" s="294"/>
      <c r="CWI67" s="294"/>
      <c r="CWJ67" s="294"/>
      <c r="CWK67" s="294"/>
      <c r="CWL67" s="294"/>
      <c r="CWM67" s="294"/>
      <c r="CWN67" s="294"/>
      <c r="CWO67" s="294"/>
      <c r="CWP67" s="294"/>
      <c r="CWQ67" s="294"/>
      <c r="CWR67" s="294"/>
      <c r="CWS67" s="294"/>
      <c r="CWT67" s="294"/>
      <c r="CWU67" s="294"/>
      <c r="CWV67" s="294"/>
      <c r="CWW67" s="294"/>
      <c r="CWX67" s="294"/>
      <c r="CWY67" s="294"/>
      <c r="CWZ67" s="294"/>
      <c r="CXA67" s="294"/>
      <c r="CXB67" s="294"/>
      <c r="CXC67" s="294"/>
      <c r="CXD67" s="294"/>
      <c r="CXE67" s="294"/>
      <c r="CXF67" s="294"/>
      <c r="CXG67" s="294"/>
      <c r="CXH67" s="294"/>
      <c r="CXI67" s="294"/>
      <c r="CXJ67" s="294"/>
      <c r="CXK67" s="294"/>
      <c r="CXL67" s="294"/>
      <c r="CXM67" s="294"/>
      <c r="CXN67" s="294"/>
      <c r="CXO67" s="294"/>
      <c r="CXP67" s="294"/>
      <c r="CXQ67" s="294"/>
      <c r="CXR67" s="294"/>
      <c r="CXS67" s="294"/>
      <c r="CXT67" s="294"/>
      <c r="CXU67" s="294"/>
      <c r="CXV67" s="294"/>
      <c r="CXW67" s="294"/>
      <c r="CXX67" s="294"/>
      <c r="CXY67" s="294"/>
      <c r="CXZ67" s="294"/>
      <c r="CYA67" s="294"/>
      <c r="CYB67" s="294"/>
      <c r="CYC67" s="294"/>
      <c r="CYD67" s="294"/>
      <c r="CYE67" s="294"/>
      <c r="CYF67" s="294"/>
      <c r="CYG67" s="294"/>
      <c r="CYH67" s="294"/>
      <c r="CYI67" s="294"/>
      <c r="CYJ67" s="294"/>
      <c r="CYK67" s="294"/>
      <c r="CYL67" s="294"/>
      <c r="CYM67" s="294"/>
      <c r="CYN67" s="294"/>
      <c r="CYO67" s="294"/>
      <c r="CYP67" s="294"/>
      <c r="CYQ67" s="294"/>
      <c r="CYR67" s="294"/>
      <c r="CYS67" s="294"/>
      <c r="CYT67" s="294"/>
      <c r="CYU67" s="294"/>
      <c r="CYV67" s="294"/>
      <c r="CYW67" s="294"/>
      <c r="CYX67" s="294"/>
      <c r="CYY67" s="294"/>
      <c r="CYZ67" s="294"/>
      <c r="CZA67" s="294"/>
      <c r="CZB67" s="294"/>
      <c r="CZC67" s="294"/>
      <c r="CZD67" s="294"/>
      <c r="CZE67" s="294"/>
      <c r="CZF67" s="294"/>
      <c r="CZG67" s="294"/>
      <c r="CZH67" s="294"/>
      <c r="CZI67" s="294"/>
      <c r="CZJ67" s="294"/>
      <c r="CZK67" s="294"/>
      <c r="CZL67" s="294"/>
      <c r="CZM67" s="294"/>
      <c r="CZN67" s="294"/>
      <c r="CZO67" s="294"/>
      <c r="CZP67" s="294"/>
      <c r="CZQ67" s="294"/>
      <c r="CZR67" s="294"/>
      <c r="CZS67" s="294"/>
      <c r="CZT67" s="294"/>
      <c r="CZU67" s="294"/>
      <c r="CZV67" s="294"/>
      <c r="CZW67" s="294"/>
      <c r="CZX67" s="294"/>
      <c r="CZY67" s="294"/>
      <c r="CZZ67" s="294"/>
      <c r="DAA67" s="294"/>
      <c r="DAB67" s="294"/>
      <c r="DAC67" s="294"/>
      <c r="DAD67" s="294"/>
      <c r="DAE67" s="294"/>
      <c r="DAF67" s="294"/>
      <c r="DAG67" s="294"/>
      <c r="DAH67" s="294"/>
      <c r="DAI67" s="294"/>
      <c r="DAJ67" s="294"/>
      <c r="DAK67" s="294"/>
      <c r="DAL67" s="294"/>
      <c r="DAM67" s="294"/>
      <c r="DAN67" s="294"/>
      <c r="DAO67" s="294"/>
      <c r="DAP67" s="294"/>
      <c r="DAQ67" s="294"/>
      <c r="DAR67" s="294"/>
      <c r="DAS67" s="294"/>
      <c r="DAT67" s="294"/>
      <c r="DAU67" s="294"/>
      <c r="DAV67" s="294"/>
      <c r="DAW67" s="294"/>
      <c r="DAX67" s="294"/>
      <c r="DAY67" s="294"/>
      <c r="DAZ67" s="294"/>
      <c r="DBA67" s="294"/>
      <c r="DBB67" s="294"/>
      <c r="DBC67" s="294"/>
      <c r="DBD67" s="294"/>
      <c r="DBE67" s="294"/>
      <c r="DBF67" s="294"/>
      <c r="DBG67" s="294"/>
      <c r="DBH67" s="294"/>
      <c r="DBI67" s="294"/>
      <c r="DBJ67" s="294"/>
      <c r="DBK67" s="294"/>
      <c r="DBL67" s="294"/>
      <c r="DBM67" s="294"/>
      <c r="DBN67" s="294"/>
      <c r="DBO67" s="294"/>
      <c r="DBP67" s="294"/>
      <c r="DBQ67" s="294"/>
      <c r="DBR67" s="294"/>
      <c r="DBS67" s="294"/>
      <c r="DBT67" s="294"/>
      <c r="DBU67" s="294"/>
      <c r="DBV67" s="294"/>
      <c r="DBW67" s="294"/>
      <c r="DBX67" s="294"/>
      <c r="DBY67" s="294"/>
      <c r="DBZ67" s="294"/>
      <c r="DCA67" s="294"/>
      <c r="DCB67" s="294"/>
      <c r="DCC67" s="294"/>
      <c r="DCD67" s="294"/>
      <c r="DCE67" s="294"/>
      <c r="DCF67" s="294"/>
      <c r="DCG67" s="294"/>
      <c r="DCH67" s="294"/>
      <c r="DCI67" s="294"/>
      <c r="DCJ67" s="294"/>
      <c r="DCK67" s="294"/>
      <c r="DCL67" s="294"/>
      <c r="DCM67" s="294"/>
      <c r="DCN67" s="294"/>
      <c r="DCO67" s="294"/>
      <c r="DCP67" s="294"/>
      <c r="DCQ67" s="294"/>
      <c r="DCR67" s="294"/>
      <c r="DCS67" s="294"/>
      <c r="DCT67" s="294"/>
      <c r="DCU67" s="294"/>
      <c r="DCV67" s="294"/>
      <c r="DCW67" s="294"/>
      <c r="DCX67" s="294"/>
      <c r="DCY67" s="294"/>
      <c r="DCZ67" s="294"/>
      <c r="DDA67" s="294"/>
      <c r="DDB67" s="294"/>
      <c r="DDC67" s="294"/>
      <c r="DDD67" s="294"/>
      <c r="DDE67" s="294"/>
      <c r="DDF67" s="294"/>
      <c r="DDG67" s="294"/>
      <c r="DDH67" s="294"/>
      <c r="DDI67" s="294"/>
      <c r="DDJ67" s="294"/>
      <c r="DDK67" s="294"/>
      <c r="DDL67" s="294"/>
      <c r="DDM67" s="294"/>
      <c r="DDN67" s="294"/>
      <c r="DDO67" s="294"/>
      <c r="DDP67" s="294"/>
      <c r="DDQ67" s="294"/>
      <c r="DDR67" s="294"/>
      <c r="DDS67" s="294"/>
      <c r="DDT67" s="294"/>
      <c r="DDU67" s="294"/>
      <c r="DDV67" s="294"/>
      <c r="DDW67" s="294"/>
      <c r="DDX67" s="294"/>
      <c r="DDY67" s="294"/>
      <c r="DDZ67" s="294"/>
      <c r="DEA67" s="294"/>
      <c r="DEB67" s="294"/>
      <c r="DEC67" s="294"/>
      <c r="DED67" s="294"/>
      <c r="DEE67" s="294"/>
      <c r="DEF67" s="294"/>
      <c r="DEG67" s="294"/>
      <c r="DEH67" s="294"/>
      <c r="DEI67" s="294"/>
      <c r="DEJ67" s="294"/>
      <c r="DEK67" s="294"/>
      <c r="DEL67" s="294"/>
      <c r="DEM67" s="294"/>
      <c r="DEN67" s="294"/>
      <c r="DEO67" s="294"/>
      <c r="DEP67" s="294"/>
      <c r="DEQ67" s="294"/>
      <c r="DER67" s="294"/>
      <c r="DES67" s="294"/>
      <c r="DET67" s="294"/>
      <c r="DEU67" s="294"/>
      <c r="DEV67" s="294"/>
      <c r="DEW67" s="294"/>
      <c r="DEX67" s="294"/>
      <c r="DEY67" s="294"/>
      <c r="DEZ67" s="294"/>
      <c r="DFA67" s="294"/>
      <c r="DFB67" s="294"/>
      <c r="DFC67" s="294"/>
      <c r="DFD67" s="294"/>
      <c r="DFE67" s="294"/>
      <c r="DFF67" s="294"/>
      <c r="DFG67" s="294"/>
      <c r="DFH67" s="294"/>
      <c r="DFI67" s="294"/>
      <c r="DFJ67" s="294"/>
      <c r="DFK67" s="294"/>
      <c r="DFL67" s="294"/>
      <c r="DFM67" s="294"/>
      <c r="DFN67" s="294"/>
      <c r="DFO67" s="294"/>
      <c r="DFP67" s="294"/>
      <c r="DFQ67" s="294"/>
      <c r="DFR67" s="294"/>
      <c r="DFS67" s="294"/>
      <c r="DFT67" s="294"/>
      <c r="DFU67" s="294"/>
      <c r="DFV67" s="294"/>
      <c r="DFW67" s="294"/>
      <c r="DFX67" s="294"/>
      <c r="DFY67" s="294"/>
      <c r="DFZ67" s="294"/>
      <c r="DGA67" s="294"/>
      <c r="DGB67" s="294"/>
      <c r="DGC67" s="294"/>
      <c r="DGD67" s="294"/>
      <c r="DGE67" s="294"/>
      <c r="DGF67" s="294"/>
      <c r="DGG67" s="294"/>
      <c r="DGH67" s="294"/>
      <c r="DGI67" s="294"/>
      <c r="DGJ67" s="294"/>
      <c r="DGK67" s="294"/>
      <c r="DGL67" s="294"/>
      <c r="DGM67" s="294"/>
      <c r="DGN67" s="294"/>
      <c r="DGO67" s="294"/>
      <c r="DGP67" s="294"/>
      <c r="DGQ67" s="294"/>
      <c r="DGR67" s="294"/>
      <c r="DGS67" s="294"/>
      <c r="DGT67" s="294"/>
      <c r="DGU67" s="294"/>
      <c r="DGV67" s="294"/>
      <c r="DGW67" s="294"/>
      <c r="DGX67" s="294"/>
      <c r="DGY67" s="294"/>
      <c r="DGZ67" s="294"/>
      <c r="DHA67" s="294"/>
      <c r="DHB67" s="294"/>
      <c r="DHC67" s="294"/>
      <c r="DHD67" s="294"/>
      <c r="DHE67" s="294"/>
      <c r="DHF67" s="294"/>
      <c r="DHG67" s="294"/>
      <c r="DHH67" s="294"/>
      <c r="DHI67" s="294"/>
      <c r="DHJ67" s="294"/>
      <c r="DHK67" s="294"/>
      <c r="DHL67" s="294"/>
      <c r="DHM67" s="294"/>
      <c r="DHN67" s="294"/>
      <c r="DHO67" s="294"/>
      <c r="DHP67" s="294"/>
      <c r="DHQ67" s="294"/>
      <c r="DHR67" s="294"/>
      <c r="DHS67" s="294"/>
      <c r="DHT67" s="294"/>
      <c r="DHU67" s="294"/>
      <c r="DHV67" s="294"/>
      <c r="DHW67" s="294"/>
      <c r="DHX67" s="294"/>
      <c r="DHY67" s="294"/>
      <c r="DHZ67" s="294"/>
      <c r="DIA67" s="294"/>
      <c r="DIB67" s="294"/>
      <c r="DIC67" s="294"/>
      <c r="DID67" s="294"/>
      <c r="DIE67" s="294"/>
      <c r="DIF67" s="294"/>
      <c r="DIG67" s="294"/>
      <c r="DIH67" s="294"/>
      <c r="DII67" s="294"/>
      <c r="DIJ67" s="294"/>
      <c r="DIK67" s="294"/>
      <c r="DIL67" s="294"/>
      <c r="DIM67" s="294"/>
      <c r="DIN67" s="294"/>
      <c r="DIO67" s="294"/>
      <c r="DIP67" s="294"/>
      <c r="DIQ67" s="294"/>
      <c r="DIR67" s="294"/>
      <c r="DIS67" s="294"/>
      <c r="DIT67" s="294"/>
      <c r="DIU67" s="294"/>
      <c r="DIV67" s="294"/>
      <c r="DIW67" s="294"/>
      <c r="DIX67" s="294"/>
      <c r="DIY67" s="294"/>
      <c r="DIZ67" s="294"/>
      <c r="DJA67" s="294"/>
      <c r="DJB67" s="294"/>
      <c r="DJC67" s="294"/>
      <c r="DJD67" s="294"/>
      <c r="DJE67" s="294"/>
      <c r="DJF67" s="294"/>
      <c r="DJG67" s="294"/>
      <c r="DJH67" s="294"/>
      <c r="DJI67" s="294"/>
      <c r="DJJ67" s="294"/>
      <c r="DJK67" s="294"/>
      <c r="DJL67" s="294"/>
      <c r="DJM67" s="294"/>
      <c r="DJN67" s="294"/>
      <c r="DJO67" s="294"/>
      <c r="DJP67" s="294"/>
      <c r="DJQ67" s="294"/>
      <c r="DJR67" s="294"/>
      <c r="DJS67" s="294"/>
      <c r="DJT67" s="294"/>
      <c r="DJU67" s="294"/>
      <c r="DJV67" s="294"/>
      <c r="DJW67" s="294"/>
      <c r="DJX67" s="294"/>
      <c r="DJY67" s="294"/>
      <c r="DJZ67" s="294"/>
      <c r="DKA67" s="294"/>
      <c r="DKB67" s="294"/>
      <c r="DKC67" s="294"/>
      <c r="DKD67" s="294"/>
      <c r="DKE67" s="294"/>
      <c r="DKF67" s="294"/>
      <c r="DKG67" s="294"/>
      <c r="DKH67" s="294"/>
      <c r="DKI67" s="294"/>
      <c r="DKJ67" s="294"/>
      <c r="DKK67" s="294"/>
      <c r="DKL67" s="294"/>
      <c r="DKM67" s="294"/>
      <c r="DKN67" s="294"/>
      <c r="DKO67" s="294"/>
      <c r="DKP67" s="294"/>
      <c r="DKQ67" s="294"/>
      <c r="DKR67" s="294"/>
      <c r="DKS67" s="294"/>
      <c r="DKT67" s="294"/>
      <c r="DKU67" s="294"/>
      <c r="DKV67" s="294"/>
      <c r="DKW67" s="294"/>
      <c r="DKX67" s="294"/>
      <c r="DKY67" s="294"/>
      <c r="DKZ67" s="294"/>
      <c r="DLA67" s="294"/>
      <c r="DLB67" s="294"/>
      <c r="DLC67" s="294"/>
      <c r="DLD67" s="294"/>
      <c r="DLE67" s="294"/>
      <c r="DLF67" s="294"/>
      <c r="DLG67" s="294"/>
      <c r="DLH67" s="294"/>
      <c r="DLI67" s="294"/>
      <c r="DLJ67" s="294"/>
      <c r="DLK67" s="294"/>
      <c r="DLL67" s="294"/>
      <c r="DLM67" s="294"/>
      <c r="DLN67" s="294"/>
      <c r="DLO67" s="294"/>
      <c r="DLP67" s="294"/>
      <c r="DLQ67" s="294"/>
      <c r="DLR67" s="294"/>
      <c r="DLS67" s="294"/>
      <c r="DLT67" s="294"/>
      <c r="DLU67" s="294"/>
      <c r="DLV67" s="294"/>
      <c r="DLW67" s="294"/>
      <c r="DLX67" s="294"/>
      <c r="DLY67" s="294"/>
      <c r="DLZ67" s="294"/>
      <c r="DMA67" s="294"/>
      <c r="DMB67" s="294"/>
      <c r="DMC67" s="294"/>
      <c r="DMD67" s="294"/>
      <c r="DME67" s="294"/>
      <c r="DMF67" s="294"/>
      <c r="DMG67" s="294"/>
      <c r="DMH67" s="294"/>
      <c r="DMI67" s="294"/>
      <c r="DMJ67" s="294"/>
      <c r="DMK67" s="294"/>
      <c r="DML67" s="294"/>
      <c r="DMM67" s="294"/>
      <c r="DMN67" s="294"/>
      <c r="DMO67" s="294"/>
      <c r="DMP67" s="294"/>
      <c r="DMQ67" s="294"/>
      <c r="DMR67" s="294"/>
      <c r="DMS67" s="294"/>
      <c r="DMT67" s="294"/>
      <c r="DMU67" s="294"/>
      <c r="DMV67" s="294"/>
      <c r="DMW67" s="294"/>
      <c r="DMX67" s="294"/>
      <c r="DMY67" s="294"/>
      <c r="DMZ67" s="294"/>
      <c r="DNA67" s="294"/>
      <c r="DNB67" s="294"/>
      <c r="DNC67" s="294"/>
      <c r="DND67" s="294"/>
      <c r="DNE67" s="294"/>
      <c r="DNF67" s="294"/>
      <c r="DNG67" s="294"/>
      <c r="DNH67" s="294"/>
      <c r="DNI67" s="294"/>
      <c r="DNJ67" s="294"/>
      <c r="DNK67" s="294"/>
      <c r="DNL67" s="294"/>
      <c r="DNM67" s="294"/>
      <c r="DNN67" s="294"/>
      <c r="DNO67" s="294"/>
      <c r="DNP67" s="294"/>
      <c r="DNQ67" s="294"/>
      <c r="DNR67" s="294"/>
      <c r="DNS67" s="294"/>
      <c r="DNT67" s="294"/>
      <c r="DNU67" s="294"/>
      <c r="DNV67" s="294"/>
      <c r="DNW67" s="294"/>
      <c r="DNX67" s="294"/>
      <c r="DNY67" s="294"/>
      <c r="DNZ67" s="294"/>
      <c r="DOA67" s="294"/>
      <c r="DOB67" s="294"/>
      <c r="DOC67" s="294"/>
      <c r="DOD67" s="294"/>
      <c r="DOE67" s="294"/>
      <c r="DOF67" s="294"/>
      <c r="DOG67" s="294"/>
      <c r="DOH67" s="294"/>
      <c r="DOI67" s="294"/>
      <c r="DOJ67" s="294"/>
      <c r="DOK67" s="294"/>
      <c r="DOL67" s="294"/>
      <c r="DOM67" s="294"/>
      <c r="DON67" s="294"/>
      <c r="DOO67" s="294"/>
      <c r="DOP67" s="294"/>
      <c r="DOQ67" s="294"/>
      <c r="DOR67" s="294"/>
      <c r="DOS67" s="294"/>
      <c r="DOT67" s="294"/>
      <c r="DOU67" s="294"/>
      <c r="DOV67" s="294"/>
      <c r="DOW67" s="294"/>
      <c r="DOX67" s="294"/>
      <c r="DOY67" s="294"/>
      <c r="DOZ67" s="294"/>
      <c r="DPA67" s="294"/>
      <c r="DPB67" s="294"/>
      <c r="DPC67" s="294"/>
      <c r="DPD67" s="294"/>
      <c r="DPE67" s="294"/>
      <c r="DPF67" s="294"/>
      <c r="DPG67" s="294"/>
      <c r="DPH67" s="294"/>
      <c r="DPI67" s="294"/>
      <c r="DPJ67" s="294"/>
      <c r="DPK67" s="294"/>
      <c r="DPL67" s="294"/>
      <c r="DPM67" s="294"/>
      <c r="DPN67" s="294"/>
      <c r="DPO67" s="294"/>
      <c r="DPP67" s="294"/>
      <c r="DPQ67" s="294"/>
      <c r="DPR67" s="294"/>
      <c r="DPS67" s="294"/>
      <c r="DPT67" s="294"/>
      <c r="DPU67" s="294"/>
      <c r="DPV67" s="294"/>
      <c r="DPW67" s="294"/>
      <c r="DPX67" s="294"/>
      <c r="DPY67" s="294"/>
      <c r="DPZ67" s="294"/>
      <c r="DQA67" s="294"/>
      <c r="DQB67" s="294"/>
      <c r="DQC67" s="294"/>
      <c r="DQD67" s="294"/>
      <c r="DQE67" s="294"/>
      <c r="DQF67" s="294"/>
      <c r="DQG67" s="294"/>
      <c r="DQH67" s="294"/>
      <c r="DQI67" s="294"/>
      <c r="DQJ67" s="294"/>
      <c r="DQK67" s="294"/>
      <c r="DQL67" s="294"/>
      <c r="DQM67" s="294"/>
      <c r="DQN67" s="294"/>
      <c r="DQO67" s="294"/>
      <c r="DQP67" s="294"/>
      <c r="DQQ67" s="294"/>
      <c r="DQR67" s="294"/>
      <c r="DQS67" s="294"/>
      <c r="DQT67" s="294"/>
      <c r="DQU67" s="294"/>
      <c r="DQV67" s="294"/>
      <c r="DQW67" s="294"/>
      <c r="DQX67" s="294"/>
      <c r="DQY67" s="294"/>
      <c r="DQZ67" s="294"/>
      <c r="DRA67" s="294"/>
      <c r="DRB67" s="294"/>
      <c r="DRC67" s="294"/>
      <c r="DRD67" s="294"/>
      <c r="DRE67" s="294"/>
      <c r="DRF67" s="294"/>
      <c r="DRG67" s="294"/>
      <c r="DRH67" s="294"/>
      <c r="DRI67" s="294"/>
      <c r="DRJ67" s="294"/>
      <c r="DRK67" s="294"/>
      <c r="DRL67" s="294"/>
      <c r="DRM67" s="294"/>
      <c r="DRN67" s="294"/>
      <c r="DRO67" s="294"/>
      <c r="DRP67" s="294"/>
      <c r="DRQ67" s="294"/>
      <c r="DRR67" s="294"/>
      <c r="DRS67" s="294"/>
      <c r="DRT67" s="294"/>
      <c r="DRU67" s="294"/>
      <c r="DRV67" s="294"/>
      <c r="DRW67" s="294"/>
      <c r="DRX67" s="294"/>
      <c r="DRY67" s="294"/>
      <c r="DRZ67" s="294"/>
      <c r="DSA67" s="294"/>
      <c r="DSB67" s="294"/>
      <c r="DSC67" s="294"/>
      <c r="DSD67" s="294"/>
      <c r="DSE67" s="294"/>
      <c r="DSF67" s="294"/>
      <c r="DSG67" s="294"/>
      <c r="DSH67" s="294"/>
      <c r="DSI67" s="294"/>
      <c r="DSJ67" s="294"/>
      <c r="DSK67" s="294"/>
      <c r="DSL67" s="294"/>
      <c r="DSM67" s="294"/>
      <c r="DSN67" s="294"/>
      <c r="DSO67" s="294"/>
      <c r="DSP67" s="294"/>
      <c r="DSQ67" s="294"/>
      <c r="DSR67" s="294"/>
      <c r="DSS67" s="294"/>
      <c r="DST67" s="294"/>
      <c r="DSU67" s="294"/>
      <c r="DSV67" s="294"/>
      <c r="DSW67" s="294"/>
      <c r="DSX67" s="294"/>
      <c r="DSY67" s="294"/>
      <c r="DSZ67" s="294"/>
      <c r="DTA67" s="294"/>
      <c r="DTB67" s="294"/>
      <c r="DTC67" s="294"/>
      <c r="DTD67" s="294"/>
      <c r="DTE67" s="294"/>
      <c r="DTF67" s="294"/>
      <c r="DTG67" s="294"/>
      <c r="DTH67" s="294"/>
      <c r="DTI67" s="294"/>
      <c r="DTJ67" s="294"/>
      <c r="DTK67" s="294"/>
      <c r="DTL67" s="294"/>
      <c r="DTM67" s="294"/>
      <c r="DTN67" s="294"/>
      <c r="DTO67" s="294"/>
      <c r="DTP67" s="294"/>
      <c r="DTQ67" s="294"/>
      <c r="DTR67" s="294"/>
      <c r="DTS67" s="294"/>
      <c r="DTT67" s="294"/>
      <c r="DTU67" s="294"/>
      <c r="DTV67" s="294"/>
      <c r="DTW67" s="294"/>
      <c r="DTX67" s="294"/>
      <c r="DTY67" s="294"/>
      <c r="DTZ67" s="294"/>
      <c r="DUA67" s="294"/>
      <c r="DUB67" s="294"/>
      <c r="DUC67" s="294"/>
      <c r="DUD67" s="294"/>
      <c r="DUE67" s="294"/>
      <c r="DUF67" s="294"/>
      <c r="DUG67" s="294"/>
      <c r="DUH67" s="294"/>
      <c r="DUI67" s="294"/>
      <c r="DUJ67" s="294"/>
      <c r="DUK67" s="294"/>
      <c r="DUL67" s="294"/>
      <c r="DUM67" s="294"/>
      <c r="DUN67" s="294"/>
      <c r="DUO67" s="294"/>
      <c r="DUP67" s="294"/>
      <c r="DUQ67" s="294"/>
      <c r="DUR67" s="294"/>
      <c r="DUS67" s="294"/>
      <c r="DUT67" s="294"/>
      <c r="DUU67" s="294"/>
      <c r="DUV67" s="294"/>
      <c r="DUW67" s="294"/>
      <c r="DUX67" s="294"/>
      <c r="DUY67" s="294"/>
      <c r="DUZ67" s="294"/>
      <c r="DVA67" s="294"/>
      <c r="DVB67" s="294"/>
      <c r="DVC67" s="294"/>
      <c r="DVD67" s="294"/>
      <c r="DVE67" s="294"/>
      <c r="DVF67" s="294"/>
      <c r="DVG67" s="294"/>
      <c r="DVH67" s="294"/>
      <c r="DVI67" s="294"/>
      <c r="DVJ67" s="294"/>
      <c r="DVK67" s="294"/>
      <c r="DVL67" s="294"/>
      <c r="DVM67" s="294"/>
      <c r="DVN67" s="294"/>
      <c r="DVO67" s="294"/>
      <c r="DVP67" s="294"/>
      <c r="DVQ67" s="294"/>
      <c r="DVR67" s="294"/>
      <c r="DVS67" s="294"/>
      <c r="DVT67" s="294"/>
      <c r="DVU67" s="294"/>
      <c r="DVV67" s="294"/>
      <c r="DVW67" s="294"/>
      <c r="DVX67" s="294"/>
      <c r="DVY67" s="294"/>
      <c r="DVZ67" s="294"/>
      <c r="DWA67" s="294"/>
      <c r="DWB67" s="294"/>
      <c r="DWC67" s="294"/>
      <c r="DWD67" s="294"/>
      <c r="DWE67" s="294"/>
      <c r="DWF67" s="294"/>
      <c r="DWG67" s="294"/>
      <c r="DWH67" s="294"/>
      <c r="DWI67" s="294"/>
      <c r="DWJ67" s="294"/>
      <c r="DWK67" s="294"/>
      <c r="DWL67" s="294"/>
      <c r="DWM67" s="294"/>
      <c r="DWN67" s="294"/>
      <c r="DWO67" s="294"/>
      <c r="DWP67" s="294"/>
      <c r="DWQ67" s="294"/>
      <c r="DWR67" s="294"/>
      <c r="DWS67" s="294"/>
      <c r="DWT67" s="294"/>
      <c r="DWU67" s="294"/>
      <c r="DWV67" s="294"/>
      <c r="DWW67" s="294"/>
      <c r="DWX67" s="294"/>
      <c r="DWY67" s="294"/>
      <c r="DWZ67" s="294"/>
      <c r="DXA67" s="294"/>
      <c r="DXB67" s="294"/>
      <c r="DXC67" s="294"/>
      <c r="DXD67" s="294"/>
      <c r="DXE67" s="294"/>
      <c r="DXF67" s="294"/>
      <c r="DXG67" s="294"/>
      <c r="DXH67" s="294"/>
      <c r="DXI67" s="294"/>
      <c r="DXJ67" s="294"/>
      <c r="DXK67" s="294"/>
      <c r="DXL67" s="294"/>
      <c r="DXM67" s="294"/>
      <c r="DXN67" s="294"/>
      <c r="DXO67" s="294"/>
      <c r="DXP67" s="294"/>
      <c r="DXQ67" s="294"/>
      <c r="DXR67" s="294"/>
      <c r="DXS67" s="294"/>
      <c r="DXT67" s="294"/>
      <c r="DXU67" s="294"/>
      <c r="DXV67" s="294"/>
      <c r="DXW67" s="294"/>
      <c r="DXX67" s="294"/>
      <c r="DXY67" s="294"/>
      <c r="DXZ67" s="294"/>
      <c r="DYA67" s="294"/>
      <c r="DYB67" s="294"/>
      <c r="DYC67" s="294"/>
      <c r="DYD67" s="294"/>
      <c r="DYE67" s="294"/>
      <c r="DYF67" s="294"/>
      <c r="DYG67" s="294"/>
      <c r="DYH67" s="294"/>
      <c r="DYI67" s="294"/>
      <c r="DYJ67" s="294"/>
      <c r="DYK67" s="294"/>
      <c r="DYL67" s="294"/>
      <c r="DYM67" s="294"/>
      <c r="DYN67" s="294"/>
      <c r="DYO67" s="294"/>
      <c r="DYP67" s="294"/>
      <c r="DYQ67" s="294"/>
      <c r="DYR67" s="294"/>
      <c r="DYS67" s="294"/>
      <c r="DYT67" s="294"/>
      <c r="DYU67" s="294"/>
      <c r="DYV67" s="294"/>
      <c r="DYW67" s="294"/>
      <c r="DYX67" s="294"/>
      <c r="DYY67" s="294"/>
      <c r="DYZ67" s="294"/>
      <c r="DZA67" s="294"/>
      <c r="DZB67" s="294"/>
      <c r="DZC67" s="294"/>
      <c r="DZD67" s="294"/>
      <c r="DZE67" s="294"/>
      <c r="DZF67" s="294"/>
      <c r="DZG67" s="294"/>
      <c r="DZH67" s="294"/>
      <c r="DZI67" s="294"/>
      <c r="DZJ67" s="294"/>
      <c r="DZK67" s="294"/>
      <c r="DZL67" s="294"/>
      <c r="DZM67" s="294"/>
      <c r="DZN67" s="294"/>
      <c r="DZO67" s="294"/>
      <c r="DZP67" s="294"/>
      <c r="DZQ67" s="294"/>
      <c r="DZR67" s="294"/>
      <c r="DZS67" s="294"/>
      <c r="DZT67" s="294"/>
      <c r="DZU67" s="294"/>
      <c r="DZV67" s="294"/>
      <c r="DZW67" s="294"/>
      <c r="DZX67" s="294"/>
      <c r="DZY67" s="294"/>
      <c r="DZZ67" s="294"/>
      <c r="EAA67" s="294"/>
      <c r="EAB67" s="294"/>
      <c r="EAC67" s="294"/>
      <c r="EAD67" s="294"/>
      <c r="EAE67" s="294"/>
      <c r="EAF67" s="294"/>
      <c r="EAG67" s="294"/>
      <c r="EAH67" s="294"/>
      <c r="EAI67" s="294"/>
      <c r="EAJ67" s="294"/>
      <c r="EAK67" s="294"/>
      <c r="EAL67" s="294"/>
      <c r="EAM67" s="294"/>
      <c r="EAN67" s="294"/>
      <c r="EAO67" s="294"/>
      <c r="EAP67" s="294"/>
      <c r="EAQ67" s="294"/>
      <c r="EAR67" s="294"/>
      <c r="EAS67" s="294"/>
      <c r="EAT67" s="294"/>
      <c r="EAU67" s="294"/>
      <c r="EAV67" s="294"/>
      <c r="EAW67" s="294"/>
      <c r="EAX67" s="294"/>
      <c r="EAY67" s="294"/>
      <c r="EAZ67" s="294"/>
      <c r="EBA67" s="294"/>
      <c r="EBB67" s="294"/>
      <c r="EBC67" s="294"/>
      <c r="EBD67" s="294"/>
      <c r="EBE67" s="294"/>
      <c r="EBF67" s="294"/>
      <c r="EBG67" s="294"/>
      <c r="EBH67" s="294"/>
      <c r="EBI67" s="294"/>
      <c r="EBJ67" s="294"/>
      <c r="EBK67" s="294"/>
      <c r="EBL67" s="294"/>
      <c r="EBM67" s="294"/>
      <c r="EBN67" s="294"/>
      <c r="EBO67" s="294"/>
      <c r="EBP67" s="294"/>
      <c r="EBQ67" s="294"/>
      <c r="EBR67" s="294"/>
      <c r="EBS67" s="294"/>
      <c r="EBT67" s="294"/>
      <c r="EBU67" s="294"/>
      <c r="EBV67" s="294"/>
      <c r="EBW67" s="294"/>
      <c r="EBX67" s="294"/>
      <c r="EBY67" s="294"/>
      <c r="EBZ67" s="294"/>
      <c r="ECA67" s="294"/>
      <c r="ECB67" s="294"/>
      <c r="ECC67" s="294"/>
      <c r="ECD67" s="294"/>
      <c r="ECE67" s="294"/>
      <c r="ECF67" s="294"/>
      <c r="ECG67" s="294"/>
      <c r="ECH67" s="294"/>
      <c r="ECI67" s="294"/>
      <c r="ECJ67" s="294"/>
      <c r="ECK67" s="294"/>
      <c r="ECL67" s="294"/>
      <c r="ECM67" s="294"/>
      <c r="ECN67" s="294"/>
      <c r="ECO67" s="294"/>
      <c r="ECP67" s="294"/>
      <c r="ECQ67" s="294"/>
      <c r="ECR67" s="294"/>
      <c r="ECS67" s="294"/>
      <c r="ECT67" s="294"/>
      <c r="ECU67" s="294"/>
      <c r="ECV67" s="294"/>
      <c r="ECW67" s="294"/>
      <c r="ECX67" s="294"/>
      <c r="ECY67" s="294"/>
      <c r="ECZ67" s="294"/>
      <c r="EDA67" s="294"/>
      <c r="EDB67" s="294"/>
      <c r="EDC67" s="294"/>
      <c r="EDD67" s="294"/>
      <c r="EDE67" s="294"/>
      <c r="EDF67" s="294"/>
      <c r="EDG67" s="294"/>
      <c r="EDH67" s="294"/>
      <c r="EDI67" s="294"/>
      <c r="EDJ67" s="294"/>
      <c r="EDK67" s="294"/>
      <c r="EDL67" s="294"/>
      <c r="EDM67" s="294"/>
      <c r="EDN67" s="294"/>
      <c r="EDO67" s="294"/>
      <c r="EDP67" s="294"/>
      <c r="EDQ67" s="294"/>
      <c r="EDR67" s="294"/>
      <c r="EDS67" s="294"/>
      <c r="EDT67" s="294"/>
      <c r="EDU67" s="294"/>
      <c r="EDV67" s="294"/>
      <c r="EDW67" s="294"/>
      <c r="EDX67" s="294"/>
      <c r="EDY67" s="294"/>
      <c r="EDZ67" s="294"/>
      <c r="EEA67" s="294"/>
      <c r="EEB67" s="294"/>
      <c r="EEC67" s="294"/>
      <c r="EED67" s="294"/>
      <c r="EEE67" s="294"/>
      <c r="EEF67" s="294"/>
      <c r="EEG67" s="294"/>
      <c r="EEH67" s="294"/>
      <c r="EEI67" s="294"/>
      <c r="EEJ67" s="294"/>
      <c r="EEK67" s="294"/>
      <c r="EEL67" s="294"/>
      <c r="EEM67" s="294"/>
      <c r="EEN67" s="294"/>
      <c r="EEO67" s="294"/>
      <c r="EEP67" s="294"/>
      <c r="EEQ67" s="294"/>
      <c r="EER67" s="294"/>
      <c r="EES67" s="294"/>
      <c r="EET67" s="294"/>
      <c r="EEU67" s="294"/>
      <c r="EEV67" s="294"/>
      <c r="EEW67" s="294"/>
      <c r="EEX67" s="294"/>
      <c r="EEY67" s="294"/>
      <c r="EEZ67" s="294"/>
      <c r="EFA67" s="294"/>
      <c r="EFB67" s="294"/>
      <c r="EFC67" s="294"/>
      <c r="EFD67" s="294"/>
      <c r="EFE67" s="294"/>
      <c r="EFF67" s="294"/>
      <c r="EFG67" s="294"/>
      <c r="EFH67" s="294"/>
      <c r="EFI67" s="294"/>
      <c r="EFJ67" s="294"/>
      <c r="EFK67" s="294"/>
      <c r="EFL67" s="294"/>
      <c r="EFM67" s="294"/>
      <c r="EFN67" s="294"/>
      <c r="EFO67" s="294"/>
      <c r="EFP67" s="294"/>
      <c r="EFQ67" s="294"/>
      <c r="EFR67" s="294"/>
      <c r="EFS67" s="294"/>
      <c r="EFT67" s="294"/>
      <c r="EFU67" s="294"/>
      <c r="EFV67" s="294"/>
      <c r="EFW67" s="294"/>
      <c r="EFX67" s="294"/>
      <c r="EFY67" s="294"/>
      <c r="EFZ67" s="294"/>
      <c r="EGA67" s="294"/>
      <c r="EGB67" s="294"/>
      <c r="EGC67" s="294"/>
      <c r="EGD67" s="294"/>
      <c r="EGE67" s="294"/>
      <c r="EGF67" s="294"/>
      <c r="EGG67" s="294"/>
      <c r="EGH67" s="294"/>
      <c r="EGI67" s="294"/>
      <c r="EGJ67" s="294"/>
      <c r="EGK67" s="294"/>
      <c r="EGL67" s="294"/>
      <c r="EGM67" s="294"/>
      <c r="EGN67" s="294"/>
      <c r="EGO67" s="294"/>
      <c r="EGP67" s="294"/>
      <c r="EGQ67" s="294"/>
      <c r="EGR67" s="294"/>
      <c r="EGS67" s="294"/>
      <c r="EGT67" s="294"/>
      <c r="EGU67" s="294"/>
      <c r="EGV67" s="294"/>
      <c r="EGW67" s="294"/>
      <c r="EGX67" s="294"/>
      <c r="EGY67" s="294"/>
      <c r="EGZ67" s="294"/>
      <c r="EHA67" s="294"/>
      <c r="EHB67" s="294"/>
      <c r="EHC67" s="294"/>
      <c r="EHD67" s="294"/>
      <c r="EHE67" s="294"/>
      <c r="EHF67" s="294"/>
      <c r="EHG67" s="294"/>
      <c r="EHH67" s="294"/>
      <c r="EHI67" s="294"/>
      <c r="EHJ67" s="294"/>
      <c r="EHK67" s="294"/>
      <c r="EHL67" s="294"/>
      <c r="EHM67" s="294"/>
      <c r="EHN67" s="294"/>
      <c r="EHO67" s="294"/>
      <c r="EHP67" s="294"/>
      <c r="EHQ67" s="294"/>
      <c r="EHR67" s="294"/>
      <c r="EHS67" s="294"/>
      <c r="EHT67" s="294"/>
      <c r="EHU67" s="294"/>
      <c r="EHV67" s="294"/>
      <c r="EHW67" s="294"/>
      <c r="EHX67" s="294"/>
      <c r="EHY67" s="294"/>
      <c r="EHZ67" s="294"/>
      <c r="EIA67" s="294"/>
      <c r="EIB67" s="294"/>
      <c r="EIC67" s="294"/>
      <c r="EID67" s="294"/>
      <c r="EIE67" s="294"/>
      <c r="EIF67" s="294"/>
      <c r="EIG67" s="294"/>
      <c r="EIH67" s="294"/>
      <c r="EII67" s="294"/>
      <c r="EIJ67" s="294"/>
      <c r="EIK67" s="294"/>
      <c r="EIL67" s="294"/>
      <c r="EIM67" s="294"/>
      <c r="EIN67" s="294"/>
      <c r="EIO67" s="294"/>
      <c r="EIP67" s="294"/>
      <c r="EIQ67" s="294"/>
      <c r="EIR67" s="294"/>
      <c r="EIS67" s="294"/>
      <c r="EIT67" s="294"/>
      <c r="EIU67" s="294"/>
      <c r="EIV67" s="294"/>
      <c r="EIW67" s="294"/>
      <c r="EIX67" s="294"/>
      <c r="EIY67" s="294"/>
      <c r="EIZ67" s="294"/>
      <c r="EJA67" s="294"/>
      <c r="EJB67" s="294"/>
      <c r="EJC67" s="294"/>
      <c r="EJD67" s="294"/>
      <c r="EJE67" s="294"/>
      <c r="EJF67" s="294"/>
      <c r="EJG67" s="294"/>
      <c r="EJH67" s="294"/>
      <c r="EJI67" s="294"/>
      <c r="EJJ67" s="294"/>
      <c r="EJK67" s="294"/>
      <c r="EJL67" s="294"/>
      <c r="EJM67" s="294"/>
      <c r="EJN67" s="294"/>
      <c r="EJO67" s="294"/>
      <c r="EJP67" s="294"/>
      <c r="EJQ67" s="294"/>
      <c r="EJR67" s="294"/>
      <c r="EJS67" s="294"/>
      <c r="EJT67" s="294"/>
      <c r="EJU67" s="294"/>
      <c r="EJV67" s="294"/>
      <c r="EJW67" s="294"/>
      <c r="EJX67" s="294"/>
      <c r="EJY67" s="294"/>
      <c r="EJZ67" s="294"/>
      <c r="EKA67" s="294"/>
      <c r="EKB67" s="294"/>
      <c r="EKC67" s="294"/>
      <c r="EKD67" s="294"/>
      <c r="EKE67" s="294"/>
      <c r="EKF67" s="294"/>
      <c r="EKG67" s="294"/>
      <c r="EKH67" s="294"/>
      <c r="EKI67" s="294"/>
      <c r="EKJ67" s="294"/>
      <c r="EKK67" s="294"/>
      <c r="EKL67" s="294"/>
      <c r="EKM67" s="294"/>
      <c r="EKN67" s="294"/>
      <c r="EKO67" s="294"/>
      <c r="EKP67" s="294"/>
      <c r="EKQ67" s="294"/>
      <c r="EKR67" s="294"/>
      <c r="EKS67" s="294"/>
      <c r="EKT67" s="294"/>
      <c r="EKU67" s="294"/>
      <c r="EKV67" s="294"/>
      <c r="EKW67" s="294"/>
      <c r="EKX67" s="294"/>
      <c r="EKY67" s="294"/>
      <c r="EKZ67" s="294"/>
      <c r="ELA67" s="294"/>
      <c r="ELB67" s="294"/>
      <c r="ELC67" s="294"/>
      <c r="ELD67" s="294"/>
      <c r="ELE67" s="294"/>
      <c r="ELF67" s="294"/>
      <c r="ELG67" s="294"/>
      <c r="ELH67" s="294"/>
      <c r="ELI67" s="294"/>
      <c r="ELJ67" s="294"/>
      <c r="ELK67" s="294"/>
      <c r="ELL67" s="294"/>
      <c r="ELM67" s="294"/>
      <c r="ELN67" s="294"/>
      <c r="ELO67" s="294"/>
      <c r="ELP67" s="294"/>
      <c r="ELQ67" s="294"/>
      <c r="ELR67" s="294"/>
      <c r="ELS67" s="294"/>
      <c r="ELT67" s="294"/>
      <c r="ELU67" s="294"/>
      <c r="ELV67" s="294"/>
      <c r="ELW67" s="294"/>
      <c r="ELX67" s="294"/>
      <c r="ELY67" s="294"/>
      <c r="ELZ67" s="294"/>
      <c r="EMA67" s="294"/>
      <c r="EMB67" s="294"/>
      <c r="EMC67" s="294"/>
      <c r="EMD67" s="294"/>
      <c r="EME67" s="294"/>
      <c r="EMF67" s="294"/>
      <c r="EMG67" s="294"/>
      <c r="EMH67" s="294"/>
      <c r="EMI67" s="294"/>
      <c r="EMJ67" s="294"/>
      <c r="EMK67" s="294"/>
      <c r="EML67" s="294"/>
      <c r="EMM67" s="294"/>
      <c r="EMN67" s="294"/>
      <c r="EMO67" s="294"/>
      <c r="EMP67" s="294"/>
      <c r="EMQ67" s="294"/>
      <c r="EMR67" s="294"/>
      <c r="EMS67" s="294"/>
      <c r="EMT67" s="294"/>
      <c r="EMU67" s="294"/>
      <c r="EMV67" s="294"/>
      <c r="EMW67" s="294"/>
      <c r="EMX67" s="294"/>
      <c r="EMY67" s="294"/>
      <c r="EMZ67" s="294"/>
      <c r="ENA67" s="294"/>
      <c r="ENB67" s="294"/>
      <c r="ENC67" s="294"/>
      <c r="END67" s="294"/>
      <c r="ENE67" s="294"/>
      <c r="ENF67" s="294"/>
      <c r="ENG67" s="294"/>
      <c r="ENH67" s="294"/>
      <c r="ENI67" s="294"/>
      <c r="ENJ67" s="294"/>
      <c r="ENK67" s="294"/>
      <c r="ENL67" s="294"/>
      <c r="ENM67" s="294"/>
      <c r="ENN67" s="294"/>
      <c r="ENO67" s="294"/>
      <c r="ENP67" s="294"/>
      <c r="ENQ67" s="294"/>
      <c r="ENR67" s="294"/>
      <c r="ENS67" s="294"/>
      <c r="ENT67" s="294"/>
      <c r="ENU67" s="294"/>
      <c r="ENV67" s="294"/>
      <c r="ENW67" s="294"/>
      <c r="ENX67" s="294"/>
      <c r="ENY67" s="294"/>
      <c r="ENZ67" s="294"/>
      <c r="EOA67" s="294"/>
      <c r="EOB67" s="294"/>
      <c r="EOC67" s="294"/>
      <c r="EOD67" s="294"/>
      <c r="EOE67" s="294"/>
      <c r="EOF67" s="294"/>
      <c r="EOG67" s="294"/>
      <c r="EOH67" s="294"/>
      <c r="EOI67" s="294"/>
      <c r="EOJ67" s="294"/>
      <c r="EOK67" s="294"/>
      <c r="EOL67" s="294"/>
      <c r="EOM67" s="294"/>
      <c r="EON67" s="294"/>
      <c r="EOO67" s="294"/>
      <c r="EOP67" s="294"/>
      <c r="EOQ67" s="294"/>
      <c r="EOR67" s="294"/>
      <c r="EOS67" s="294"/>
      <c r="EOT67" s="294"/>
      <c r="EOU67" s="294"/>
      <c r="EOV67" s="294"/>
      <c r="EOW67" s="294"/>
      <c r="EOX67" s="294"/>
      <c r="EOY67" s="294"/>
      <c r="EOZ67" s="294"/>
      <c r="EPA67" s="294"/>
      <c r="EPB67" s="294"/>
      <c r="EPC67" s="294"/>
      <c r="EPD67" s="294"/>
      <c r="EPE67" s="294"/>
      <c r="EPF67" s="294"/>
      <c r="EPG67" s="294"/>
      <c r="EPH67" s="294"/>
      <c r="EPI67" s="294"/>
      <c r="EPJ67" s="294"/>
      <c r="EPK67" s="294"/>
      <c r="EPL67" s="294"/>
      <c r="EPM67" s="294"/>
      <c r="EPN67" s="294"/>
      <c r="EPO67" s="294"/>
      <c r="EPP67" s="294"/>
      <c r="EPQ67" s="294"/>
      <c r="EPR67" s="294"/>
      <c r="EPS67" s="294"/>
      <c r="EPT67" s="294"/>
      <c r="EPU67" s="294"/>
      <c r="EPV67" s="294"/>
      <c r="EPW67" s="294"/>
      <c r="EPX67" s="294"/>
      <c r="EPY67" s="294"/>
      <c r="EPZ67" s="294"/>
      <c r="EQA67" s="294"/>
      <c r="EQB67" s="294"/>
      <c r="EQC67" s="294"/>
      <c r="EQD67" s="294"/>
      <c r="EQE67" s="294"/>
      <c r="EQF67" s="294"/>
      <c r="EQG67" s="294"/>
      <c r="EQH67" s="294"/>
      <c r="EQI67" s="294"/>
      <c r="EQJ67" s="294"/>
      <c r="EQK67" s="294"/>
      <c r="EQL67" s="294"/>
      <c r="EQM67" s="294"/>
      <c r="EQN67" s="294"/>
      <c r="EQO67" s="294"/>
      <c r="EQP67" s="294"/>
      <c r="EQQ67" s="294"/>
      <c r="EQR67" s="294"/>
      <c r="EQS67" s="294"/>
      <c r="EQT67" s="294"/>
      <c r="EQU67" s="294"/>
      <c r="EQV67" s="294"/>
      <c r="EQW67" s="294"/>
      <c r="EQX67" s="294"/>
      <c r="EQY67" s="294"/>
      <c r="EQZ67" s="294"/>
      <c r="ERA67" s="294"/>
      <c r="ERB67" s="294"/>
      <c r="ERC67" s="294"/>
      <c r="ERD67" s="294"/>
      <c r="ERE67" s="294"/>
      <c r="ERF67" s="294"/>
      <c r="ERG67" s="294"/>
      <c r="ERH67" s="294"/>
      <c r="ERI67" s="294"/>
      <c r="ERJ67" s="294"/>
      <c r="ERK67" s="294"/>
      <c r="ERL67" s="294"/>
      <c r="ERM67" s="294"/>
      <c r="ERN67" s="294"/>
      <c r="ERO67" s="294"/>
      <c r="ERP67" s="294"/>
      <c r="ERQ67" s="294"/>
      <c r="ERR67" s="294"/>
      <c r="ERS67" s="294"/>
      <c r="ERT67" s="294"/>
      <c r="ERU67" s="294"/>
      <c r="ERV67" s="294"/>
      <c r="ERW67" s="294"/>
      <c r="ERX67" s="294"/>
      <c r="ERY67" s="294"/>
      <c r="ERZ67" s="294"/>
      <c r="ESA67" s="294"/>
      <c r="ESB67" s="294"/>
      <c r="ESC67" s="294"/>
      <c r="ESD67" s="294"/>
      <c r="ESE67" s="294"/>
      <c r="ESF67" s="294"/>
      <c r="ESG67" s="294"/>
      <c r="ESH67" s="294"/>
      <c r="ESI67" s="294"/>
      <c r="ESJ67" s="294"/>
      <c r="ESK67" s="294"/>
      <c r="ESL67" s="294"/>
      <c r="ESM67" s="294"/>
      <c r="ESN67" s="294"/>
      <c r="ESO67" s="294"/>
      <c r="ESP67" s="294"/>
      <c r="ESQ67" s="294"/>
      <c r="ESR67" s="294"/>
      <c r="ESS67" s="294"/>
      <c r="EST67" s="294"/>
      <c r="ESU67" s="294"/>
      <c r="ESV67" s="294"/>
      <c r="ESW67" s="294"/>
      <c r="ESX67" s="294"/>
      <c r="ESY67" s="294"/>
      <c r="ESZ67" s="294"/>
      <c r="ETA67" s="294"/>
      <c r="ETB67" s="294"/>
      <c r="ETC67" s="294"/>
      <c r="ETD67" s="294"/>
      <c r="ETE67" s="294"/>
      <c r="ETF67" s="294"/>
      <c r="ETG67" s="294"/>
      <c r="ETH67" s="294"/>
      <c r="ETI67" s="294"/>
      <c r="ETJ67" s="294"/>
      <c r="ETK67" s="294"/>
      <c r="ETL67" s="294"/>
      <c r="ETM67" s="294"/>
      <c r="ETN67" s="294"/>
      <c r="ETO67" s="294"/>
      <c r="ETP67" s="294"/>
      <c r="ETQ67" s="294"/>
      <c r="ETR67" s="294"/>
      <c r="ETS67" s="294"/>
      <c r="ETT67" s="294"/>
      <c r="ETU67" s="294"/>
      <c r="ETV67" s="294"/>
      <c r="ETW67" s="294"/>
      <c r="ETX67" s="294"/>
      <c r="ETY67" s="294"/>
      <c r="ETZ67" s="294"/>
      <c r="EUA67" s="294"/>
      <c r="EUB67" s="294"/>
      <c r="EUC67" s="294"/>
      <c r="EUD67" s="294"/>
      <c r="EUE67" s="294"/>
      <c r="EUF67" s="294"/>
      <c r="EUG67" s="294"/>
      <c r="EUH67" s="294"/>
      <c r="EUI67" s="294"/>
      <c r="EUJ67" s="294"/>
      <c r="EUK67" s="294"/>
      <c r="EUL67" s="294"/>
      <c r="EUM67" s="294"/>
      <c r="EUN67" s="294"/>
      <c r="EUO67" s="294"/>
      <c r="EUP67" s="294"/>
      <c r="EUQ67" s="294"/>
      <c r="EUR67" s="294"/>
      <c r="EUS67" s="294"/>
      <c r="EUT67" s="294"/>
      <c r="EUU67" s="294"/>
      <c r="EUV67" s="294"/>
      <c r="EUW67" s="294"/>
      <c r="EUX67" s="294"/>
      <c r="EUY67" s="294"/>
      <c r="EUZ67" s="294"/>
      <c r="EVA67" s="294"/>
      <c r="EVB67" s="294"/>
      <c r="EVC67" s="294"/>
      <c r="EVD67" s="294"/>
      <c r="EVE67" s="294"/>
      <c r="EVF67" s="294"/>
      <c r="EVG67" s="294"/>
      <c r="EVH67" s="294"/>
      <c r="EVI67" s="294"/>
      <c r="EVJ67" s="294"/>
      <c r="EVK67" s="294"/>
      <c r="EVL67" s="294"/>
      <c r="EVM67" s="294"/>
      <c r="EVN67" s="294"/>
      <c r="EVO67" s="294"/>
      <c r="EVP67" s="294"/>
      <c r="EVQ67" s="294"/>
      <c r="EVR67" s="294"/>
      <c r="EVS67" s="294"/>
      <c r="EVT67" s="294"/>
      <c r="EVU67" s="294"/>
      <c r="EVV67" s="294"/>
      <c r="EVW67" s="294"/>
      <c r="EVX67" s="294"/>
      <c r="EVY67" s="294"/>
      <c r="EVZ67" s="294"/>
      <c r="EWA67" s="294"/>
      <c r="EWB67" s="294"/>
      <c r="EWC67" s="294"/>
      <c r="EWD67" s="294"/>
      <c r="EWE67" s="294"/>
      <c r="EWF67" s="294"/>
      <c r="EWG67" s="294"/>
      <c r="EWH67" s="294"/>
      <c r="EWI67" s="294"/>
      <c r="EWJ67" s="294"/>
      <c r="EWK67" s="294"/>
      <c r="EWL67" s="294"/>
      <c r="EWM67" s="294"/>
      <c r="EWN67" s="294"/>
      <c r="EWO67" s="294"/>
      <c r="EWP67" s="294"/>
      <c r="EWQ67" s="294"/>
      <c r="EWR67" s="294"/>
      <c r="EWS67" s="294"/>
      <c r="EWT67" s="294"/>
      <c r="EWU67" s="294"/>
      <c r="EWV67" s="294"/>
      <c r="EWW67" s="294"/>
      <c r="EWX67" s="294"/>
      <c r="EWY67" s="294"/>
      <c r="EWZ67" s="294"/>
      <c r="EXA67" s="294"/>
      <c r="EXB67" s="294"/>
      <c r="EXC67" s="294"/>
      <c r="EXD67" s="294"/>
      <c r="EXE67" s="294"/>
      <c r="EXF67" s="294"/>
      <c r="EXG67" s="294"/>
      <c r="EXH67" s="294"/>
      <c r="EXI67" s="294"/>
      <c r="EXJ67" s="294"/>
      <c r="EXK67" s="294"/>
      <c r="EXL67" s="294"/>
      <c r="EXM67" s="294"/>
      <c r="EXN67" s="294"/>
      <c r="EXO67" s="294"/>
      <c r="EXP67" s="294"/>
      <c r="EXQ67" s="294"/>
      <c r="EXR67" s="294"/>
      <c r="EXS67" s="294"/>
      <c r="EXT67" s="294"/>
      <c r="EXU67" s="294"/>
      <c r="EXV67" s="294"/>
      <c r="EXW67" s="294"/>
      <c r="EXX67" s="294"/>
      <c r="EXY67" s="294"/>
      <c r="EXZ67" s="294"/>
      <c r="EYA67" s="294"/>
      <c r="EYB67" s="294"/>
      <c r="EYC67" s="294"/>
      <c r="EYD67" s="294"/>
      <c r="EYE67" s="294"/>
      <c r="EYF67" s="294"/>
      <c r="EYG67" s="294"/>
      <c r="EYH67" s="294"/>
      <c r="EYI67" s="294"/>
      <c r="EYJ67" s="294"/>
      <c r="EYK67" s="294"/>
      <c r="EYL67" s="294"/>
      <c r="EYM67" s="294"/>
      <c r="EYN67" s="294"/>
      <c r="EYO67" s="294"/>
      <c r="EYP67" s="294"/>
      <c r="EYQ67" s="294"/>
      <c r="EYR67" s="294"/>
      <c r="EYS67" s="294"/>
      <c r="EYT67" s="294"/>
      <c r="EYU67" s="294"/>
      <c r="EYV67" s="294"/>
      <c r="EYW67" s="294"/>
      <c r="EYX67" s="294"/>
      <c r="EYY67" s="294"/>
      <c r="EYZ67" s="294"/>
      <c r="EZA67" s="294"/>
      <c r="EZB67" s="294"/>
      <c r="EZC67" s="294"/>
      <c r="EZD67" s="294"/>
      <c r="EZE67" s="294"/>
      <c r="EZF67" s="294"/>
      <c r="EZG67" s="294"/>
      <c r="EZH67" s="294"/>
      <c r="EZI67" s="294"/>
      <c r="EZJ67" s="294"/>
      <c r="EZK67" s="294"/>
      <c r="EZL67" s="294"/>
      <c r="EZM67" s="294"/>
      <c r="EZN67" s="294"/>
      <c r="EZO67" s="294"/>
      <c r="EZP67" s="294"/>
      <c r="EZQ67" s="294"/>
      <c r="EZR67" s="294"/>
      <c r="EZS67" s="294"/>
      <c r="EZT67" s="294"/>
      <c r="EZU67" s="294"/>
      <c r="EZV67" s="294"/>
      <c r="EZW67" s="294"/>
      <c r="EZX67" s="294"/>
      <c r="EZY67" s="294"/>
      <c r="EZZ67" s="294"/>
      <c r="FAA67" s="294"/>
      <c r="FAB67" s="294"/>
      <c r="FAC67" s="294"/>
      <c r="FAD67" s="294"/>
      <c r="FAE67" s="294"/>
      <c r="FAF67" s="294"/>
      <c r="FAG67" s="294"/>
      <c r="FAH67" s="294"/>
      <c r="FAI67" s="294"/>
      <c r="FAJ67" s="294"/>
      <c r="FAK67" s="294"/>
      <c r="FAL67" s="294"/>
      <c r="FAM67" s="294"/>
      <c r="FAN67" s="294"/>
      <c r="FAO67" s="294"/>
      <c r="FAP67" s="294"/>
      <c r="FAQ67" s="294"/>
      <c r="FAR67" s="294"/>
      <c r="FAS67" s="294"/>
      <c r="FAT67" s="294"/>
      <c r="FAU67" s="294"/>
      <c r="FAV67" s="294"/>
      <c r="FAW67" s="294"/>
      <c r="FAX67" s="294"/>
      <c r="FAY67" s="294"/>
      <c r="FAZ67" s="294"/>
      <c r="FBA67" s="294"/>
      <c r="FBB67" s="294"/>
      <c r="FBC67" s="294"/>
      <c r="FBD67" s="294"/>
      <c r="FBE67" s="294"/>
      <c r="FBF67" s="294"/>
      <c r="FBG67" s="294"/>
      <c r="FBH67" s="294"/>
      <c r="FBI67" s="294"/>
      <c r="FBJ67" s="294"/>
      <c r="FBK67" s="294"/>
      <c r="FBL67" s="294"/>
      <c r="FBM67" s="294"/>
      <c r="FBN67" s="294"/>
      <c r="FBO67" s="294"/>
      <c r="FBP67" s="294"/>
      <c r="FBQ67" s="294"/>
      <c r="FBR67" s="294"/>
      <c r="FBS67" s="294"/>
      <c r="FBT67" s="294"/>
      <c r="FBU67" s="294"/>
      <c r="FBV67" s="294"/>
      <c r="FBW67" s="294"/>
      <c r="FBX67" s="294"/>
      <c r="FBY67" s="294"/>
      <c r="FBZ67" s="294"/>
      <c r="FCA67" s="294"/>
      <c r="FCB67" s="294"/>
      <c r="FCC67" s="294"/>
      <c r="FCD67" s="294"/>
      <c r="FCE67" s="294"/>
      <c r="FCF67" s="294"/>
      <c r="FCG67" s="294"/>
      <c r="FCH67" s="294"/>
      <c r="FCI67" s="294"/>
      <c r="FCJ67" s="294"/>
      <c r="FCK67" s="294"/>
      <c r="FCL67" s="294"/>
      <c r="FCM67" s="294"/>
      <c r="FCN67" s="294"/>
      <c r="FCO67" s="294"/>
      <c r="FCP67" s="294"/>
      <c r="FCQ67" s="294"/>
      <c r="FCR67" s="294"/>
      <c r="FCS67" s="294"/>
      <c r="FCT67" s="294"/>
      <c r="FCU67" s="294"/>
      <c r="FCV67" s="294"/>
      <c r="FCW67" s="294"/>
      <c r="FCX67" s="294"/>
      <c r="FCY67" s="294"/>
      <c r="FCZ67" s="294"/>
      <c r="FDA67" s="294"/>
      <c r="FDB67" s="294"/>
      <c r="FDC67" s="294"/>
      <c r="FDD67" s="294"/>
      <c r="FDE67" s="294"/>
      <c r="FDF67" s="294"/>
      <c r="FDG67" s="294"/>
      <c r="FDH67" s="294"/>
      <c r="FDI67" s="294"/>
      <c r="FDJ67" s="294"/>
      <c r="FDK67" s="294"/>
      <c r="FDL67" s="294"/>
      <c r="FDM67" s="294"/>
      <c r="FDN67" s="294"/>
      <c r="FDO67" s="294"/>
      <c r="FDP67" s="294"/>
      <c r="FDQ67" s="294"/>
      <c r="FDR67" s="294"/>
      <c r="FDS67" s="294"/>
      <c r="FDT67" s="294"/>
      <c r="FDU67" s="294"/>
      <c r="FDV67" s="294"/>
      <c r="FDW67" s="294"/>
      <c r="FDX67" s="294"/>
      <c r="FDY67" s="294"/>
      <c r="FDZ67" s="294"/>
      <c r="FEA67" s="294"/>
      <c r="FEB67" s="294"/>
      <c r="FEC67" s="294"/>
      <c r="FED67" s="294"/>
      <c r="FEE67" s="294"/>
      <c r="FEF67" s="294"/>
      <c r="FEG67" s="294"/>
      <c r="FEH67" s="294"/>
      <c r="FEI67" s="294"/>
      <c r="FEJ67" s="294"/>
      <c r="FEK67" s="294"/>
      <c r="FEL67" s="294"/>
      <c r="FEM67" s="294"/>
      <c r="FEN67" s="294"/>
      <c r="FEO67" s="294"/>
      <c r="FEP67" s="294"/>
      <c r="FEQ67" s="294"/>
      <c r="FER67" s="294"/>
      <c r="FES67" s="294"/>
      <c r="FET67" s="294"/>
      <c r="FEU67" s="294"/>
      <c r="FEV67" s="294"/>
      <c r="FEW67" s="294"/>
      <c r="FEX67" s="294"/>
      <c r="FEY67" s="294"/>
      <c r="FEZ67" s="294"/>
      <c r="FFA67" s="294"/>
      <c r="FFB67" s="294"/>
      <c r="FFC67" s="294"/>
      <c r="FFD67" s="294"/>
      <c r="FFE67" s="294"/>
      <c r="FFF67" s="294"/>
      <c r="FFG67" s="294"/>
      <c r="FFH67" s="294"/>
      <c r="FFI67" s="294"/>
      <c r="FFJ67" s="294"/>
      <c r="FFK67" s="294"/>
      <c r="FFL67" s="294"/>
      <c r="FFM67" s="294"/>
      <c r="FFN67" s="294"/>
      <c r="FFO67" s="294"/>
      <c r="FFP67" s="294"/>
      <c r="FFQ67" s="294"/>
      <c r="FFR67" s="294"/>
      <c r="FFS67" s="294"/>
      <c r="FFT67" s="294"/>
      <c r="FFU67" s="294"/>
      <c r="FFV67" s="294"/>
      <c r="FFW67" s="294"/>
      <c r="FFX67" s="294"/>
      <c r="FFY67" s="294"/>
      <c r="FFZ67" s="294"/>
      <c r="FGA67" s="294"/>
      <c r="FGB67" s="294"/>
      <c r="FGC67" s="294"/>
      <c r="FGD67" s="294"/>
      <c r="FGE67" s="294"/>
      <c r="FGF67" s="294"/>
      <c r="FGG67" s="294"/>
      <c r="FGH67" s="294"/>
      <c r="FGI67" s="294"/>
      <c r="FGJ67" s="294"/>
      <c r="FGK67" s="294"/>
      <c r="FGL67" s="294"/>
      <c r="FGM67" s="294"/>
      <c r="FGN67" s="294"/>
      <c r="FGO67" s="294"/>
      <c r="FGP67" s="294"/>
      <c r="FGQ67" s="294"/>
      <c r="FGR67" s="294"/>
      <c r="FGS67" s="294"/>
      <c r="FGT67" s="294"/>
      <c r="FGU67" s="294"/>
      <c r="FGV67" s="294"/>
      <c r="FGW67" s="294"/>
      <c r="FGX67" s="294"/>
      <c r="FGY67" s="294"/>
      <c r="FGZ67" s="294"/>
      <c r="FHA67" s="294"/>
      <c r="FHB67" s="294"/>
      <c r="FHC67" s="294"/>
      <c r="FHD67" s="294"/>
      <c r="FHE67" s="294"/>
      <c r="FHF67" s="294"/>
      <c r="FHG67" s="294"/>
      <c r="FHH67" s="294"/>
      <c r="FHI67" s="294"/>
      <c r="FHJ67" s="294"/>
      <c r="FHK67" s="294"/>
      <c r="FHL67" s="294"/>
      <c r="FHM67" s="294"/>
      <c r="FHN67" s="294"/>
      <c r="FHO67" s="294"/>
      <c r="FHP67" s="294"/>
      <c r="FHQ67" s="294"/>
      <c r="FHR67" s="294"/>
      <c r="FHS67" s="294"/>
      <c r="FHT67" s="294"/>
      <c r="FHU67" s="294"/>
      <c r="FHV67" s="294"/>
      <c r="FHW67" s="294"/>
      <c r="FHX67" s="294"/>
      <c r="FHY67" s="294"/>
      <c r="FHZ67" s="294"/>
      <c r="FIA67" s="294"/>
      <c r="FIB67" s="294"/>
      <c r="FIC67" s="294"/>
      <c r="FID67" s="294"/>
      <c r="FIE67" s="294"/>
      <c r="FIF67" s="294"/>
      <c r="FIG67" s="294"/>
      <c r="FIH67" s="294"/>
      <c r="FII67" s="294"/>
      <c r="FIJ67" s="294"/>
      <c r="FIK67" s="294"/>
      <c r="FIL67" s="294"/>
      <c r="FIM67" s="294"/>
      <c r="FIN67" s="294"/>
      <c r="FIO67" s="294"/>
      <c r="FIP67" s="294"/>
      <c r="FIQ67" s="294"/>
      <c r="FIR67" s="294"/>
      <c r="FIS67" s="294"/>
      <c r="FIT67" s="294"/>
      <c r="FIU67" s="294"/>
      <c r="FIV67" s="294"/>
      <c r="FIW67" s="294"/>
      <c r="FIX67" s="294"/>
      <c r="FIY67" s="294"/>
      <c r="FIZ67" s="294"/>
      <c r="FJA67" s="294"/>
      <c r="FJB67" s="294"/>
      <c r="FJC67" s="294"/>
      <c r="FJD67" s="294"/>
      <c r="FJE67" s="294"/>
      <c r="FJF67" s="294"/>
      <c r="FJG67" s="294"/>
      <c r="FJH67" s="294"/>
      <c r="FJI67" s="294"/>
      <c r="FJJ67" s="294"/>
      <c r="FJK67" s="294"/>
      <c r="FJL67" s="294"/>
      <c r="FJM67" s="294"/>
      <c r="FJN67" s="294"/>
      <c r="FJO67" s="294"/>
      <c r="FJP67" s="294"/>
      <c r="FJQ67" s="294"/>
      <c r="FJR67" s="294"/>
      <c r="FJS67" s="294"/>
      <c r="FJT67" s="294"/>
      <c r="FJU67" s="294"/>
      <c r="FJV67" s="294"/>
      <c r="FJW67" s="294"/>
      <c r="FJX67" s="294"/>
      <c r="FJY67" s="294"/>
      <c r="FJZ67" s="294"/>
      <c r="FKA67" s="294"/>
      <c r="FKB67" s="294"/>
      <c r="FKC67" s="294"/>
      <c r="FKD67" s="294"/>
      <c r="FKE67" s="294"/>
      <c r="FKF67" s="294"/>
      <c r="FKG67" s="294"/>
      <c r="FKH67" s="294"/>
      <c r="FKI67" s="294"/>
      <c r="FKJ67" s="294"/>
      <c r="FKK67" s="294"/>
      <c r="FKL67" s="294"/>
      <c r="FKM67" s="294"/>
      <c r="FKN67" s="294"/>
      <c r="FKO67" s="294"/>
      <c r="FKP67" s="294"/>
      <c r="FKQ67" s="294"/>
      <c r="FKR67" s="294"/>
      <c r="FKS67" s="294"/>
      <c r="FKT67" s="294"/>
      <c r="FKU67" s="294"/>
      <c r="FKV67" s="294"/>
      <c r="FKW67" s="294"/>
      <c r="FKX67" s="294"/>
      <c r="FKY67" s="294"/>
      <c r="FKZ67" s="294"/>
      <c r="FLA67" s="294"/>
      <c r="FLB67" s="294"/>
      <c r="FLC67" s="294"/>
      <c r="FLD67" s="294"/>
      <c r="FLE67" s="294"/>
      <c r="FLF67" s="294"/>
      <c r="FLG67" s="294"/>
      <c r="FLH67" s="294"/>
      <c r="FLI67" s="294"/>
      <c r="FLJ67" s="294"/>
      <c r="FLK67" s="294"/>
      <c r="FLL67" s="294"/>
      <c r="FLM67" s="294"/>
      <c r="FLN67" s="294"/>
      <c r="FLO67" s="294"/>
      <c r="FLP67" s="294"/>
      <c r="FLQ67" s="294"/>
      <c r="FLR67" s="294"/>
      <c r="FLS67" s="294"/>
      <c r="FLT67" s="294"/>
      <c r="FLU67" s="294"/>
      <c r="FLV67" s="294"/>
      <c r="FLW67" s="294"/>
      <c r="FLX67" s="294"/>
      <c r="FLY67" s="294"/>
      <c r="FLZ67" s="294"/>
      <c r="FMA67" s="294"/>
      <c r="FMB67" s="294"/>
      <c r="FMC67" s="294"/>
      <c r="FMD67" s="294"/>
      <c r="FME67" s="294"/>
      <c r="FMF67" s="294"/>
      <c r="FMG67" s="294"/>
      <c r="FMH67" s="294"/>
      <c r="FMI67" s="294"/>
      <c r="FMJ67" s="294"/>
      <c r="FMK67" s="294"/>
      <c r="FML67" s="294"/>
      <c r="FMM67" s="294"/>
      <c r="FMN67" s="294"/>
      <c r="FMO67" s="294"/>
      <c r="FMP67" s="294"/>
      <c r="FMQ67" s="294"/>
      <c r="FMR67" s="294"/>
      <c r="FMS67" s="294"/>
      <c r="FMT67" s="294"/>
      <c r="FMU67" s="294"/>
      <c r="FMV67" s="294"/>
      <c r="FMW67" s="294"/>
      <c r="FMX67" s="294"/>
      <c r="FMY67" s="294"/>
      <c r="FMZ67" s="294"/>
      <c r="FNA67" s="294"/>
      <c r="FNB67" s="294"/>
      <c r="FNC67" s="294"/>
      <c r="FND67" s="294"/>
      <c r="FNE67" s="294"/>
      <c r="FNF67" s="294"/>
      <c r="FNG67" s="294"/>
      <c r="FNH67" s="294"/>
      <c r="FNI67" s="294"/>
      <c r="FNJ67" s="294"/>
      <c r="FNK67" s="294"/>
      <c r="FNL67" s="294"/>
      <c r="FNM67" s="294"/>
      <c r="FNN67" s="294"/>
      <c r="FNO67" s="294"/>
      <c r="FNP67" s="294"/>
      <c r="FNQ67" s="294"/>
      <c r="FNR67" s="294"/>
      <c r="FNS67" s="294"/>
      <c r="FNT67" s="294"/>
      <c r="FNU67" s="294"/>
      <c r="FNV67" s="294"/>
      <c r="FNW67" s="294"/>
      <c r="FNX67" s="294"/>
      <c r="FNY67" s="294"/>
      <c r="FNZ67" s="294"/>
      <c r="FOA67" s="294"/>
      <c r="FOB67" s="294"/>
      <c r="FOC67" s="294"/>
      <c r="FOD67" s="294"/>
      <c r="FOE67" s="294"/>
      <c r="FOF67" s="294"/>
      <c r="FOG67" s="294"/>
      <c r="FOH67" s="294"/>
      <c r="FOI67" s="294"/>
      <c r="FOJ67" s="294"/>
      <c r="FOK67" s="294"/>
      <c r="FOL67" s="294"/>
      <c r="FOM67" s="294"/>
      <c r="FON67" s="294"/>
      <c r="FOO67" s="294"/>
      <c r="FOP67" s="294"/>
      <c r="FOQ67" s="294"/>
      <c r="FOR67" s="294"/>
      <c r="FOS67" s="294"/>
      <c r="FOT67" s="294"/>
      <c r="FOU67" s="294"/>
      <c r="FOV67" s="294"/>
      <c r="FOW67" s="294"/>
      <c r="FOX67" s="294"/>
      <c r="FOY67" s="294"/>
      <c r="FOZ67" s="294"/>
      <c r="FPA67" s="294"/>
      <c r="FPB67" s="294"/>
      <c r="FPC67" s="294"/>
      <c r="FPD67" s="294"/>
      <c r="FPE67" s="294"/>
      <c r="FPF67" s="294"/>
      <c r="FPG67" s="294"/>
      <c r="FPH67" s="294"/>
      <c r="FPI67" s="294"/>
      <c r="FPJ67" s="294"/>
      <c r="FPK67" s="294"/>
      <c r="FPL67" s="294"/>
      <c r="FPM67" s="294"/>
      <c r="FPN67" s="294"/>
      <c r="FPO67" s="294"/>
      <c r="FPP67" s="294"/>
      <c r="FPQ67" s="294"/>
      <c r="FPR67" s="294"/>
      <c r="FPS67" s="294"/>
      <c r="FPT67" s="294"/>
      <c r="FPU67" s="294"/>
      <c r="FPV67" s="294"/>
      <c r="FPW67" s="294"/>
      <c r="FPX67" s="294"/>
      <c r="FPY67" s="294"/>
      <c r="FPZ67" s="294"/>
      <c r="FQA67" s="294"/>
      <c r="FQB67" s="294"/>
      <c r="FQC67" s="294"/>
      <c r="FQD67" s="294"/>
      <c r="FQE67" s="294"/>
      <c r="FQF67" s="294"/>
      <c r="FQG67" s="294"/>
      <c r="FQH67" s="294"/>
      <c r="FQI67" s="294"/>
      <c r="FQJ67" s="294"/>
      <c r="FQK67" s="294"/>
      <c r="FQL67" s="294"/>
      <c r="FQM67" s="294"/>
      <c r="FQN67" s="294"/>
      <c r="FQO67" s="294"/>
      <c r="FQP67" s="294"/>
      <c r="FQQ67" s="294"/>
      <c r="FQR67" s="294"/>
      <c r="FQS67" s="294"/>
      <c r="FQT67" s="294"/>
      <c r="FQU67" s="294"/>
      <c r="FQV67" s="294"/>
      <c r="FQW67" s="294"/>
      <c r="FQX67" s="294"/>
      <c r="FQY67" s="294"/>
      <c r="FQZ67" s="294"/>
      <c r="FRA67" s="294"/>
      <c r="FRB67" s="294"/>
      <c r="FRC67" s="294"/>
      <c r="FRD67" s="294"/>
      <c r="FRE67" s="294"/>
      <c r="FRF67" s="294"/>
      <c r="FRG67" s="294"/>
      <c r="FRH67" s="294"/>
      <c r="FRI67" s="294"/>
      <c r="FRJ67" s="294"/>
      <c r="FRK67" s="294"/>
      <c r="FRL67" s="294"/>
      <c r="FRM67" s="294"/>
      <c r="FRN67" s="294"/>
      <c r="FRO67" s="294"/>
      <c r="FRP67" s="294"/>
      <c r="FRQ67" s="294"/>
      <c r="FRR67" s="294"/>
      <c r="FRS67" s="294"/>
      <c r="FRT67" s="294"/>
      <c r="FRU67" s="294"/>
      <c r="FRV67" s="294"/>
      <c r="FRW67" s="294"/>
      <c r="FRX67" s="294"/>
      <c r="FRY67" s="294"/>
      <c r="FRZ67" s="294"/>
      <c r="FSA67" s="294"/>
      <c r="FSB67" s="294"/>
      <c r="FSC67" s="294"/>
      <c r="FSD67" s="294"/>
      <c r="FSE67" s="294"/>
      <c r="FSF67" s="294"/>
      <c r="FSG67" s="294"/>
      <c r="FSH67" s="294"/>
      <c r="FSI67" s="294"/>
      <c r="FSJ67" s="294"/>
      <c r="FSK67" s="294"/>
      <c r="FSL67" s="294"/>
      <c r="FSM67" s="294"/>
      <c r="FSN67" s="294"/>
      <c r="FSO67" s="294"/>
      <c r="FSP67" s="294"/>
      <c r="FSQ67" s="294"/>
      <c r="FSR67" s="294"/>
      <c r="FSS67" s="294"/>
      <c r="FST67" s="294"/>
      <c r="FSU67" s="294"/>
      <c r="FSV67" s="294"/>
      <c r="FSW67" s="294"/>
      <c r="FSX67" s="294"/>
      <c r="FSY67" s="294"/>
      <c r="FSZ67" s="294"/>
      <c r="FTA67" s="294"/>
      <c r="FTB67" s="294"/>
      <c r="FTC67" s="294"/>
      <c r="FTD67" s="294"/>
      <c r="FTE67" s="294"/>
      <c r="FTF67" s="294"/>
      <c r="FTG67" s="294"/>
      <c r="FTH67" s="294"/>
      <c r="FTI67" s="294"/>
      <c r="FTJ67" s="294"/>
      <c r="FTK67" s="294"/>
      <c r="FTL67" s="294"/>
      <c r="FTM67" s="294"/>
      <c r="FTN67" s="294"/>
      <c r="FTO67" s="294"/>
      <c r="FTP67" s="294"/>
      <c r="FTQ67" s="294"/>
      <c r="FTR67" s="294"/>
      <c r="FTS67" s="294"/>
      <c r="FTT67" s="294"/>
      <c r="FTU67" s="294"/>
      <c r="FTV67" s="294"/>
      <c r="FTW67" s="294"/>
      <c r="FTX67" s="294"/>
      <c r="FTY67" s="294"/>
      <c r="FTZ67" s="294"/>
      <c r="FUA67" s="294"/>
      <c r="FUB67" s="294"/>
      <c r="FUC67" s="294"/>
      <c r="FUD67" s="294"/>
      <c r="FUE67" s="294"/>
      <c r="FUF67" s="294"/>
      <c r="FUG67" s="294"/>
      <c r="FUH67" s="294"/>
      <c r="FUI67" s="294"/>
      <c r="FUJ67" s="294"/>
      <c r="FUK67" s="294"/>
      <c r="FUL67" s="294"/>
      <c r="FUM67" s="294"/>
      <c r="FUN67" s="294"/>
      <c r="FUO67" s="294"/>
      <c r="FUP67" s="294"/>
      <c r="FUQ67" s="294"/>
      <c r="FUR67" s="294"/>
      <c r="FUS67" s="294"/>
      <c r="FUT67" s="294"/>
      <c r="FUU67" s="294"/>
      <c r="FUV67" s="294"/>
      <c r="FUW67" s="294"/>
      <c r="FUX67" s="294"/>
      <c r="FUY67" s="294"/>
      <c r="FUZ67" s="294"/>
      <c r="FVA67" s="294"/>
      <c r="FVB67" s="294"/>
      <c r="FVC67" s="294"/>
      <c r="FVD67" s="294"/>
      <c r="FVE67" s="294"/>
      <c r="FVF67" s="294"/>
      <c r="FVG67" s="294"/>
      <c r="FVH67" s="294"/>
      <c r="FVI67" s="294"/>
      <c r="FVJ67" s="294"/>
      <c r="FVK67" s="294"/>
      <c r="FVL67" s="294"/>
      <c r="FVM67" s="294"/>
      <c r="FVN67" s="294"/>
      <c r="FVO67" s="294"/>
      <c r="FVP67" s="294"/>
      <c r="FVQ67" s="294"/>
      <c r="FVR67" s="294"/>
      <c r="FVS67" s="294"/>
      <c r="FVT67" s="294"/>
      <c r="FVU67" s="294"/>
      <c r="FVV67" s="294"/>
      <c r="FVW67" s="294"/>
      <c r="FVX67" s="294"/>
      <c r="FVY67" s="294"/>
      <c r="FVZ67" s="294"/>
      <c r="FWA67" s="294"/>
      <c r="FWB67" s="294"/>
      <c r="FWC67" s="294"/>
      <c r="FWD67" s="294"/>
      <c r="FWE67" s="294"/>
      <c r="FWF67" s="294"/>
      <c r="FWG67" s="294"/>
      <c r="FWH67" s="294"/>
      <c r="FWI67" s="294"/>
      <c r="FWJ67" s="294"/>
      <c r="FWK67" s="294"/>
      <c r="FWL67" s="294"/>
      <c r="FWM67" s="294"/>
      <c r="FWN67" s="294"/>
      <c r="FWO67" s="294"/>
      <c r="FWP67" s="294"/>
      <c r="FWQ67" s="294"/>
      <c r="FWR67" s="294"/>
      <c r="FWS67" s="294"/>
      <c r="FWT67" s="294"/>
      <c r="FWU67" s="294"/>
      <c r="FWV67" s="294"/>
      <c r="FWW67" s="294"/>
      <c r="FWX67" s="294"/>
      <c r="FWY67" s="294"/>
      <c r="FWZ67" s="294"/>
      <c r="FXA67" s="294"/>
      <c r="FXB67" s="294"/>
      <c r="FXC67" s="294"/>
      <c r="FXD67" s="294"/>
      <c r="FXE67" s="294"/>
      <c r="FXF67" s="294"/>
      <c r="FXG67" s="294"/>
      <c r="FXH67" s="294"/>
      <c r="FXI67" s="294"/>
      <c r="FXJ67" s="294"/>
      <c r="FXK67" s="294"/>
      <c r="FXL67" s="294"/>
      <c r="FXM67" s="294"/>
      <c r="FXN67" s="294"/>
      <c r="FXO67" s="294"/>
      <c r="FXP67" s="294"/>
      <c r="FXQ67" s="294"/>
      <c r="FXR67" s="294"/>
      <c r="FXS67" s="294"/>
      <c r="FXT67" s="294"/>
      <c r="FXU67" s="294"/>
      <c r="FXV67" s="294"/>
      <c r="FXW67" s="294"/>
      <c r="FXX67" s="294"/>
      <c r="FXY67" s="294"/>
      <c r="FXZ67" s="294"/>
      <c r="FYA67" s="294"/>
      <c r="FYB67" s="294"/>
      <c r="FYC67" s="294"/>
      <c r="FYD67" s="294"/>
      <c r="FYE67" s="294"/>
      <c r="FYF67" s="294"/>
      <c r="FYG67" s="294"/>
      <c r="FYH67" s="294"/>
      <c r="FYI67" s="294"/>
      <c r="FYJ67" s="294"/>
      <c r="FYK67" s="294"/>
      <c r="FYL67" s="294"/>
      <c r="FYM67" s="294"/>
      <c r="FYN67" s="294"/>
      <c r="FYO67" s="294"/>
      <c r="FYP67" s="294"/>
      <c r="FYQ67" s="294"/>
      <c r="FYR67" s="294"/>
      <c r="FYS67" s="294"/>
      <c r="FYT67" s="294"/>
      <c r="FYU67" s="294"/>
      <c r="FYV67" s="294"/>
      <c r="FYW67" s="294"/>
      <c r="FYX67" s="294"/>
      <c r="FYY67" s="294"/>
      <c r="FYZ67" s="294"/>
      <c r="FZA67" s="294"/>
      <c r="FZB67" s="294"/>
      <c r="FZC67" s="294"/>
      <c r="FZD67" s="294"/>
      <c r="FZE67" s="294"/>
      <c r="FZF67" s="294"/>
      <c r="FZG67" s="294"/>
      <c r="FZH67" s="294"/>
      <c r="FZI67" s="294"/>
      <c r="FZJ67" s="294"/>
      <c r="FZK67" s="294"/>
      <c r="FZL67" s="294"/>
      <c r="FZM67" s="294"/>
      <c r="FZN67" s="294"/>
      <c r="FZO67" s="294"/>
      <c r="FZP67" s="294"/>
      <c r="FZQ67" s="294"/>
      <c r="FZR67" s="294"/>
      <c r="FZS67" s="294"/>
      <c r="FZT67" s="294"/>
      <c r="FZU67" s="294"/>
      <c r="FZV67" s="294"/>
      <c r="FZW67" s="294"/>
      <c r="FZX67" s="294"/>
      <c r="FZY67" s="294"/>
      <c r="FZZ67" s="294"/>
      <c r="GAA67" s="294"/>
      <c r="GAB67" s="294"/>
      <c r="GAC67" s="294"/>
      <c r="GAD67" s="294"/>
      <c r="GAE67" s="294"/>
      <c r="GAF67" s="294"/>
      <c r="GAG67" s="294"/>
      <c r="GAH67" s="294"/>
      <c r="GAI67" s="294"/>
      <c r="GAJ67" s="294"/>
      <c r="GAK67" s="294"/>
      <c r="GAL67" s="294"/>
      <c r="GAM67" s="294"/>
      <c r="GAN67" s="294"/>
      <c r="GAO67" s="294"/>
      <c r="GAP67" s="294"/>
      <c r="GAQ67" s="294"/>
      <c r="GAR67" s="294"/>
      <c r="GAS67" s="294"/>
      <c r="GAT67" s="294"/>
      <c r="GAU67" s="294"/>
      <c r="GAV67" s="294"/>
      <c r="GAW67" s="294"/>
      <c r="GAX67" s="294"/>
      <c r="GAY67" s="294"/>
      <c r="GAZ67" s="294"/>
      <c r="GBA67" s="294"/>
      <c r="GBB67" s="294"/>
      <c r="GBC67" s="294"/>
      <c r="GBD67" s="294"/>
      <c r="GBE67" s="294"/>
      <c r="GBF67" s="294"/>
      <c r="GBG67" s="294"/>
      <c r="GBH67" s="294"/>
      <c r="GBI67" s="294"/>
      <c r="GBJ67" s="294"/>
      <c r="GBK67" s="294"/>
      <c r="GBL67" s="294"/>
      <c r="GBM67" s="294"/>
      <c r="GBN67" s="294"/>
      <c r="GBO67" s="294"/>
      <c r="GBP67" s="294"/>
      <c r="GBQ67" s="294"/>
      <c r="GBR67" s="294"/>
      <c r="GBS67" s="294"/>
      <c r="GBT67" s="294"/>
      <c r="GBU67" s="294"/>
      <c r="GBV67" s="294"/>
      <c r="GBW67" s="294"/>
      <c r="GBX67" s="294"/>
      <c r="GBY67" s="294"/>
      <c r="GBZ67" s="294"/>
      <c r="GCA67" s="294"/>
      <c r="GCB67" s="294"/>
      <c r="GCC67" s="294"/>
      <c r="GCD67" s="294"/>
      <c r="GCE67" s="294"/>
      <c r="GCF67" s="294"/>
      <c r="GCG67" s="294"/>
      <c r="GCH67" s="294"/>
      <c r="GCI67" s="294"/>
      <c r="GCJ67" s="294"/>
      <c r="GCK67" s="294"/>
      <c r="GCL67" s="294"/>
      <c r="GCM67" s="294"/>
      <c r="GCN67" s="294"/>
      <c r="GCO67" s="294"/>
      <c r="GCP67" s="294"/>
      <c r="GCQ67" s="294"/>
      <c r="GCR67" s="294"/>
      <c r="GCS67" s="294"/>
      <c r="GCT67" s="294"/>
      <c r="GCU67" s="294"/>
      <c r="GCV67" s="294"/>
      <c r="GCW67" s="294"/>
      <c r="GCX67" s="294"/>
      <c r="GCY67" s="294"/>
      <c r="GCZ67" s="294"/>
      <c r="GDA67" s="294"/>
      <c r="GDB67" s="294"/>
      <c r="GDC67" s="294"/>
      <c r="GDD67" s="294"/>
      <c r="GDE67" s="294"/>
      <c r="GDF67" s="294"/>
      <c r="GDG67" s="294"/>
      <c r="GDH67" s="294"/>
      <c r="GDI67" s="294"/>
      <c r="GDJ67" s="294"/>
      <c r="GDK67" s="294"/>
      <c r="GDL67" s="294"/>
      <c r="GDM67" s="294"/>
      <c r="GDN67" s="294"/>
      <c r="GDO67" s="294"/>
      <c r="GDP67" s="294"/>
      <c r="GDQ67" s="294"/>
      <c r="GDR67" s="294"/>
      <c r="GDS67" s="294"/>
      <c r="GDT67" s="294"/>
      <c r="GDU67" s="294"/>
      <c r="GDV67" s="294"/>
      <c r="GDW67" s="294"/>
      <c r="GDX67" s="294"/>
      <c r="GDY67" s="294"/>
      <c r="GDZ67" s="294"/>
      <c r="GEA67" s="294"/>
      <c r="GEB67" s="294"/>
      <c r="GEC67" s="294"/>
      <c r="GED67" s="294"/>
      <c r="GEE67" s="294"/>
      <c r="GEF67" s="294"/>
      <c r="GEG67" s="294"/>
      <c r="GEH67" s="294"/>
      <c r="GEI67" s="294"/>
      <c r="GEJ67" s="294"/>
      <c r="GEK67" s="294"/>
      <c r="GEL67" s="294"/>
      <c r="GEM67" s="294"/>
      <c r="GEN67" s="294"/>
      <c r="GEO67" s="294"/>
      <c r="GEP67" s="294"/>
      <c r="GEQ67" s="294"/>
      <c r="GER67" s="294"/>
      <c r="GES67" s="294"/>
      <c r="GET67" s="294"/>
      <c r="GEU67" s="294"/>
      <c r="GEV67" s="294"/>
      <c r="GEW67" s="294"/>
      <c r="GEX67" s="294"/>
      <c r="GEY67" s="294"/>
      <c r="GEZ67" s="294"/>
      <c r="GFA67" s="294"/>
      <c r="GFB67" s="294"/>
      <c r="GFC67" s="294"/>
      <c r="GFD67" s="294"/>
      <c r="GFE67" s="294"/>
      <c r="GFF67" s="294"/>
      <c r="GFG67" s="294"/>
      <c r="GFH67" s="294"/>
      <c r="GFI67" s="294"/>
      <c r="GFJ67" s="294"/>
      <c r="GFK67" s="294"/>
      <c r="GFL67" s="294"/>
      <c r="GFM67" s="294"/>
      <c r="GFN67" s="294"/>
      <c r="GFO67" s="294"/>
      <c r="GFP67" s="294"/>
      <c r="GFQ67" s="294"/>
      <c r="GFR67" s="294"/>
      <c r="GFS67" s="294"/>
      <c r="GFT67" s="294"/>
      <c r="GFU67" s="294"/>
      <c r="GFV67" s="294"/>
      <c r="GFW67" s="294"/>
      <c r="GFX67" s="294"/>
      <c r="GFY67" s="294"/>
      <c r="GFZ67" s="294"/>
      <c r="GGA67" s="294"/>
      <c r="GGB67" s="294"/>
      <c r="GGC67" s="294"/>
      <c r="GGD67" s="294"/>
      <c r="GGE67" s="294"/>
      <c r="GGF67" s="294"/>
      <c r="GGG67" s="294"/>
      <c r="GGH67" s="294"/>
      <c r="GGI67" s="294"/>
      <c r="GGJ67" s="294"/>
      <c r="GGK67" s="294"/>
      <c r="GGL67" s="294"/>
      <c r="GGM67" s="294"/>
      <c r="GGN67" s="294"/>
      <c r="GGO67" s="294"/>
      <c r="GGP67" s="294"/>
      <c r="GGQ67" s="294"/>
      <c r="GGR67" s="294"/>
      <c r="GGS67" s="294"/>
      <c r="GGT67" s="294"/>
      <c r="GGU67" s="294"/>
      <c r="GGV67" s="294"/>
      <c r="GGW67" s="294"/>
      <c r="GGX67" s="294"/>
      <c r="GGY67" s="294"/>
      <c r="GGZ67" s="294"/>
      <c r="GHA67" s="294"/>
      <c r="GHB67" s="294"/>
      <c r="GHC67" s="294"/>
      <c r="GHD67" s="294"/>
      <c r="GHE67" s="294"/>
      <c r="GHF67" s="294"/>
      <c r="GHG67" s="294"/>
      <c r="GHH67" s="294"/>
      <c r="GHI67" s="294"/>
      <c r="GHJ67" s="294"/>
      <c r="GHK67" s="294"/>
      <c r="GHL67" s="294"/>
      <c r="GHM67" s="294"/>
      <c r="GHN67" s="294"/>
      <c r="GHO67" s="294"/>
      <c r="GHP67" s="294"/>
      <c r="GHQ67" s="294"/>
      <c r="GHR67" s="294"/>
      <c r="GHS67" s="294"/>
      <c r="GHT67" s="294"/>
      <c r="GHU67" s="294"/>
      <c r="GHV67" s="294"/>
      <c r="GHW67" s="294"/>
      <c r="GHX67" s="294"/>
      <c r="GHY67" s="294"/>
      <c r="GHZ67" s="294"/>
      <c r="GIA67" s="294"/>
      <c r="GIB67" s="294"/>
      <c r="GIC67" s="294"/>
      <c r="GID67" s="294"/>
      <c r="GIE67" s="294"/>
      <c r="GIF67" s="294"/>
      <c r="GIG67" s="294"/>
      <c r="GIH67" s="294"/>
      <c r="GII67" s="294"/>
      <c r="GIJ67" s="294"/>
      <c r="GIK67" s="294"/>
      <c r="GIL67" s="294"/>
      <c r="GIM67" s="294"/>
      <c r="GIN67" s="294"/>
      <c r="GIO67" s="294"/>
      <c r="GIP67" s="294"/>
      <c r="GIQ67" s="294"/>
      <c r="GIR67" s="294"/>
      <c r="GIS67" s="294"/>
      <c r="GIT67" s="294"/>
      <c r="GIU67" s="294"/>
      <c r="GIV67" s="294"/>
      <c r="GIW67" s="294"/>
      <c r="GIX67" s="294"/>
      <c r="GIY67" s="294"/>
      <c r="GIZ67" s="294"/>
      <c r="GJA67" s="294"/>
      <c r="GJB67" s="294"/>
      <c r="GJC67" s="294"/>
      <c r="GJD67" s="294"/>
      <c r="GJE67" s="294"/>
      <c r="GJF67" s="294"/>
      <c r="GJG67" s="294"/>
      <c r="GJH67" s="294"/>
      <c r="GJI67" s="294"/>
      <c r="GJJ67" s="294"/>
      <c r="GJK67" s="294"/>
      <c r="GJL67" s="294"/>
      <c r="GJM67" s="294"/>
      <c r="GJN67" s="294"/>
      <c r="GJO67" s="294"/>
      <c r="GJP67" s="294"/>
      <c r="GJQ67" s="294"/>
      <c r="GJR67" s="294"/>
      <c r="GJS67" s="294"/>
      <c r="GJT67" s="294"/>
      <c r="GJU67" s="294"/>
      <c r="GJV67" s="294"/>
      <c r="GJW67" s="294"/>
      <c r="GJX67" s="294"/>
      <c r="GJY67" s="294"/>
      <c r="GJZ67" s="294"/>
      <c r="GKA67" s="294"/>
      <c r="GKB67" s="294"/>
      <c r="GKC67" s="294"/>
      <c r="GKD67" s="294"/>
      <c r="GKE67" s="294"/>
      <c r="GKF67" s="294"/>
      <c r="GKG67" s="294"/>
      <c r="GKH67" s="294"/>
      <c r="GKI67" s="294"/>
      <c r="GKJ67" s="294"/>
      <c r="GKK67" s="294"/>
      <c r="GKL67" s="294"/>
      <c r="GKM67" s="294"/>
      <c r="GKN67" s="294"/>
      <c r="GKO67" s="294"/>
      <c r="GKP67" s="294"/>
      <c r="GKQ67" s="294"/>
      <c r="GKR67" s="294"/>
      <c r="GKS67" s="294"/>
      <c r="GKT67" s="294"/>
      <c r="GKU67" s="294"/>
      <c r="GKV67" s="294"/>
      <c r="GKW67" s="294"/>
      <c r="GKX67" s="294"/>
      <c r="GKY67" s="294"/>
      <c r="GKZ67" s="294"/>
      <c r="GLA67" s="294"/>
      <c r="GLB67" s="294"/>
      <c r="GLC67" s="294"/>
      <c r="GLD67" s="294"/>
      <c r="GLE67" s="294"/>
      <c r="GLF67" s="294"/>
      <c r="GLG67" s="294"/>
      <c r="GLH67" s="294"/>
      <c r="GLI67" s="294"/>
      <c r="GLJ67" s="294"/>
      <c r="GLK67" s="294"/>
      <c r="GLL67" s="294"/>
      <c r="GLM67" s="294"/>
      <c r="GLN67" s="294"/>
      <c r="GLO67" s="294"/>
      <c r="GLP67" s="294"/>
      <c r="GLQ67" s="294"/>
      <c r="GLR67" s="294"/>
      <c r="GLS67" s="294"/>
      <c r="GLT67" s="294"/>
      <c r="GLU67" s="294"/>
      <c r="GLV67" s="294"/>
      <c r="GLW67" s="294"/>
      <c r="GLX67" s="294"/>
      <c r="GLY67" s="294"/>
      <c r="GLZ67" s="294"/>
      <c r="GMA67" s="294"/>
      <c r="GMB67" s="294"/>
      <c r="GMC67" s="294"/>
      <c r="GMD67" s="294"/>
      <c r="GME67" s="294"/>
      <c r="GMF67" s="294"/>
      <c r="GMG67" s="294"/>
      <c r="GMH67" s="294"/>
      <c r="GMI67" s="294"/>
      <c r="GMJ67" s="294"/>
      <c r="GMK67" s="294"/>
      <c r="GML67" s="294"/>
      <c r="GMM67" s="294"/>
      <c r="GMN67" s="294"/>
      <c r="GMO67" s="294"/>
      <c r="GMP67" s="294"/>
      <c r="GMQ67" s="294"/>
      <c r="GMR67" s="294"/>
      <c r="GMS67" s="294"/>
      <c r="GMT67" s="294"/>
      <c r="GMU67" s="294"/>
      <c r="GMV67" s="294"/>
      <c r="GMW67" s="294"/>
      <c r="GMX67" s="294"/>
      <c r="GMY67" s="294"/>
      <c r="GMZ67" s="294"/>
      <c r="GNA67" s="294"/>
      <c r="GNB67" s="294"/>
      <c r="GNC67" s="294"/>
      <c r="GND67" s="294"/>
      <c r="GNE67" s="294"/>
      <c r="GNF67" s="294"/>
      <c r="GNG67" s="294"/>
      <c r="GNH67" s="294"/>
      <c r="GNI67" s="294"/>
      <c r="GNJ67" s="294"/>
      <c r="GNK67" s="294"/>
      <c r="GNL67" s="294"/>
      <c r="GNM67" s="294"/>
      <c r="GNN67" s="294"/>
      <c r="GNO67" s="294"/>
      <c r="GNP67" s="294"/>
      <c r="GNQ67" s="294"/>
      <c r="GNR67" s="294"/>
      <c r="GNS67" s="294"/>
      <c r="GNT67" s="294"/>
      <c r="GNU67" s="294"/>
      <c r="GNV67" s="294"/>
      <c r="GNW67" s="294"/>
      <c r="GNX67" s="294"/>
      <c r="GNY67" s="294"/>
      <c r="GNZ67" s="294"/>
      <c r="GOA67" s="294"/>
      <c r="GOB67" s="294"/>
      <c r="GOC67" s="294"/>
      <c r="GOD67" s="294"/>
      <c r="GOE67" s="294"/>
      <c r="GOF67" s="294"/>
      <c r="GOG67" s="294"/>
      <c r="GOH67" s="294"/>
      <c r="GOI67" s="294"/>
      <c r="GOJ67" s="294"/>
      <c r="GOK67" s="294"/>
      <c r="GOL67" s="294"/>
      <c r="GOM67" s="294"/>
      <c r="GON67" s="294"/>
      <c r="GOO67" s="294"/>
      <c r="GOP67" s="294"/>
      <c r="GOQ67" s="294"/>
      <c r="GOR67" s="294"/>
      <c r="GOS67" s="294"/>
      <c r="GOT67" s="294"/>
      <c r="GOU67" s="294"/>
      <c r="GOV67" s="294"/>
      <c r="GOW67" s="294"/>
      <c r="GOX67" s="294"/>
      <c r="GOY67" s="294"/>
      <c r="GOZ67" s="294"/>
      <c r="GPA67" s="294"/>
      <c r="GPB67" s="294"/>
      <c r="GPC67" s="294"/>
      <c r="GPD67" s="294"/>
      <c r="GPE67" s="294"/>
      <c r="GPF67" s="294"/>
      <c r="GPG67" s="294"/>
      <c r="GPH67" s="294"/>
      <c r="GPI67" s="294"/>
      <c r="GPJ67" s="294"/>
      <c r="GPK67" s="294"/>
      <c r="GPL67" s="294"/>
      <c r="GPM67" s="294"/>
      <c r="GPN67" s="294"/>
      <c r="GPO67" s="294"/>
      <c r="GPP67" s="294"/>
      <c r="GPQ67" s="294"/>
      <c r="GPR67" s="294"/>
      <c r="GPS67" s="294"/>
      <c r="GPT67" s="294"/>
      <c r="GPU67" s="294"/>
      <c r="GPV67" s="294"/>
      <c r="GPW67" s="294"/>
      <c r="GPX67" s="294"/>
      <c r="GPY67" s="294"/>
      <c r="GPZ67" s="294"/>
      <c r="GQA67" s="294"/>
      <c r="GQB67" s="294"/>
      <c r="GQC67" s="294"/>
      <c r="GQD67" s="294"/>
      <c r="GQE67" s="294"/>
      <c r="GQF67" s="294"/>
      <c r="GQG67" s="294"/>
      <c r="GQH67" s="294"/>
      <c r="GQI67" s="294"/>
      <c r="GQJ67" s="294"/>
      <c r="GQK67" s="294"/>
      <c r="GQL67" s="294"/>
      <c r="GQM67" s="294"/>
      <c r="GQN67" s="294"/>
      <c r="GQO67" s="294"/>
      <c r="GQP67" s="294"/>
      <c r="GQQ67" s="294"/>
      <c r="GQR67" s="294"/>
      <c r="GQS67" s="294"/>
      <c r="GQT67" s="294"/>
      <c r="GQU67" s="294"/>
      <c r="GQV67" s="294"/>
      <c r="GQW67" s="294"/>
      <c r="GQX67" s="294"/>
      <c r="GQY67" s="294"/>
      <c r="GQZ67" s="294"/>
      <c r="GRA67" s="294"/>
      <c r="GRB67" s="294"/>
      <c r="GRC67" s="294"/>
      <c r="GRD67" s="294"/>
      <c r="GRE67" s="294"/>
      <c r="GRF67" s="294"/>
      <c r="GRG67" s="294"/>
      <c r="GRH67" s="294"/>
      <c r="GRI67" s="294"/>
      <c r="GRJ67" s="294"/>
      <c r="GRK67" s="294"/>
      <c r="GRL67" s="294"/>
      <c r="GRM67" s="294"/>
      <c r="GRN67" s="294"/>
      <c r="GRO67" s="294"/>
      <c r="GRP67" s="294"/>
      <c r="GRQ67" s="294"/>
      <c r="GRR67" s="294"/>
      <c r="GRS67" s="294"/>
      <c r="GRT67" s="294"/>
      <c r="GRU67" s="294"/>
      <c r="GRV67" s="294"/>
      <c r="GRW67" s="294"/>
      <c r="GRX67" s="294"/>
      <c r="GRY67" s="294"/>
      <c r="GRZ67" s="294"/>
      <c r="GSA67" s="294"/>
      <c r="GSB67" s="294"/>
      <c r="GSC67" s="294"/>
      <c r="GSD67" s="294"/>
      <c r="GSE67" s="294"/>
      <c r="GSF67" s="294"/>
      <c r="GSG67" s="294"/>
      <c r="GSH67" s="294"/>
      <c r="GSI67" s="294"/>
      <c r="GSJ67" s="294"/>
      <c r="GSK67" s="294"/>
      <c r="GSL67" s="294"/>
      <c r="GSM67" s="294"/>
      <c r="GSN67" s="294"/>
      <c r="GSO67" s="294"/>
      <c r="GSP67" s="294"/>
      <c r="GSQ67" s="294"/>
      <c r="GSR67" s="294"/>
      <c r="GSS67" s="294"/>
      <c r="GST67" s="294"/>
      <c r="GSU67" s="294"/>
      <c r="GSV67" s="294"/>
      <c r="GSW67" s="294"/>
      <c r="GSX67" s="294"/>
      <c r="GSY67" s="294"/>
      <c r="GSZ67" s="294"/>
      <c r="GTA67" s="294"/>
      <c r="GTB67" s="294"/>
      <c r="GTC67" s="294"/>
      <c r="GTD67" s="294"/>
      <c r="GTE67" s="294"/>
      <c r="GTF67" s="294"/>
      <c r="GTG67" s="294"/>
      <c r="GTH67" s="294"/>
      <c r="GTI67" s="294"/>
      <c r="GTJ67" s="294"/>
      <c r="GTK67" s="294"/>
      <c r="GTL67" s="294"/>
      <c r="GTM67" s="294"/>
      <c r="GTN67" s="294"/>
      <c r="GTO67" s="294"/>
      <c r="GTP67" s="294"/>
      <c r="GTQ67" s="294"/>
      <c r="GTR67" s="294"/>
      <c r="GTS67" s="294"/>
      <c r="GTT67" s="294"/>
      <c r="GTU67" s="294"/>
      <c r="GTV67" s="294"/>
      <c r="GTW67" s="294"/>
      <c r="GTX67" s="294"/>
      <c r="GTY67" s="294"/>
      <c r="GTZ67" s="294"/>
      <c r="GUA67" s="294"/>
      <c r="GUB67" s="294"/>
      <c r="GUC67" s="294"/>
      <c r="GUD67" s="294"/>
      <c r="GUE67" s="294"/>
      <c r="GUF67" s="294"/>
      <c r="GUG67" s="294"/>
      <c r="GUH67" s="294"/>
      <c r="GUI67" s="294"/>
      <c r="GUJ67" s="294"/>
      <c r="GUK67" s="294"/>
      <c r="GUL67" s="294"/>
      <c r="GUM67" s="294"/>
      <c r="GUN67" s="294"/>
      <c r="GUO67" s="294"/>
      <c r="GUP67" s="294"/>
      <c r="GUQ67" s="294"/>
      <c r="GUR67" s="294"/>
      <c r="GUS67" s="294"/>
      <c r="GUT67" s="294"/>
      <c r="GUU67" s="294"/>
      <c r="GUV67" s="294"/>
      <c r="GUW67" s="294"/>
      <c r="GUX67" s="294"/>
      <c r="GUY67" s="294"/>
      <c r="GUZ67" s="294"/>
      <c r="GVA67" s="294"/>
      <c r="GVB67" s="294"/>
      <c r="GVC67" s="294"/>
      <c r="GVD67" s="294"/>
      <c r="GVE67" s="294"/>
      <c r="GVF67" s="294"/>
      <c r="GVG67" s="294"/>
      <c r="GVH67" s="294"/>
      <c r="GVI67" s="294"/>
      <c r="GVJ67" s="294"/>
      <c r="GVK67" s="294"/>
      <c r="GVL67" s="294"/>
      <c r="GVM67" s="294"/>
      <c r="GVN67" s="294"/>
      <c r="GVO67" s="294"/>
      <c r="GVP67" s="294"/>
      <c r="GVQ67" s="294"/>
      <c r="GVR67" s="294"/>
      <c r="GVS67" s="294"/>
      <c r="GVT67" s="294"/>
      <c r="GVU67" s="294"/>
      <c r="GVV67" s="294"/>
      <c r="GVW67" s="294"/>
      <c r="GVX67" s="294"/>
      <c r="GVY67" s="294"/>
      <c r="GVZ67" s="294"/>
      <c r="GWA67" s="294"/>
      <c r="GWB67" s="294"/>
      <c r="GWC67" s="294"/>
      <c r="GWD67" s="294"/>
      <c r="GWE67" s="294"/>
      <c r="GWF67" s="294"/>
      <c r="GWG67" s="294"/>
      <c r="GWH67" s="294"/>
      <c r="GWI67" s="294"/>
      <c r="GWJ67" s="294"/>
      <c r="GWK67" s="294"/>
      <c r="GWL67" s="294"/>
      <c r="GWM67" s="294"/>
      <c r="GWN67" s="294"/>
      <c r="GWO67" s="294"/>
      <c r="GWP67" s="294"/>
      <c r="GWQ67" s="294"/>
      <c r="GWR67" s="294"/>
      <c r="GWS67" s="294"/>
      <c r="GWT67" s="294"/>
      <c r="GWU67" s="294"/>
      <c r="GWV67" s="294"/>
      <c r="GWW67" s="294"/>
      <c r="GWX67" s="294"/>
      <c r="GWY67" s="294"/>
      <c r="GWZ67" s="294"/>
      <c r="GXA67" s="294"/>
      <c r="GXB67" s="294"/>
      <c r="GXC67" s="294"/>
      <c r="GXD67" s="294"/>
      <c r="GXE67" s="294"/>
      <c r="GXF67" s="294"/>
      <c r="GXG67" s="294"/>
      <c r="GXH67" s="294"/>
      <c r="GXI67" s="294"/>
      <c r="GXJ67" s="294"/>
      <c r="GXK67" s="294"/>
      <c r="GXL67" s="294"/>
      <c r="GXM67" s="294"/>
      <c r="GXN67" s="294"/>
      <c r="GXO67" s="294"/>
      <c r="GXP67" s="294"/>
      <c r="GXQ67" s="294"/>
      <c r="GXR67" s="294"/>
      <c r="GXS67" s="294"/>
      <c r="GXT67" s="294"/>
      <c r="GXU67" s="294"/>
      <c r="GXV67" s="294"/>
      <c r="GXW67" s="294"/>
      <c r="GXX67" s="294"/>
      <c r="GXY67" s="294"/>
      <c r="GXZ67" s="294"/>
      <c r="GYA67" s="294"/>
      <c r="GYB67" s="294"/>
      <c r="GYC67" s="294"/>
      <c r="GYD67" s="294"/>
      <c r="GYE67" s="294"/>
      <c r="GYF67" s="294"/>
      <c r="GYG67" s="294"/>
      <c r="GYH67" s="294"/>
      <c r="GYI67" s="294"/>
      <c r="GYJ67" s="294"/>
      <c r="GYK67" s="294"/>
      <c r="GYL67" s="294"/>
      <c r="GYM67" s="294"/>
      <c r="GYN67" s="294"/>
      <c r="GYO67" s="294"/>
      <c r="GYP67" s="294"/>
      <c r="GYQ67" s="294"/>
      <c r="GYR67" s="294"/>
      <c r="GYS67" s="294"/>
      <c r="GYT67" s="294"/>
      <c r="GYU67" s="294"/>
      <c r="GYV67" s="294"/>
      <c r="GYW67" s="294"/>
      <c r="GYX67" s="294"/>
      <c r="GYY67" s="294"/>
      <c r="GYZ67" s="294"/>
      <c r="GZA67" s="294"/>
      <c r="GZB67" s="294"/>
      <c r="GZC67" s="294"/>
      <c r="GZD67" s="294"/>
      <c r="GZE67" s="294"/>
      <c r="GZF67" s="294"/>
      <c r="GZG67" s="294"/>
      <c r="GZH67" s="294"/>
      <c r="GZI67" s="294"/>
      <c r="GZJ67" s="294"/>
      <c r="GZK67" s="294"/>
      <c r="GZL67" s="294"/>
      <c r="GZM67" s="294"/>
      <c r="GZN67" s="294"/>
      <c r="GZO67" s="294"/>
      <c r="GZP67" s="294"/>
      <c r="GZQ67" s="294"/>
      <c r="GZR67" s="294"/>
      <c r="GZS67" s="294"/>
      <c r="GZT67" s="294"/>
      <c r="GZU67" s="294"/>
      <c r="GZV67" s="294"/>
      <c r="GZW67" s="294"/>
      <c r="GZX67" s="294"/>
      <c r="GZY67" s="294"/>
      <c r="GZZ67" s="294"/>
      <c r="HAA67" s="294"/>
      <c r="HAB67" s="294"/>
      <c r="HAC67" s="294"/>
      <c r="HAD67" s="294"/>
      <c r="HAE67" s="294"/>
      <c r="HAF67" s="294"/>
      <c r="HAG67" s="294"/>
      <c r="HAH67" s="294"/>
      <c r="HAI67" s="294"/>
      <c r="HAJ67" s="294"/>
      <c r="HAK67" s="294"/>
      <c r="HAL67" s="294"/>
      <c r="HAM67" s="294"/>
      <c r="HAN67" s="294"/>
      <c r="HAO67" s="294"/>
      <c r="HAP67" s="294"/>
      <c r="HAQ67" s="294"/>
      <c r="HAR67" s="294"/>
      <c r="HAS67" s="294"/>
      <c r="HAT67" s="294"/>
      <c r="HAU67" s="294"/>
      <c r="HAV67" s="294"/>
      <c r="HAW67" s="294"/>
      <c r="HAX67" s="294"/>
      <c r="HAY67" s="294"/>
      <c r="HAZ67" s="294"/>
      <c r="HBA67" s="294"/>
      <c r="HBB67" s="294"/>
      <c r="HBC67" s="294"/>
      <c r="HBD67" s="294"/>
      <c r="HBE67" s="294"/>
      <c r="HBF67" s="294"/>
      <c r="HBG67" s="294"/>
      <c r="HBH67" s="294"/>
      <c r="HBI67" s="294"/>
      <c r="HBJ67" s="294"/>
      <c r="HBK67" s="294"/>
      <c r="HBL67" s="294"/>
      <c r="HBM67" s="294"/>
      <c r="HBN67" s="294"/>
      <c r="HBO67" s="294"/>
      <c r="HBP67" s="294"/>
      <c r="HBQ67" s="294"/>
      <c r="HBR67" s="294"/>
      <c r="HBS67" s="294"/>
      <c r="HBT67" s="294"/>
      <c r="HBU67" s="294"/>
      <c r="HBV67" s="294"/>
      <c r="HBW67" s="294"/>
      <c r="HBX67" s="294"/>
      <c r="HBY67" s="294"/>
      <c r="HBZ67" s="294"/>
      <c r="HCA67" s="294"/>
      <c r="HCB67" s="294"/>
      <c r="HCC67" s="294"/>
      <c r="HCD67" s="294"/>
      <c r="HCE67" s="294"/>
      <c r="HCF67" s="294"/>
      <c r="HCG67" s="294"/>
      <c r="HCH67" s="294"/>
      <c r="HCI67" s="294"/>
      <c r="HCJ67" s="294"/>
      <c r="HCK67" s="294"/>
      <c r="HCL67" s="294"/>
      <c r="HCM67" s="294"/>
      <c r="HCN67" s="294"/>
      <c r="HCO67" s="294"/>
      <c r="HCP67" s="294"/>
      <c r="HCQ67" s="294"/>
      <c r="HCR67" s="294"/>
      <c r="HCS67" s="294"/>
      <c r="HCT67" s="294"/>
      <c r="HCU67" s="294"/>
      <c r="HCV67" s="294"/>
      <c r="HCW67" s="294"/>
      <c r="HCX67" s="294"/>
      <c r="HCY67" s="294"/>
      <c r="HCZ67" s="294"/>
      <c r="HDA67" s="294"/>
      <c r="HDB67" s="294"/>
      <c r="HDC67" s="294"/>
      <c r="HDD67" s="294"/>
      <c r="HDE67" s="294"/>
      <c r="HDF67" s="294"/>
      <c r="HDG67" s="294"/>
      <c r="HDH67" s="294"/>
      <c r="HDI67" s="294"/>
      <c r="HDJ67" s="294"/>
      <c r="HDK67" s="294"/>
      <c r="HDL67" s="294"/>
      <c r="HDM67" s="294"/>
      <c r="HDN67" s="294"/>
      <c r="HDO67" s="294"/>
      <c r="HDP67" s="294"/>
      <c r="HDQ67" s="294"/>
      <c r="HDR67" s="294"/>
      <c r="HDS67" s="294"/>
      <c r="HDT67" s="294"/>
      <c r="HDU67" s="294"/>
      <c r="HDV67" s="294"/>
      <c r="HDW67" s="294"/>
      <c r="HDX67" s="294"/>
      <c r="HDY67" s="294"/>
      <c r="HDZ67" s="294"/>
      <c r="HEA67" s="294"/>
      <c r="HEB67" s="294"/>
      <c r="HEC67" s="294"/>
      <c r="HED67" s="294"/>
      <c r="HEE67" s="294"/>
      <c r="HEF67" s="294"/>
      <c r="HEG67" s="294"/>
      <c r="HEH67" s="294"/>
      <c r="HEI67" s="294"/>
      <c r="HEJ67" s="294"/>
      <c r="HEK67" s="294"/>
      <c r="HEL67" s="294"/>
      <c r="HEM67" s="294"/>
      <c r="HEN67" s="294"/>
      <c r="HEO67" s="294"/>
      <c r="HEP67" s="294"/>
      <c r="HEQ67" s="294"/>
      <c r="HER67" s="294"/>
      <c r="HES67" s="294"/>
      <c r="HET67" s="294"/>
      <c r="HEU67" s="294"/>
      <c r="HEV67" s="294"/>
      <c r="HEW67" s="294"/>
      <c r="HEX67" s="294"/>
      <c r="HEY67" s="294"/>
      <c r="HEZ67" s="294"/>
      <c r="HFA67" s="294"/>
      <c r="HFB67" s="294"/>
      <c r="HFC67" s="294"/>
      <c r="HFD67" s="294"/>
      <c r="HFE67" s="294"/>
      <c r="HFF67" s="294"/>
      <c r="HFG67" s="294"/>
      <c r="HFH67" s="294"/>
      <c r="HFI67" s="294"/>
      <c r="HFJ67" s="294"/>
      <c r="HFK67" s="294"/>
      <c r="HFL67" s="294"/>
      <c r="HFM67" s="294"/>
      <c r="HFN67" s="294"/>
      <c r="HFO67" s="294"/>
      <c r="HFP67" s="294"/>
      <c r="HFQ67" s="294"/>
      <c r="HFR67" s="294"/>
      <c r="HFS67" s="294"/>
      <c r="HFT67" s="294"/>
      <c r="HFU67" s="294"/>
      <c r="HFV67" s="294"/>
      <c r="HFW67" s="294"/>
      <c r="HFX67" s="294"/>
      <c r="HFY67" s="294"/>
      <c r="HFZ67" s="294"/>
      <c r="HGA67" s="294"/>
      <c r="HGB67" s="294"/>
      <c r="HGC67" s="294"/>
      <c r="HGD67" s="294"/>
      <c r="HGE67" s="294"/>
      <c r="HGF67" s="294"/>
      <c r="HGG67" s="294"/>
      <c r="HGH67" s="294"/>
      <c r="HGI67" s="294"/>
      <c r="HGJ67" s="294"/>
      <c r="HGK67" s="294"/>
      <c r="HGL67" s="294"/>
      <c r="HGM67" s="294"/>
      <c r="HGN67" s="294"/>
      <c r="HGO67" s="294"/>
      <c r="HGP67" s="294"/>
      <c r="HGQ67" s="294"/>
      <c r="HGR67" s="294"/>
      <c r="HGS67" s="294"/>
      <c r="HGT67" s="294"/>
      <c r="HGU67" s="294"/>
      <c r="HGV67" s="294"/>
      <c r="HGW67" s="294"/>
      <c r="HGX67" s="294"/>
      <c r="HGY67" s="294"/>
      <c r="HGZ67" s="294"/>
      <c r="HHA67" s="294"/>
      <c r="HHB67" s="294"/>
      <c r="HHC67" s="294"/>
      <c r="HHD67" s="294"/>
      <c r="HHE67" s="294"/>
      <c r="HHF67" s="294"/>
      <c r="HHG67" s="294"/>
      <c r="HHH67" s="294"/>
      <c r="HHI67" s="294"/>
      <c r="HHJ67" s="294"/>
      <c r="HHK67" s="294"/>
      <c r="HHL67" s="294"/>
      <c r="HHM67" s="294"/>
      <c r="HHN67" s="294"/>
      <c r="HHO67" s="294"/>
      <c r="HHP67" s="294"/>
      <c r="HHQ67" s="294"/>
      <c r="HHR67" s="294"/>
      <c r="HHS67" s="294"/>
      <c r="HHT67" s="294"/>
      <c r="HHU67" s="294"/>
      <c r="HHV67" s="294"/>
      <c r="HHW67" s="294"/>
      <c r="HHX67" s="294"/>
      <c r="HHY67" s="294"/>
      <c r="HHZ67" s="294"/>
      <c r="HIA67" s="294"/>
      <c r="HIB67" s="294"/>
      <c r="HIC67" s="294"/>
      <c r="HID67" s="294"/>
      <c r="HIE67" s="294"/>
      <c r="HIF67" s="294"/>
      <c r="HIG67" s="294"/>
      <c r="HIH67" s="294"/>
      <c r="HII67" s="294"/>
      <c r="HIJ67" s="294"/>
      <c r="HIK67" s="294"/>
      <c r="HIL67" s="294"/>
      <c r="HIM67" s="294"/>
      <c r="HIN67" s="294"/>
      <c r="HIO67" s="294"/>
      <c r="HIP67" s="294"/>
      <c r="HIQ67" s="294"/>
      <c r="HIR67" s="294"/>
      <c r="HIS67" s="294"/>
      <c r="HIT67" s="294"/>
      <c r="HIU67" s="294"/>
      <c r="HIV67" s="294"/>
      <c r="HIW67" s="294"/>
      <c r="HIX67" s="294"/>
      <c r="HIY67" s="294"/>
      <c r="HIZ67" s="294"/>
      <c r="HJA67" s="294"/>
      <c r="HJB67" s="294"/>
      <c r="HJC67" s="294"/>
      <c r="HJD67" s="294"/>
      <c r="HJE67" s="294"/>
      <c r="HJF67" s="294"/>
      <c r="HJG67" s="294"/>
      <c r="HJH67" s="294"/>
      <c r="HJI67" s="294"/>
      <c r="HJJ67" s="294"/>
      <c r="HJK67" s="294"/>
      <c r="HJL67" s="294"/>
      <c r="HJM67" s="294"/>
      <c r="HJN67" s="294"/>
      <c r="HJO67" s="294"/>
      <c r="HJP67" s="294"/>
      <c r="HJQ67" s="294"/>
      <c r="HJR67" s="294"/>
      <c r="HJS67" s="294"/>
      <c r="HJT67" s="294"/>
      <c r="HJU67" s="294"/>
      <c r="HJV67" s="294"/>
      <c r="HJW67" s="294"/>
      <c r="HJX67" s="294"/>
      <c r="HJY67" s="294"/>
      <c r="HJZ67" s="294"/>
      <c r="HKA67" s="294"/>
      <c r="HKB67" s="294"/>
      <c r="HKC67" s="294"/>
      <c r="HKD67" s="294"/>
      <c r="HKE67" s="294"/>
      <c r="HKF67" s="294"/>
      <c r="HKG67" s="294"/>
      <c r="HKH67" s="294"/>
      <c r="HKI67" s="294"/>
      <c r="HKJ67" s="294"/>
      <c r="HKK67" s="294"/>
      <c r="HKL67" s="294"/>
      <c r="HKM67" s="294"/>
      <c r="HKN67" s="294"/>
      <c r="HKO67" s="294"/>
      <c r="HKP67" s="294"/>
      <c r="HKQ67" s="294"/>
      <c r="HKR67" s="294"/>
      <c r="HKS67" s="294"/>
      <c r="HKT67" s="294"/>
      <c r="HKU67" s="294"/>
      <c r="HKV67" s="294"/>
      <c r="HKW67" s="294"/>
      <c r="HKX67" s="294"/>
      <c r="HKY67" s="294"/>
      <c r="HKZ67" s="294"/>
      <c r="HLA67" s="294"/>
      <c r="HLB67" s="294"/>
      <c r="HLC67" s="294"/>
      <c r="HLD67" s="294"/>
      <c r="HLE67" s="294"/>
      <c r="HLF67" s="294"/>
      <c r="HLG67" s="294"/>
      <c r="HLH67" s="294"/>
      <c r="HLI67" s="294"/>
      <c r="HLJ67" s="294"/>
      <c r="HLK67" s="294"/>
      <c r="HLL67" s="294"/>
      <c r="HLM67" s="294"/>
      <c r="HLN67" s="294"/>
      <c r="HLO67" s="294"/>
      <c r="HLP67" s="294"/>
      <c r="HLQ67" s="294"/>
      <c r="HLR67" s="294"/>
      <c r="HLS67" s="294"/>
      <c r="HLT67" s="294"/>
      <c r="HLU67" s="294"/>
      <c r="HLV67" s="294"/>
      <c r="HLW67" s="294"/>
      <c r="HLX67" s="294"/>
      <c r="HLY67" s="294"/>
      <c r="HLZ67" s="294"/>
      <c r="HMA67" s="294"/>
      <c r="HMB67" s="294"/>
      <c r="HMC67" s="294"/>
      <c r="HMD67" s="294"/>
      <c r="HME67" s="294"/>
      <c r="HMF67" s="294"/>
      <c r="HMG67" s="294"/>
      <c r="HMH67" s="294"/>
      <c r="HMI67" s="294"/>
      <c r="HMJ67" s="294"/>
      <c r="HMK67" s="294"/>
      <c r="HML67" s="294"/>
      <c r="HMM67" s="294"/>
      <c r="HMN67" s="294"/>
      <c r="HMO67" s="294"/>
      <c r="HMP67" s="294"/>
      <c r="HMQ67" s="294"/>
      <c r="HMR67" s="294"/>
      <c r="HMS67" s="294"/>
      <c r="HMT67" s="294"/>
      <c r="HMU67" s="294"/>
      <c r="HMV67" s="294"/>
      <c r="HMW67" s="294"/>
      <c r="HMX67" s="294"/>
      <c r="HMY67" s="294"/>
      <c r="HMZ67" s="294"/>
      <c r="HNA67" s="294"/>
      <c r="HNB67" s="294"/>
      <c r="HNC67" s="294"/>
      <c r="HND67" s="294"/>
      <c r="HNE67" s="294"/>
      <c r="HNF67" s="294"/>
      <c r="HNG67" s="294"/>
      <c r="HNH67" s="294"/>
      <c r="HNI67" s="294"/>
      <c r="HNJ67" s="294"/>
      <c r="HNK67" s="294"/>
      <c r="HNL67" s="294"/>
      <c r="HNM67" s="294"/>
      <c r="HNN67" s="294"/>
      <c r="HNO67" s="294"/>
      <c r="HNP67" s="294"/>
      <c r="HNQ67" s="294"/>
      <c r="HNR67" s="294"/>
      <c r="HNS67" s="294"/>
      <c r="HNT67" s="294"/>
      <c r="HNU67" s="294"/>
      <c r="HNV67" s="294"/>
      <c r="HNW67" s="294"/>
      <c r="HNX67" s="294"/>
      <c r="HNY67" s="294"/>
      <c r="HNZ67" s="294"/>
      <c r="HOA67" s="294"/>
      <c r="HOB67" s="294"/>
      <c r="HOC67" s="294"/>
      <c r="HOD67" s="294"/>
      <c r="HOE67" s="294"/>
      <c r="HOF67" s="294"/>
      <c r="HOG67" s="294"/>
      <c r="HOH67" s="294"/>
      <c r="HOI67" s="294"/>
      <c r="HOJ67" s="294"/>
      <c r="HOK67" s="294"/>
      <c r="HOL67" s="294"/>
      <c r="HOM67" s="294"/>
      <c r="HON67" s="294"/>
      <c r="HOO67" s="294"/>
      <c r="HOP67" s="294"/>
      <c r="HOQ67" s="294"/>
      <c r="HOR67" s="294"/>
      <c r="HOS67" s="294"/>
      <c r="HOT67" s="294"/>
      <c r="HOU67" s="294"/>
      <c r="HOV67" s="294"/>
      <c r="HOW67" s="294"/>
      <c r="HOX67" s="294"/>
      <c r="HOY67" s="294"/>
      <c r="HOZ67" s="294"/>
      <c r="HPA67" s="294"/>
      <c r="HPB67" s="294"/>
      <c r="HPC67" s="294"/>
      <c r="HPD67" s="294"/>
      <c r="HPE67" s="294"/>
      <c r="HPF67" s="294"/>
      <c r="HPG67" s="294"/>
      <c r="HPH67" s="294"/>
      <c r="HPI67" s="294"/>
      <c r="HPJ67" s="294"/>
      <c r="HPK67" s="294"/>
      <c r="HPL67" s="294"/>
      <c r="HPM67" s="294"/>
      <c r="HPN67" s="294"/>
      <c r="HPO67" s="294"/>
      <c r="HPP67" s="294"/>
      <c r="HPQ67" s="294"/>
      <c r="HPR67" s="294"/>
      <c r="HPS67" s="294"/>
      <c r="HPT67" s="294"/>
      <c r="HPU67" s="294"/>
      <c r="HPV67" s="294"/>
      <c r="HPW67" s="294"/>
      <c r="HPX67" s="294"/>
      <c r="HPY67" s="294"/>
      <c r="HPZ67" s="294"/>
      <c r="HQA67" s="294"/>
      <c r="HQB67" s="294"/>
      <c r="HQC67" s="294"/>
      <c r="HQD67" s="294"/>
      <c r="HQE67" s="294"/>
      <c r="HQF67" s="294"/>
      <c r="HQG67" s="294"/>
      <c r="HQH67" s="294"/>
      <c r="HQI67" s="294"/>
      <c r="HQJ67" s="294"/>
      <c r="HQK67" s="294"/>
      <c r="HQL67" s="294"/>
      <c r="HQM67" s="294"/>
      <c r="HQN67" s="294"/>
      <c r="HQO67" s="294"/>
      <c r="HQP67" s="294"/>
      <c r="HQQ67" s="294"/>
      <c r="HQR67" s="294"/>
      <c r="HQS67" s="294"/>
      <c r="HQT67" s="294"/>
      <c r="HQU67" s="294"/>
      <c r="HQV67" s="294"/>
      <c r="HQW67" s="294"/>
      <c r="HQX67" s="294"/>
      <c r="HQY67" s="294"/>
      <c r="HQZ67" s="294"/>
      <c r="HRA67" s="294"/>
      <c r="HRB67" s="294"/>
      <c r="HRC67" s="294"/>
      <c r="HRD67" s="294"/>
      <c r="HRE67" s="294"/>
      <c r="HRF67" s="294"/>
      <c r="HRG67" s="294"/>
      <c r="HRH67" s="294"/>
      <c r="HRI67" s="294"/>
      <c r="HRJ67" s="294"/>
      <c r="HRK67" s="294"/>
      <c r="HRL67" s="294"/>
      <c r="HRM67" s="294"/>
      <c r="HRN67" s="294"/>
      <c r="HRO67" s="294"/>
      <c r="HRP67" s="294"/>
      <c r="HRQ67" s="294"/>
      <c r="HRR67" s="294"/>
      <c r="HRS67" s="294"/>
      <c r="HRT67" s="294"/>
      <c r="HRU67" s="294"/>
      <c r="HRV67" s="294"/>
      <c r="HRW67" s="294"/>
      <c r="HRX67" s="294"/>
      <c r="HRY67" s="294"/>
      <c r="HRZ67" s="294"/>
      <c r="HSA67" s="294"/>
      <c r="HSB67" s="294"/>
      <c r="HSC67" s="294"/>
      <c r="HSD67" s="294"/>
      <c r="HSE67" s="294"/>
      <c r="HSF67" s="294"/>
      <c r="HSG67" s="294"/>
      <c r="HSH67" s="294"/>
      <c r="HSI67" s="294"/>
      <c r="HSJ67" s="294"/>
      <c r="HSK67" s="294"/>
      <c r="HSL67" s="294"/>
      <c r="HSM67" s="294"/>
      <c r="HSN67" s="294"/>
      <c r="HSO67" s="294"/>
      <c r="HSP67" s="294"/>
      <c r="HSQ67" s="294"/>
      <c r="HSR67" s="294"/>
      <c r="HSS67" s="294"/>
      <c r="HST67" s="294"/>
      <c r="HSU67" s="294"/>
      <c r="HSV67" s="294"/>
      <c r="HSW67" s="294"/>
      <c r="HSX67" s="294"/>
      <c r="HSY67" s="294"/>
      <c r="HSZ67" s="294"/>
      <c r="HTA67" s="294"/>
      <c r="HTB67" s="294"/>
      <c r="HTC67" s="294"/>
      <c r="HTD67" s="294"/>
      <c r="HTE67" s="294"/>
      <c r="HTF67" s="294"/>
      <c r="HTG67" s="294"/>
      <c r="HTH67" s="294"/>
      <c r="HTI67" s="294"/>
      <c r="HTJ67" s="294"/>
      <c r="HTK67" s="294"/>
      <c r="HTL67" s="294"/>
      <c r="HTM67" s="294"/>
      <c r="HTN67" s="294"/>
      <c r="HTO67" s="294"/>
      <c r="HTP67" s="294"/>
      <c r="HTQ67" s="294"/>
      <c r="HTR67" s="294"/>
      <c r="HTS67" s="294"/>
      <c r="HTT67" s="294"/>
      <c r="HTU67" s="294"/>
      <c r="HTV67" s="294"/>
      <c r="HTW67" s="294"/>
      <c r="HTX67" s="294"/>
      <c r="HTY67" s="294"/>
      <c r="HTZ67" s="294"/>
      <c r="HUA67" s="294"/>
      <c r="HUB67" s="294"/>
      <c r="HUC67" s="294"/>
      <c r="HUD67" s="294"/>
      <c r="HUE67" s="294"/>
      <c r="HUF67" s="294"/>
      <c r="HUG67" s="294"/>
      <c r="HUH67" s="294"/>
      <c r="HUI67" s="294"/>
      <c r="HUJ67" s="294"/>
      <c r="HUK67" s="294"/>
      <c r="HUL67" s="294"/>
      <c r="HUM67" s="294"/>
      <c r="HUN67" s="294"/>
      <c r="HUO67" s="294"/>
      <c r="HUP67" s="294"/>
      <c r="HUQ67" s="294"/>
      <c r="HUR67" s="294"/>
      <c r="HUS67" s="294"/>
      <c r="HUT67" s="294"/>
      <c r="HUU67" s="294"/>
      <c r="HUV67" s="294"/>
      <c r="HUW67" s="294"/>
      <c r="HUX67" s="294"/>
      <c r="HUY67" s="294"/>
      <c r="HUZ67" s="294"/>
      <c r="HVA67" s="294"/>
      <c r="HVB67" s="294"/>
      <c r="HVC67" s="294"/>
      <c r="HVD67" s="294"/>
      <c r="HVE67" s="294"/>
      <c r="HVF67" s="294"/>
      <c r="HVG67" s="294"/>
      <c r="HVH67" s="294"/>
      <c r="HVI67" s="294"/>
      <c r="HVJ67" s="294"/>
      <c r="HVK67" s="294"/>
      <c r="HVL67" s="294"/>
      <c r="HVM67" s="294"/>
      <c r="HVN67" s="294"/>
      <c r="HVO67" s="294"/>
      <c r="HVP67" s="294"/>
      <c r="HVQ67" s="294"/>
      <c r="HVR67" s="294"/>
      <c r="HVS67" s="294"/>
      <c r="HVT67" s="294"/>
      <c r="HVU67" s="294"/>
      <c r="HVV67" s="294"/>
      <c r="HVW67" s="294"/>
      <c r="HVX67" s="294"/>
      <c r="HVY67" s="294"/>
      <c r="HVZ67" s="294"/>
      <c r="HWA67" s="294"/>
      <c r="HWB67" s="294"/>
      <c r="HWC67" s="294"/>
      <c r="HWD67" s="294"/>
      <c r="HWE67" s="294"/>
      <c r="HWF67" s="294"/>
      <c r="HWG67" s="294"/>
      <c r="HWH67" s="294"/>
      <c r="HWI67" s="294"/>
      <c r="HWJ67" s="294"/>
      <c r="HWK67" s="294"/>
      <c r="HWL67" s="294"/>
      <c r="HWM67" s="294"/>
      <c r="HWN67" s="294"/>
      <c r="HWO67" s="294"/>
      <c r="HWP67" s="294"/>
      <c r="HWQ67" s="294"/>
      <c r="HWR67" s="294"/>
      <c r="HWS67" s="294"/>
      <c r="HWT67" s="294"/>
      <c r="HWU67" s="294"/>
      <c r="HWV67" s="294"/>
      <c r="HWW67" s="294"/>
      <c r="HWX67" s="294"/>
      <c r="HWY67" s="294"/>
      <c r="HWZ67" s="294"/>
      <c r="HXA67" s="294"/>
      <c r="HXB67" s="294"/>
      <c r="HXC67" s="294"/>
      <c r="HXD67" s="294"/>
      <c r="HXE67" s="294"/>
      <c r="HXF67" s="294"/>
      <c r="HXG67" s="294"/>
      <c r="HXH67" s="294"/>
      <c r="HXI67" s="294"/>
      <c r="HXJ67" s="294"/>
      <c r="HXK67" s="294"/>
      <c r="HXL67" s="294"/>
      <c r="HXM67" s="294"/>
      <c r="HXN67" s="294"/>
      <c r="HXO67" s="294"/>
      <c r="HXP67" s="294"/>
      <c r="HXQ67" s="294"/>
      <c r="HXR67" s="294"/>
      <c r="HXS67" s="294"/>
      <c r="HXT67" s="294"/>
      <c r="HXU67" s="294"/>
      <c r="HXV67" s="294"/>
      <c r="HXW67" s="294"/>
      <c r="HXX67" s="294"/>
      <c r="HXY67" s="294"/>
      <c r="HXZ67" s="294"/>
      <c r="HYA67" s="294"/>
      <c r="HYB67" s="294"/>
      <c r="HYC67" s="294"/>
      <c r="HYD67" s="294"/>
      <c r="HYE67" s="294"/>
      <c r="HYF67" s="294"/>
      <c r="HYG67" s="294"/>
      <c r="HYH67" s="294"/>
      <c r="HYI67" s="294"/>
      <c r="HYJ67" s="294"/>
      <c r="HYK67" s="294"/>
      <c r="HYL67" s="294"/>
      <c r="HYM67" s="294"/>
      <c r="HYN67" s="294"/>
      <c r="HYO67" s="294"/>
      <c r="HYP67" s="294"/>
      <c r="HYQ67" s="294"/>
      <c r="HYR67" s="294"/>
      <c r="HYS67" s="294"/>
      <c r="HYT67" s="294"/>
      <c r="HYU67" s="294"/>
      <c r="HYV67" s="294"/>
      <c r="HYW67" s="294"/>
      <c r="HYX67" s="294"/>
      <c r="HYY67" s="294"/>
      <c r="HYZ67" s="294"/>
      <c r="HZA67" s="294"/>
      <c r="HZB67" s="294"/>
      <c r="HZC67" s="294"/>
      <c r="HZD67" s="294"/>
      <c r="HZE67" s="294"/>
      <c r="HZF67" s="294"/>
      <c r="HZG67" s="294"/>
      <c r="HZH67" s="294"/>
      <c r="HZI67" s="294"/>
      <c r="HZJ67" s="294"/>
      <c r="HZK67" s="294"/>
      <c r="HZL67" s="294"/>
      <c r="HZM67" s="294"/>
      <c r="HZN67" s="294"/>
      <c r="HZO67" s="294"/>
      <c r="HZP67" s="294"/>
      <c r="HZQ67" s="294"/>
      <c r="HZR67" s="294"/>
      <c r="HZS67" s="294"/>
      <c r="HZT67" s="294"/>
      <c r="HZU67" s="294"/>
      <c r="HZV67" s="294"/>
      <c r="HZW67" s="294"/>
      <c r="HZX67" s="294"/>
      <c r="HZY67" s="294"/>
      <c r="HZZ67" s="294"/>
      <c r="IAA67" s="294"/>
      <c r="IAB67" s="294"/>
      <c r="IAC67" s="294"/>
      <c r="IAD67" s="294"/>
      <c r="IAE67" s="294"/>
      <c r="IAF67" s="294"/>
      <c r="IAG67" s="294"/>
      <c r="IAH67" s="294"/>
      <c r="IAI67" s="294"/>
      <c r="IAJ67" s="294"/>
      <c r="IAK67" s="294"/>
      <c r="IAL67" s="294"/>
      <c r="IAM67" s="294"/>
      <c r="IAN67" s="294"/>
      <c r="IAO67" s="294"/>
      <c r="IAP67" s="294"/>
      <c r="IAQ67" s="294"/>
      <c r="IAR67" s="294"/>
      <c r="IAS67" s="294"/>
      <c r="IAT67" s="294"/>
      <c r="IAU67" s="294"/>
      <c r="IAV67" s="294"/>
      <c r="IAW67" s="294"/>
      <c r="IAX67" s="294"/>
      <c r="IAY67" s="294"/>
      <c r="IAZ67" s="294"/>
      <c r="IBA67" s="294"/>
      <c r="IBB67" s="294"/>
      <c r="IBC67" s="294"/>
      <c r="IBD67" s="294"/>
      <c r="IBE67" s="294"/>
      <c r="IBF67" s="294"/>
      <c r="IBG67" s="294"/>
      <c r="IBH67" s="294"/>
      <c r="IBI67" s="294"/>
      <c r="IBJ67" s="294"/>
      <c r="IBK67" s="294"/>
      <c r="IBL67" s="294"/>
      <c r="IBM67" s="294"/>
      <c r="IBN67" s="294"/>
      <c r="IBO67" s="294"/>
      <c r="IBP67" s="294"/>
      <c r="IBQ67" s="294"/>
      <c r="IBR67" s="294"/>
      <c r="IBS67" s="294"/>
      <c r="IBT67" s="294"/>
      <c r="IBU67" s="294"/>
      <c r="IBV67" s="294"/>
      <c r="IBW67" s="294"/>
      <c r="IBX67" s="294"/>
      <c r="IBY67" s="294"/>
      <c r="IBZ67" s="294"/>
      <c r="ICA67" s="294"/>
      <c r="ICB67" s="294"/>
      <c r="ICC67" s="294"/>
      <c r="ICD67" s="294"/>
      <c r="ICE67" s="294"/>
      <c r="ICF67" s="294"/>
      <c r="ICG67" s="294"/>
      <c r="ICH67" s="294"/>
      <c r="ICI67" s="294"/>
      <c r="ICJ67" s="294"/>
      <c r="ICK67" s="294"/>
      <c r="ICL67" s="294"/>
      <c r="ICM67" s="294"/>
      <c r="ICN67" s="294"/>
      <c r="ICO67" s="294"/>
      <c r="ICP67" s="294"/>
      <c r="ICQ67" s="294"/>
      <c r="ICR67" s="294"/>
      <c r="ICS67" s="294"/>
      <c r="ICT67" s="294"/>
      <c r="ICU67" s="294"/>
      <c r="ICV67" s="294"/>
      <c r="ICW67" s="294"/>
      <c r="ICX67" s="294"/>
      <c r="ICY67" s="294"/>
      <c r="ICZ67" s="294"/>
      <c r="IDA67" s="294"/>
      <c r="IDB67" s="294"/>
      <c r="IDC67" s="294"/>
      <c r="IDD67" s="294"/>
      <c r="IDE67" s="294"/>
      <c r="IDF67" s="294"/>
      <c r="IDG67" s="294"/>
      <c r="IDH67" s="294"/>
      <c r="IDI67" s="294"/>
      <c r="IDJ67" s="294"/>
      <c r="IDK67" s="294"/>
      <c r="IDL67" s="294"/>
      <c r="IDM67" s="294"/>
      <c r="IDN67" s="294"/>
      <c r="IDO67" s="294"/>
      <c r="IDP67" s="294"/>
      <c r="IDQ67" s="294"/>
      <c r="IDR67" s="294"/>
      <c r="IDS67" s="294"/>
      <c r="IDT67" s="294"/>
      <c r="IDU67" s="294"/>
      <c r="IDV67" s="294"/>
      <c r="IDW67" s="294"/>
      <c r="IDX67" s="294"/>
      <c r="IDY67" s="294"/>
      <c r="IDZ67" s="294"/>
      <c r="IEA67" s="294"/>
      <c r="IEB67" s="294"/>
      <c r="IEC67" s="294"/>
      <c r="IED67" s="294"/>
      <c r="IEE67" s="294"/>
      <c r="IEF67" s="294"/>
      <c r="IEG67" s="294"/>
      <c r="IEH67" s="294"/>
      <c r="IEI67" s="294"/>
      <c r="IEJ67" s="294"/>
      <c r="IEK67" s="294"/>
      <c r="IEL67" s="294"/>
      <c r="IEM67" s="294"/>
      <c r="IEN67" s="294"/>
      <c r="IEO67" s="294"/>
      <c r="IEP67" s="294"/>
      <c r="IEQ67" s="294"/>
      <c r="IER67" s="294"/>
      <c r="IES67" s="294"/>
      <c r="IET67" s="294"/>
      <c r="IEU67" s="294"/>
      <c r="IEV67" s="294"/>
      <c r="IEW67" s="294"/>
      <c r="IEX67" s="294"/>
      <c r="IEY67" s="294"/>
      <c r="IEZ67" s="294"/>
      <c r="IFA67" s="294"/>
      <c r="IFB67" s="294"/>
      <c r="IFC67" s="294"/>
      <c r="IFD67" s="294"/>
      <c r="IFE67" s="294"/>
      <c r="IFF67" s="294"/>
      <c r="IFG67" s="294"/>
      <c r="IFH67" s="294"/>
      <c r="IFI67" s="294"/>
      <c r="IFJ67" s="294"/>
      <c r="IFK67" s="294"/>
      <c r="IFL67" s="294"/>
      <c r="IFM67" s="294"/>
      <c r="IFN67" s="294"/>
      <c r="IFO67" s="294"/>
      <c r="IFP67" s="294"/>
      <c r="IFQ67" s="294"/>
      <c r="IFR67" s="294"/>
      <c r="IFS67" s="294"/>
      <c r="IFT67" s="294"/>
      <c r="IFU67" s="294"/>
      <c r="IFV67" s="294"/>
      <c r="IFW67" s="294"/>
      <c r="IFX67" s="294"/>
      <c r="IFY67" s="294"/>
      <c r="IFZ67" s="294"/>
      <c r="IGA67" s="294"/>
      <c r="IGB67" s="294"/>
      <c r="IGC67" s="294"/>
      <c r="IGD67" s="294"/>
      <c r="IGE67" s="294"/>
      <c r="IGF67" s="294"/>
      <c r="IGG67" s="294"/>
      <c r="IGH67" s="294"/>
      <c r="IGI67" s="294"/>
      <c r="IGJ67" s="294"/>
      <c r="IGK67" s="294"/>
      <c r="IGL67" s="294"/>
      <c r="IGM67" s="294"/>
      <c r="IGN67" s="294"/>
      <c r="IGO67" s="294"/>
      <c r="IGP67" s="294"/>
      <c r="IGQ67" s="294"/>
      <c r="IGR67" s="294"/>
      <c r="IGS67" s="294"/>
      <c r="IGT67" s="294"/>
      <c r="IGU67" s="294"/>
      <c r="IGV67" s="294"/>
      <c r="IGW67" s="294"/>
      <c r="IGX67" s="294"/>
      <c r="IGY67" s="294"/>
      <c r="IGZ67" s="294"/>
      <c r="IHA67" s="294"/>
      <c r="IHB67" s="294"/>
      <c r="IHC67" s="294"/>
      <c r="IHD67" s="294"/>
      <c r="IHE67" s="294"/>
      <c r="IHF67" s="294"/>
      <c r="IHG67" s="294"/>
      <c r="IHH67" s="294"/>
      <c r="IHI67" s="294"/>
      <c r="IHJ67" s="294"/>
      <c r="IHK67" s="294"/>
      <c r="IHL67" s="294"/>
      <c r="IHM67" s="294"/>
      <c r="IHN67" s="294"/>
      <c r="IHO67" s="294"/>
      <c r="IHP67" s="294"/>
      <c r="IHQ67" s="294"/>
      <c r="IHR67" s="294"/>
      <c r="IHS67" s="294"/>
      <c r="IHT67" s="294"/>
      <c r="IHU67" s="294"/>
      <c r="IHV67" s="294"/>
      <c r="IHW67" s="294"/>
      <c r="IHX67" s="294"/>
      <c r="IHY67" s="294"/>
      <c r="IHZ67" s="294"/>
      <c r="IIA67" s="294"/>
      <c r="IIB67" s="294"/>
      <c r="IIC67" s="294"/>
      <c r="IID67" s="294"/>
      <c r="IIE67" s="294"/>
      <c r="IIF67" s="294"/>
      <c r="IIG67" s="294"/>
      <c r="IIH67" s="294"/>
      <c r="III67" s="294"/>
      <c r="IIJ67" s="294"/>
      <c r="IIK67" s="294"/>
      <c r="IIL67" s="294"/>
      <c r="IIM67" s="294"/>
      <c r="IIN67" s="294"/>
      <c r="IIO67" s="294"/>
      <c r="IIP67" s="294"/>
      <c r="IIQ67" s="294"/>
      <c r="IIR67" s="294"/>
      <c r="IIS67" s="294"/>
      <c r="IIT67" s="294"/>
      <c r="IIU67" s="294"/>
      <c r="IIV67" s="294"/>
      <c r="IIW67" s="294"/>
      <c r="IIX67" s="294"/>
      <c r="IIY67" s="294"/>
      <c r="IIZ67" s="294"/>
      <c r="IJA67" s="294"/>
      <c r="IJB67" s="294"/>
      <c r="IJC67" s="294"/>
      <c r="IJD67" s="294"/>
      <c r="IJE67" s="294"/>
      <c r="IJF67" s="294"/>
      <c r="IJG67" s="294"/>
      <c r="IJH67" s="294"/>
      <c r="IJI67" s="294"/>
      <c r="IJJ67" s="294"/>
      <c r="IJK67" s="294"/>
      <c r="IJL67" s="294"/>
      <c r="IJM67" s="294"/>
      <c r="IJN67" s="294"/>
      <c r="IJO67" s="294"/>
      <c r="IJP67" s="294"/>
      <c r="IJQ67" s="294"/>
      <c r="IJR67" s="294"/>
      <c r="IJS67" s="294"/>
      <c r="IJT67" s="294"/>
      <c r="IJU67" s="294"/>
      <c r="IJV67" s="294"/>
      <c r="IJW67" s="294"/>
      <c r="IJX67" s="294"/>
      <c r="IJY67" s="294"/>
      <c r="IJZ67" s="294"/>
      <c r="IKA67" s="294"/>
      <c r="IKB67" s="294"/>
      <c r="IKC67" s="294"/>
      <c r="IKD67" s="294"/>
      <c r="IKE67" s="294"/>
      <c r="IKF67" s="294"/>
      <c r="IKG67" s="294"/>
      <c r="IKH67" s="294"/>
      <c r="IKI67" s="294"/>
      <c r="IKJ67" s="294"/>
      <c r="IKK67" s="294"/>
      <c r="IKL67" s="294"/>
      <c r="IKM67" s="294"/>
      <c r="IKN67" s="294"/>
      <c r="IKO67" s="294"/>
      <c r="IKP67" s="294"/>
      <c r="IKQ67" s="294"/>
      <c r="IKR67" s="294"/>
      <c r="IKS67" s="294"/>
      <c r="IKT67" s="294"/>
      <c r="IKU67" s="294"/>
      <c r="IKV67" s="294"/>
      <c r="IKW67" s="294"/>
      <c r="IKX67" s="294"/>
      <c r="IKY67" s="294"/>
      <c r="IKZ67" s="294"/>
      <c r="ILA67" s="294"/>
      <c r="ILB67" s="294"/>
      <c r="ILC67" s="294"/>
      <c r="ILD67" s="294"/>
      <c r="ILE67" s="294"/>
      <c r="ILF67" s="294"/>
      <c r="ILG67" s="294"/>
      <c r="ILH67" s="294"/>
      <c r="ILI67" s="294"/>
      <c r="ILJ67" s="294"/>
      <c r="ILK67" s="294"/>
      <c r="ILL67" s="294"/>
      <c r="ILM67" s="294"/>
      <c r="ILN67" s="294"/>
      <c r="ILO67" s="294"/>
      <c r="ILP67" s="294"/>
      <c r="ILQ67" s="294"/>
      <c r="ILR67" s="294"/>
      <c r="ILS67" s="294"/>
      <c r="ILT67" s="294"/>
      <c r="ILU67" s="294"/>
      <c r="ILV67" s="294"/>
      <c r="ILW67" s="294"/>
      <c r="ILX67" s="294"/>
      <c r="ILY67" s="294"/>
      <c r="ILZ67" s="294"/>
      <c r="IMA67" s="294"/>
      <c r="IMB67" s="294"/>
      <c r="IMC67" s="294"/>
      <c r="IMD67" s="294"/>
      <c r="IME67" s="294"/>
      <c r="IMF67" s="294"/>
      <c r="IMG67" s="294"/>
      <c r="IMH67" s="294"/>
      <c r="IMI67" s="294"/>
      <c r="IMJ67" s="294"/>
      <c r="IMK67" s="294"/>
      <c r="IML67" s="294"/>
      <c r="IMM67" s="294"/>
      <c r="IMN67" s="294"/>
      <c r="IMO67" s="294"/>
      <c r="IMP67" s="294"/>
      <c r="IMQ67" s="294"/>
      <c r="IMR67" s="294"/>
      <c r="IMS67" s="294"/>
      <c r="IMT67" s="294"/>
      <c r="IMU67" s="294"/>
      <c r="IMV67" s="294"/>
      <c r="IMW67" s="294"/>
      <c r="IMX67" s="294"/>
      <c r="IMY67" s="294"/>
      <c r="IMZ67" s="294"/>
      <c r="INA67" s="294"/>
      <c r="INB67" s="294"/>
      <c r="INC67" s="294"/>
      <c r="IND67" s="294"/>
      <c r="INE67" s="294"/>
      <c r="INF67" s="294"/>
      <c r="ING67" s="294"/>
      <c r="INH67" s="294"/>
      <c r="INI67" s="294"/>
      <c r="INJ67" s="294"/>
      <c r="INK67" s="294"/>
      <c r="INL67" s="294"/>
      <c r="INM67" s="294"/>
      <c r="INN67" s="294"/>
      <c r="INO67" s="294"/>
      <c r="INP67" s="294"/>
      <c r="INQ67" s="294"/>
      <c r="INR67" s="294"/>
      <c r="INS67" s="294"/>
      <c r="INT67" s="294"/>
      <c r="INU67" s="294"/>
      <c r="INV67" s="294"/>
      <c r="INW67" s="294"/>
      <c r="INX67" s="294"/>
      <c r="INY67" s="294"/>
      <c r="INZ67" s="294"/>
      <c r="IOA67" s="294"/>
      <c r="IOB67" s="294"/>
      <c r="IOC67" s="294"/>
      <c r="IOD67" s="294"/>
      <c r="IOE67" s="294"/>
      <c r="IOF67" s="294"/>
      <c r="IOG67" s="294"/>
      <c r="IOH67" s="294"/>
      <c r="IOI67" s="294"/>
      <c r="IOJ67" s="294"/>
      <c r="IOK67" s="294"/>
      <c r="IOL67" s="294"/>
      <c r="IOM67" s="294"/>
      <c r="ION67" s="294"/>
      <c r="IOO67" s="294"/>
      <c r="IOP67" s="294"/>
      <c r="IOQ67" s="294"/>
      <c r="IOR67" s="294"/>
      <c r="IOS67" s="294"/>
      <c r="IOT67" s="294"/>
      <c r="IOU67" s="294"/>
      <c r="IOV67" s="294"/>
      <c r="IOW67" s="294"/>
      <c r="IOX67" s="294"/>
      <c r="IOY67" s="294"/>
      <c r="IOZ67" s="294"/>
      <c r="IPA67" s="294"/>
      <c r="IPB67" s="294"/>
      <c r="IPC67" s="294"/>
      <c r="IPD67" s="294"/>
      <c r="IPE67" s="294"/>
      <c r="IPF67" s="294"/>
      <c r="IPG67" s="294"/>
      <c r="IPH67" s="294"/>
      <c r="IPI67" s="294"/>
      <c r="IPJ67" s="294"/>
      <c r="IPK67" s="294"/>
      <c r="IPL67" s="294"/>
      <c r="IPM67" s="294"/>
      <c r="IPN67" s="294"/>
      <c r="IPO67" s="294"/>
      <c r="IPP67" s="294"/>
      <c r="IPQ67" s="294"/>
      <c r="IPR67" s="294"/>
      <c r="IPS67" s="294"/>
      <c r="IPT67" s="294"/>
      <c r="IPU67" s="294"/>
      <c r="IPV67" s="294"/>
      <c r="IPW67" s="294"/>
      <c r="IPX67" s="294"/>
      <c r="IPY67" s="294"/>
      <c r="IPZ67" s="294"/>
      <c r="IQA67" s="294"/>
      <c r="IQB67" s="294"/>
      <c r="IQC67" s="294"/>
      <c r="IQD67" s="294"/>
      <c r="IQE67" s="294"/>
      <c r="IQF67" s="294"/>
      <c r="IQG67" s="294"/>
      <c r="IQH67" s="294"/>
      <c r="IQI67" s="294"/>
      <c r="IQJ67" s="294"/>
      <c r="IQK67" s="294"/>
      <c r="IQL67" s="294"/>
      <c r="IQM67" s="294"/>
      <c r="IQN67" s="294"/>
      <c r="IQO67" s="294"/>
      <c r="IQP67" s="294"/>
      <c r="IQQ67" s="294"/>
      <c r="IQR67" s="294"/>
      <c r="IQS67" s="294"/>
      <c r="IQT67" s="294"/>
      <c r="IQU67" s="294"/>
      <c r="IQV67" s="294"/>
      <c r="IQW67" s="294"/>
      <c r="IQX67" s="294"/>
      <c r="IQY67" s="294"/>
      <c r="IQZ67" s="294"/>
      <c r="IRA67" s="294"/>
      <c r="IRB67" s="294"/>
      <c r="IRC67" s="294"/>
      <c r="IRD67" s="294"/>
      <c r="IRE67" s="294"/>
      <c r="IRF67" s="294"/>
      <c r="IRG67" s="294"/>
      <c r="IRH67" s="294"/>
      <c r="IRI67" s="294"/>
      <c r="IRJ67" s="294"/>
      <c r="IRK67" s="294"/>
      <c r="IRL67" s="294"/>
      <c r="IRM67" s="294"/>
      <c r="IRN67" s="294"/>
      <c r="IRO67" s="294"/>
      <c r="IRP67" s="294"/>
      <c r="IRQ67" s="294"/>
      <c r="IRR67" s="294"/>
      <c r="IRS67" s="294"/>
      <c r="IRT67" s="294"/>
      <c r="IRU67" s="294"/>
      <c r="IRV67" s="294"/>
      <c r="IRW67" s="294"/>
      <c r="IRX67" s="294"/>
      <c r="IRY67" s="294"/>
      <c r="IRZ67" s="294"/>
      <c r="ISA67" s="294"/>
      <c r="ISB67" s="294"/>
      <c r="ISC67" s="294"/>
      <c r="ISD67" s="294"/>
      <c r="ISE67" s="294"/>
      <c r="ISF67" s="294"/>
      <c r="ISG67" s="294"/>
      <c r="ISH67" s="294"/>
      <c r="ISI67" s="294"/>
      <c r="ISJ67" s="294"/>
      <c r="ISK67" s="294"/>
      <c r="ISL67" s="294"/>
      <c r="ISM67" s="294"/>
      <c r="ISN67" s="294"/>
      <c r="ISO67" s="294"/>
      <c r="ISP67" s="294"/>
      <c r="ISQ67" s="294"/>
      <c r="ISR67" s="294"/>
      <c r="ISS67" s="294"/>
      <c r="IST67" s="294"/>
      <c r="ISU67" s="294"/>
      <c r="ISV67" s="294"/>
      <c r="ISW67" s="294"/>
      <c r="ISX67" s="294"/>
      <c r="ISY67" s="294"/>
      <c r="ISZ67" s="294"/>
      <c r="ITA67" s="294"/>
      <c r="ITB67" s="294"/>
      <c r="ITC67" s="294"/>
      <c r="ITD67" s="294"/>
      <c r="ITE67" s="294"/>
      <c r="ITF67" s="294"/>
      <c r="ITG67" s="294"/>
      <c r="ITH67" s="294"/>
      <c r="ITI67" s="294"/>
      <c r="ITJ67" s="294"/>
      <c r="ITK67" s="294"/>
      <c r="ITL67" s="294"/>
      <c r="ITM67" s="294"/>
      <c r="ITN67" s="294"/>
      <c r="ITO67" s="294"/>
      <c r="ITP67" s="294"/>
      <c r="ITQ67" s="294"/>
      <c r="ITR67" s="294"/>
      <c r="ITS67" s="294"/>
      <c r="ITT67" s="294"/>
      <c r="ITU67" s="294"/>
      <c r="ITV67" s="294"/>
      <c r="ITW67" s="294"/>
      <c r="ITX67" s="294"/>
      <c r="ITY67" s="294"/>
      <c r="ITZ67" s="294"/>
      <c r="IUA67" s="294"/>
      <c r="IUB67" s="294"/>
      <c r="IUC67" s="294"/>
      <c r="IUD67" s="294"/>
      <c r="IUE67" s="294"/>
      <c r="IUF67" s="294"/>
      <c r="IUG67" s="294"/>
      <c r="IUH67" s="294"/>
      <c r="IUI67" s="294"/>
      <c r="IUJ67" s="294"/>
      <c r="IUK67" s="294"/>
      <c r="IUL67" s="294"/>
      <c r="IUM67" s="294"/>
      <c r="IUN67" s="294"/>
      <c r="IUO67" s="294"/>
      <c r="IUP67" s="294"/>
      <c r="IUQ67" s="294"/>
      <c r="IUR67" s="294"/>
      <c r="IUS67" s="294"/>
      <c r="IUT67" s="294"/>
      <c r="IUU67" s="294"/>
      <c r="IUV67" s="294"/>
      <c r="IUW67" s="294"/>
      <c r="IUX67" s="294"/>
      <c r="IUY67" s="294"/>
      <c r="IUZ67" s="294"/>
      <c r="IVA67" s="294"/>
      <c r="IVB67" s="294"/>
      <c r="IVC67" s="294"/>
      <c r="IVD67" s="294"/>
      <c r="IVE67" s="294"/>
      <c r="IVF67" s="294"/>
      <c r="IVG67" s="294"/>
      <c r="IVH67" s="294"/>
      <c r="IVI67" s="294"/>
      <c r="IVJ67" s="294"/>
      <c r="IVK67" s="294"/>
      <c r="IVL67" s="294"/>
      <c r="IVM67" s="294"/>
      <c r="IVN67" s="294"/>
      <c r="IVO67" s="294"/>
      <c r="IVP67" s="294"/>
      <c r="IVQ67" s="294"/>
      <c r="IVR67" s="294"/>
      <c r="IVS67" s="294"/>
      <c r="IVT67" s="294"/>
      <c r="IVU67" s="294"/>
      <c r="IVV67" s="294"/>
      <c r="IVW67" s="294"/>
      <c r="IVX67" s="294"/>
      <c r="IVY67" s="294"/>
      <c r="IVZ67" s="294"/>
      <c r="IWA67" s="294"/>
      <c r="IWB67" s="294"/>
      <c r="IWC67" s="294"/>
      <c r="IWD67" s="294"/>
      <c r="IWE67" s="294"/>
      <c r="IWF67" s="294"/>
      <c r="IWG67" s="294"/>
      <c r="IWH67" s="294"/>
      <c r="IWI67" s="294"/>
      <c r="IWJ67" s="294"/>
      <c r="IWK67" s="294"/>
      <c r="IWL67" s="294"/>
      <c r="IWM67" s="294"/>
      <c r="IWN67" s="294"/>
      <c r="IWO67" s="294"/>
      <c r="IWP67" s="294"/>
      <c r="IWQ67" s="294"/>
      <c r="IWR67" s="294"/>
      <c r="IWS67" s="294"/>
      <c r="IWT67" s="294"/>
      <c r="IWU67" s="294"/>
      <c r="IWV67" s="294"/>
      <c r="IWW67" s="294"/>
      <c r="IWX67" s="294"/>
      <c r="IWY67" s="294"/>
      <c r="IWZ67" s="294"/>
      <c r="IXA67" s="294"/>
      <c r="IXB67" s="294"/>
      <c r="IXC67" s="294"/>
      <c r="IXD67" s="294"/>
      <c r="IXE67" s="294"/>
      <c r="IXF67" s="294"/>
      <c r="IXG67" s="294"/>
      <c r="IXH67" s="294"/>
      <c r="IXI67" s="294"/>
      <c r="IXJ67" s="294"/>
      <c r="IXK67" s="294"/>
      <c r="IXL67" s="294"/>
      <c r="IXM67" s="294"/>
      <c r="IXN67" s="294"/>
      <c r="IXO67" s="294"/>
      <c r="IXP67" s="294"/>
      <c r="IXQ67" s="294"/>
      <c r="IXR67" s="294"/>
      <c r="IXS67" s="294"/>
      <c r="IXT67" s="294"/>
      <c r="IXU67" s="294"/>
      <c r="IXV67" s="294"/>
      <c r="IXW67" s="294"/>
      <c r="IXX67" s="294"/>
      <c r="IXY67" s="294"/>
      <c r="IXZ67" s="294"/>
      <c r="IYA67" s="294"/>
      <c r="IYB67" s="294"/>
      <c r="IYC67" s="294"/>
      <c r="IYD67" s="294"/>
      <c r="IYE67" s="294"/>
      <c r="IYF67" s="294"/>
      <c r="IYG67" s="294"/>
      <c r="IYH67" s="294"/>
      <c r="IYI67" s="294"/>
      <c r="IYJ67" s="294"/>
      <c r="IYK67" s="294"/>
      <c r="IYL67" s="294"/>
      <c r="IYM67" s="294"/>
      <c r="IYN67" s="294"/>
      <c r="IYO67" s="294"/>
      <c r="IYP67" s="294"/>
      <c r="IYQ67" s="294"/>
      <c r="IYR67" s="294"/>
      <c r="IYS67" s="294"/>
      <c r="IYT67" s="294"/>
      <c r="IYU67" s="294"/>
      <c r="IYV67" s="294"/>
      <c r="IYW67" s="294"/>
      <c r="IYX67" s="294"/>
      <c r="IYY67" s="294"/>
      <c r="IYZ67" s="294"/>
      <c r="IZA67" s="294"/>
      <c r="IZB67" s="294"/>
      <c r="IZC67" s="294"/>
      <c r="IZD67" s="294"/>
      <c r="IZE67" s="294"/>
      <c r="IZF67" s="294"/>
      <c r="IZG67" s="294"/>
      <c r="IZH67" s="294"/>
      <c r="IZI67" s="294"/>
      <c r="IZJ67" s="294"/>
      <c r="IZK67" s="294"/>
      <c r="IZL67" s="294"/>
      <c r="IZM67" s="294"/>
      <c r="IZN67" s="294"/>
      <c r="IZO67" s="294"/>
      <c r="IZP67" s="294"/>
      <c r="IZQ67" s="294"/>
      <c r="IZR67" s="294"/>
      <c r="IZS67" s="294"/>
      <c r="IZT67" s="294"/>
      <c r="IZU67" s="294"/>
      <c r="IZV67" s="294"/>
      <c r="IZW67" s="294"/>
      <c r="IZX67" s="294"/>
      <c r="IZY67" s="294"/>
      <c r="IZZ67" s="294"/>
      <c r="JAA67" s="294"/>
      <c r="JAB67" s="294"/>
      <c r="JAC67" s="294"/>
      <c r="JAD67" s="294"/>
      <c r="JAE67" s="294"/>
      <c r="JAF67" s="294"/>
      <c r="JAG67" s="294"/>
      <c r="JAH67" s="294"/>
      <c r="JAI67" s="294"/>
      <c r="JAJ67" s="294"/>
      <c r="JAK67" s="294"/>
      <c r="JAL67" s="294"/>
      <c r="JAM67" s="294"/>
      <c r="JAN67" s="294"/>
      <c r="JAO67" s="294"/>
      <c r="JAP67" s="294"/>
      <c r="JAQ67" s="294"/>
      <c r="JAR67" s="294"/>
      <c r="JAS67" s="294"/>
      <c r="JAT67" s="294"/>
      <c r="JAU67" s="294"/>
      <c r="JAV67" s="294"/>
      <c r="JAW67" s="294"/>
      <c r="JAX67" s="294"/>
      <c r="JAY67" s="294"/>
      <c r="JAZ67" s="294"/>
      <c r="JBA67" s="294"/>
      <c r="JBB67" s="294"/>
      <c r="JBC67" s="294"/>
      <c r="JBD67" s="294"/>
      <c r="JBE67" s="294"/>
      <c r="JBF67" s="294"/>
      <c r="JBG67" s="294"/>
      <c r="JBH67" s="294"/>
      <c r="JBI67" s="294"/>
      <c r="JBJ67" s="294"/>
      <c r="JBK67" s="294"/>
      <c r="JBL67" s="294"/>
      <c r="JBM67" s="294"/>
      <c r="JBN67" s="294"/>
      <c r="JBO67" s="294"/>
      <c r="JBP67" s="294"/>
      <c r="JBQ67" s="294"/>
      <c r="JBR67" s="294"/>
      <c r="JBS67" s="294"/>
      <c r="JBT67" s="294"/>
      <c r="JBU67" s="294"/>
      <c r="JBV67" s="294"/>
      <c r="JBW67" s="294"/>
      <c r="JBX67" s="294"/>
      <c r="JBY67" s="294"/>
      <c r="JBZ67" s="294"/>
      <c r="JCA67" s="294"/>
      <c r="JCB67" s="294"/>
      <c r="JCC67" s="294"/>
      <c r="JCD67" s="294"/>
      <c r="JCE67" s="294"/>
      <c r="JCF67" s="294"/>
      <c r="JCG67" s="294"/>
      <c r="JCH67" s="294"/>
      <c r="JCI67" s="294"/>
      <c r="JCJ67" s="294"/>
      <c r="JCK67" s="294"/>
      <c r="JCL67" s="294"/>
      <c r="JCM67" s="294"/>
      <c r="JCN67" s="294"/>
      <c r="JCO67" s="294"/>
      <c r="JCP67" s="294"/>
      <c r="JCQ67" s="294"/>
      <c r="JCR67" s="294"/>
      <c r="JCS67" s="294"/>
      <c r="JCT67" s="294"/>
      <c r="JCU67" s="294"/>
      <c r="JCV67" s="294"/>
      <c r="JCW67" s="294"/>
      <c r="JCX67" s="294"/>
      <c r="JCY67" s="294"/>
      <c r="JCZ67" s="294"/>
      <c r="JDA67" s="294"/>
      <c r="JDB67" s="294"/>
      <c r="JDC67" s="294"/>
      <c r="JDD67" s="294"/>
      <c r="JDE67" s="294"/>
      <c r="JDF67" s="294"/>
      <c r="JDG67" s="294"/>
      <c r="JDH67" s="294"/>
      <c r="JDI67" s="294"/>
      <c r="JDJ67" s="294"/>
      <c r="JDK67" s="294"/>
      <c r="JDL67" s="294"/>
      <c r="JDM67" s="294"/>
      <c r="JDN67" s="294"/>
      <c r="JDO67" s="294"/>
      <c r="JDP67" s="294"/>
      <c r="JDQ67" s="294"/>
      <c r="JDR67" s="294"/>
      <c r="JDS67" s="294"/>
      <c r="JDT67" s="294"/>
      <c r="JDU67" s="294"/>
      <c r="JDV67" s="294"/>
      <c r="JDW67" s="294"/>
      <c r="JDX67" s="294"/>
      <c r="JDY67" s="294"/>
      <c r="JDZ67" s="294"/>
      <c r="JEA67" s="294"/>
      <c r="JEB67" s="294"/>
      <c r="JEC67" s="294"/>
      <c r="JED67" s="294"/>
      <c r="JEE67" s="294"/>
      <c r="JEF67" s="294"/>
      <c r="JEG67" s="294"/>
      <c r="JEH67" s="294"/>
      <c r="JEI67" s="294"/>
      <c r="JEJ67" s="294"/>
      <c r="JEK67" s="294"/>
      <c r="JEL67" s="294"/>
      <c r="JEM67" s="294"/>
      <c r="JEN67" s="294"/>
      <c r="JEO67" s="294"/>
      <c r="JEP67" s="294"/>
      <c r="JEQ67" s="294"/>
      <c r="JER67" s="294"/>
      <c r="JES67" s="294"/>
      <c r="JET67" s="294"/>
      <c r="JEU67" s="294"/>
      <c r="JEV67" s="294"/>
      <c r="JEW67" s="294"/>
      <c r="JEX67" s="294"/>
      <c r="JEY67" s="294"/>
      <c r="JEZ67" s="294"/>
      <c r="JFA67" s="294"/>
      <c r="JFB67" s="294"/>
      <c r="JFC67" s="294"/>
      <c r="JFD67" s="294"/>
      <c r="JFE67" s="294"/>
      <c r="JFF67" s="294"/>
      <c r="JFG67" s="294"/>
      <c r="JFH67" s="294"/>
      <c r="JFI67" s="294"/>
      <c r="JFJ67" s="294"/>
      <c r="JFK67" s="294"/>
      <c r="JFL67" s="294"/>
      <c r="JFM67" s="294"/>
      <c r="JFN67" s="294"/>
      <c r="JFO67" s="294"/>
      <c r="JFP67" s="294"/>
      <c r="JFQ67" s="294"/>
      <c r="JFR67" s="294"/>
      <c r="JFS67" s="294"/>
      <c r="JFT67" s="294"/>
      <c r="JFU67" s="294"/>
      <c r="JFV67" s="294"/>
      <c r="JFW67" s="294"/>
      <c r="JFX67" s="294"/>
      <c r="JFY67" s="294"/>
      <c r="JFZ67" s="294"/>
      <c r="JGA67" s="294"/>
      <c r="JGB67" s="294"/>
      <c r="JGC67" s="294"/>
      <c r="JGD67" s="294"/>
      <c r="JGE67" s="294"/>
      <c r="JGF67" s="294"/>
      <c r="JGG67" s="294"/>
      <c r="JGH67" s="294"/>
      <c r="JGI67" s="294"/>
      <c r="JGJ67" s="294"/>
      <c r="JGK67" s="294"/>
      <c r="JGL67" s="294"/>
      <c r="JGM67" s="294"/>
      <c r="JGN67" s="294"/>
      <c r="JGO67" s="294"/>
      <c r="JGP67" s="294"/>
      <c r="JGQ67" s="294"/>
      <c r="JGR67" s="294"/>
      <c r="JGS67" s="294"/>
      <c r="JGT67" s="294"/>
      <c r="JGU67" s="294"/>
      <c r="JGV67" s="294"/>
      <c r="JGW67" s="294"/>
      <c r="JGX67" s="294"/>
      <c r="JGY67" s="294"/>
      <c r="JGZ67" s="294"/>
      <c r="JHA67" s="294"/>
      <c r="JHB67" s="294"/>
      <c r="JHC67" s="294"/>
      <c r="JHD67" s="294"/>
      <c r="JHE67" s="294"/>
      <c r="JHF67" s="294"/>
      <c r="JHG67" s="294"/>
      <c r="JHH67" s="294"/>
      <c r="JHI67" s="294"/>
      <c r="JHJ67" s="294"/>
      <c r="JHK67" s="294"/>
      <c r="JHL67" s="294"/>
      <c r="JHM67" s="294"/>
      <c r="JHN67" s="294"/>
      <c r="JHO67" s="294"/>
      <c r="JHP67" s="294"/>
      <c r="JHQ67" s="294"/>
      <c r="JHR67" s="294"/>
      <c r="JHS67" s="294"/>
      <c r="JHT67" s="294"/>
      <c r="JHU67" s="294"/>
      <c r="JHV67" s="294"/>
      <c r="JHW67" s="294"/>
      <c r="JHX67" s="294"/>
      <c r="JHY67" s="294"/>
      <c r="JHZ67" s="294"/>
      <c r="JIA67" s="294"/>
      <c r="JIB67" s="294"/>
      <c r="JIC67" s="294"/>
      <c r="JID67" s="294"/>
      <c r="JIE67" s="294"/>
      <c r="JIF67" s="294"/>
      <c r="JIG67" s="294"/>
      <c r="JIH67" s="294"/>
      <c r="JII67" s="294"/>
      <c r="JIJ67" s="294"/>
      <c r="JIK67" s="294"/>
      <c r="JIL67" s="294"/>
      <c r="JIM67" s="294"/>
      <c r="JIN67" s="294"/>
      <c r="JIO67" s="294"/>
      <c r="JIP67" s="294"/>
      <c r="JIQ67" s="294"/>
      <c r="JIR67" s="294"/>
      <c r="JIS67" s="294"/>
      <c r="JIT67" s="294"/>
      <c r="JIU67" s="294"/>
      <c r="JIV67" s="294"/>
      <c r="JIW67" s="294"/>
      <c r="JIX67" s="294"/>
      <c r="JIY67" s="294"/>
      <c r="JIZ67" s="294"/>
      <c r="JJA67" s="294"/>
      <c r="JJB67" s="294"/>
      <c r="JJC67" s="294"/>
      <c r="JJD67" s="294"/>
      <c r="JJE67" s="294"/>
      <c r="JJF67" s="294"/>
      <c r="JJG67" s="294"/>
      <c r="JJH67" s="294"/>
      <c r="JJI67" s="294"/>
      <c r="JJJ67" s="294"/>
      <c r="JJK67" s="294"/>
      <c r="JJL67" s="294"/>
      <c r="JJM67" s="294"/>
      <c r="JJN67" s="294"/>
      <c r="JJO67" s="294"/>
      <c r="JJP67" s="294"/>
      <c r="JJQ67" s="294"/>
      <c r="JJR67" s="294"/>
      <c r="JJS67" s="294"/>
      <c r="JJT67" s="294"/>
      <c r="JJU67" s="294"/>
      <c r="JJV67" s="294"/>
      <c r="JJW67" s="294"/>
      <c r="JJX67" s="294"/>
      <c r="JJY67" s="294"/>
      <c r="JJZ67" s="294"/>
      <c r="JKA67" s="294"/>
      <c r="JKB67" s="294"/>
      <c r="JKC67" s="294"/>
      <c r="JKD67" s="294"/>
      <c r="JKE67" s="294"/>
      <c r="JKF67" s="294"/>
      <c r="JKG67" s="294"/>
      <c r="JKH67" s="294"/>
      <c r="JKI67" s="294"/>
      <c r="JKJ67" s="294"/>
      <c r="JKK67" s="294"/>
      <c r="JKL67" s="294"/>
      <c r="JKM67" s="294"/>
      <c r="JKN67" s="294"/>
      <c r="JKO67" s="294"/>
      <c r="JKP67" s="294"/>
      <c r="JKQ67" s="294"/>
      <c r="JKR67" s="294"/>
      <c r="JKS67" s="294"/>
      <c r="JKT67" s="294"/>
      <c r="JKU67" s="294"/>
      <c r="JKV67" s="294"/>
      <c r="JKW67" s="294"/>
      <c r="JKX67" s="294"/>
      <c r="JKY67" s="294"/>
      <c r="JKZ67" s="294"/>
      <c r="JLA67" s="294"/>
      <c r="JLB67" s="294"/>
      <c r="JLC67" s="294"/>
      <c r="JLD67" s="294"/>
      <c r="JLE67" s="294"/>
      <c r="JLF67" s="294"/>
      <c r="JLG67" s="294"/>
      <c r="JLH67" s="294"/>
      <c r="JLI67" s="294"/>
      <c r="JLJ67" s="294"/>
      <c r="JLK67" s="294"/>
      <c r="JLL67" s="294"/>
      <c r="JLM67" s="294"/>
      <c r="JLN67" s="294"/>
      <c r="JLO67" s="294"/>
      <c r="JLP67" s="294"/>
      <c r="JLQ67" s="294"/>
      <c r="JLR67" s="294"/>
      <c r="JLS67" s="294"/>
      <c r="JLT67" s="294"/>
      <c r="JLU67" s="294"/>
      <c r="JLV67" s="294"/>
      <c r="JLW67" s="294"/>
      <c r="JLX67" s="294"/>
      <c r="JLY67" s="294"/>
      <c r="JLZ67" s="294"/>
      <c r="JMA67" s="294"/>
      <c r="JMB67" s="294"/>
      <c r="JMC67" s="294"/>
      <c r="JMD67" s="294"/>
      <c r="JME67" s="294"/>
      <c r="JMF67" s="294"/>
      <c r="JMG67" s="294"/>
      <c r="JMH67" s="294"/>
      <c r="JMI67" s="294"/>
      <c r="JMJ67" s="294"/>
      <c r="JMK67" s="294"/>
      <c r="JML67" s="294"/>
      <c r="JMM67" s="294"/>
      <c r="JMN67" s="294"/>
      <c r="JMO67" s="294"/>
      <c r="JMP67" s="294"/>
      <c r="JMQ67" s="294"/>
      <c r="JMR67" s="294"/>
      <c r="JMS67" s="294"/>
      <c r="JMT67" s="294"/>
      <c r="JMU67" s="294"/>
      <c r="JMV67" s="294"/>
      <c r="JMW67" s="294"/>
      <c r="JMX67" s="294"/>
      <c r="JMY67" s="294"/>
      <c r="JMZ67" s="294"/>
      <c r="JNA67" s="294"/>
      <c r="JNB67" s="294"/>
      <c r="JNC67" s="294"/>
      <c r="JND67" s="294"/>
      <c r="JNE67" s="294"/>
      <c r="JNF67" s="294"/>
      <c r="JNG67" s="294"/>
      <c r="JNH67" s="294"/>
      <c r="JNI67" s="294"/>
      <c r="JNJ67" s="294"/>
      <c r="JNK67" s="294"/>
      <c r="JNL67" s="294"/>
      <c r="JNM67" s="294"/>
      <c r="JNN67" s="294"/>
      <c r="JNO67" s="294"/>
      <c r="JNP67" s="294"/>
      <c r="JNQ67" s="294"/>
      <c r="JNR67" s="294"/>
      <c r="JNS67" s="294"/>
      <c r="JNT67" s="294"/>
      <c r="JNU67" s="294"/>
      <c r="JNV67" s="294"/>
      <c r="JNW67" s="294"/>
      <c r="JNX67" s="294"/>
      <c r="JNY67" s="294"/>
      <c r="JNZ67" s="294"/>
      <c r="JOA67" s="294"/>
      <c r="JOB67" s="294"/>
      <c r="JOC67" s="294"/>
      <c r="JOD67" s="294"/>
      <c r="JOE67" s="294"/>
      <c r="JOF67" s="294"/>
      <c r="JOG67" s="294"/>
      <c r="JOH67" s="294"/>
      <c r="JOI67" s="294"/>
      <c r="JOJ67" s="294"/>
      <c r="JOK67" s="294"/>
      <c r="JOL67" s="294"/>
      <c r="JOM67" s="294"/>
      <c r="JON67" s="294"/>
      <c r="JOO67" s="294"/>
      <c r="JOP67" s="294"/>
      <c r="JOQ67" s="294"/>
      <c r="JOR67" s="294"/>
      <c r="JOS67" s="294"/>
      <c r="JOT67" s="294"/>
      <c r="JOU67" s="294"/>
      <c r="JOV67" s="294"/>
      <c r="JOW67" s="294"/>
      <c r="JOX67" s="294"/>
      <c r="JOY67" s="294"/>
      <c r="JOZ67" s="294"/>
      <c r="JPA67" s="294"/>
      <c r="JPB67" s="294"/>
      <c r="JPC67" s="294"/>
      <c r="JPD67" s="294"/>
      <c r="JPE67" s="294"/>
      <c r="JPF67" s="294"/>
      <c r="JPG67" s="294"/>
      <c r="JPH67" s="294"/>
      <c r="JPI67" s="294"/>
      <c r="JPJ67" s="294"/>
      <c r="JPK67" s="294"/>
      <c r="JPL67" s="294"/>
      <c r="JPM67" s="294"/>
      <c r="JPN67" s="294"/>
      <c r="JPO67" s="294"/>
      <c r="JPP67" s="294"/>
      <c r="JPQ67" s="294"/>
      <c r="JPR67" s="294"/>
      <c r="JPS67" s="294"/>
      <c r="JPT67" s="294"/>
      <c r="JPU67" s="294"/>
      <c r="JPV67" s="294"/>
      <c r="JPW67" s="294"/>
      <c r="JPX67" s="294"/>
      <c r="JPY67" s="294"/>
      <c r="JPZ67" s="294"/>
      <c r="JQA67" s="294"/>
      <c r="JQB67" s="294"/>
      <c r="JQC67" s="294"/>
      <c r="JQD67" s="294"/>
      <c r="JQE67" s="294"/>
      <c r="JQF67" s="294"/>
      <c r="JQG67" s="294"/>
      <c r="JQH67" s="294"/>
      <c r="JQI67" s="294"/>
      <c r="JQJ67" s="294"/>
      <c r="JQK67" s="294"/>
      <c r="JQL67" s="294"/>
      <c r="JQM67" s="294"/>
      <c r="JQN67" s="294"/>
      <c r="JQO67" s="294"/>
      <c r="JQP67" s="294"/>
      <c r="JQQ67" s="294"/>
      <c r="JQR67" s="294"/>
      <c r="JQS67" s="294"/>
      <c r="JQT67" s="294"/>
      <c r="JQU67" s="294"/>
      <c r="JQV67" s="294"/>
      <c r="JQW67" s="294"/>
      <c r="JQX67" s="294"/>
      <c r="JQY67" s="294"/>
      <c r="JQZ67" s="294"/>
      <c r="JRA67" s="294"/>
      <c r="JRB67" s="294"/>
      <c r="JRC67" s="294"/>
      <c r="JRD67" s="294"/>
      <c r="JRE67" s="294"/>
      <c r="JRF67" s="294"/>
      <c r="JRG67" s="294"/>
      <c r="JRH67" s="294"/>
      <c r="JRI67" s="294"/>
      <c r="JRJ67" s="294"/>
      <c r="JRK67" s="294"/>
      <c r="JRL67" s="294"/>
      <c r="JRM67" s="294"/>
      <c r="JRN67" s="294"/>
      <c r="JRO67" s="294"/>
      <c r="JRP67" s="294"/>
      <c r="JRQ67" s="294"/>
      <c r="JRR67" s="294"/>
      <c r="JRS67" s="294"/>
      <c r="JRT67" s="294"/>
      <c r="JRU67" s="294"/>
      <c r="JRV67" s="294"/>
      <c r="JRW67" s="294"/>
      <c r="JRX67" s="294"/>
      <c r="JRY67" s="294"/>
      <c r="JRZ67" s="294"/>
      <c r="JSA67" s="294"/>
      <c r="JSB67" s="294"/>
      <c r="JSC67" s="294"/>
      <c r="JSD67" s="294"/>
      <c r="JSE67" s="294"/>
      <c r="JSF67" s="294"/>
      <c r="JSG67" s="294"/>
      <c r="JSH67" s="294"/>
      <c r="JSI67" s="294"/>
      <c r="JSJ67" s="294"/>
      <c r="JSK67" s="294"/>
      <c r="JSL67" s="294"/>
      <c r="JSM67" s="294"/>
      <c r="JSN67" s="294"/>
      <c r="JSO67" s="294"/>
      <c r="JSP67" s="294"/>
      <c r="JSQ67" s="294"/>
      <c r="JSR67" s="294"/>
      <c r="JSS67" s="294"/>
      <c r="JST67" s="294"/>
      <c r="JSU67" s="294"/>
      <c r="JSV67" s="294"/>
      <c r="JSW67" s="294"/>
      <c r="JSX67" s="294"/>
      <c r="JSY67" s="294"/>
      <c r="JSZ67" s="294"/>
      <c r="JTA67" s="294"/>
      <c r="JTB67" s="294"/>
      <c r="JTC67" s="294"/>
      <c r="JTD67" s="294"/>
      <c r="JTE67" s="294"/>
      <c r="JTF67" s="294"/>
      <c r="JTG67" s="294"/>
      <c r="JTH67" s="294"/>
      <c r="JTI67" s="294"/>
      <c r="JTJ67" s="294"/>
      <c r="JTK67" s="294"/>
      <c r="JTL67" s="294"/>
      <c r="JTM67" s="294"/>
      <c r="JTN67" s="294"/>
      <c r="JTO67" s="294"/>
      <c r="JTP67" s="294"/>
      <c r="JTQ67" s="294"/>
      <c r="JTR67" s="294"/>
      <c r="JTS67" s="294"/>
      <c r="JTT67" s="294"/>
      <c r="JTU67" s="294"/>
      <c r="JTV67" s="294"/>
      <c r="JTW67" s="294"/>
      <c r="JTX67" s="294"/>
      <c r="JTY67" s="294"/>
      <c r="JTZ67" s="294"/>
      <c r="JUA67" s="294"/>
      <c r="JUB67" s="294"/>
      <c r="JUC67" s="294"/>
      <c r="JUD67" s="294"/>
      <c r="JUE67" s="294"/>
      <c r="JUF67" s="294"/>
      <c r="JUG67" s="294"/>
      <c r="JUH67" s="294"/>
      <c r="JUI67" s="294"/>
      <c r="JUJ67" s="294"/>
      <c r="JUK67" s="294"/>
      <c r="JUL67" s="294"/>
      <c r="JUM67" s="294"/>
      <c r="JUN67" s="294"/>
      <c r="JUO67" s="294"/>
      <c r="JUP67" s="294"/>
      <c r="JUQ67" s="294"/>
      <c r="JUR67" s="294"/>
      <c r="JUS67" s="294"/>
      <c r="JUT67" s="294"/>
      <c r="JUU67" s="294"/>
      <c r="JUV67" s="294"/>
      <c r="JUW67" s="294"/>
      <c r="JUX67" s="294"/>
      <c r="JUY67" s="294"/>
      <c r="JUZ67" s="294"/>
      <c r="JVA67" s="294"/>
      <c r="JVB67" s="294"/>
      <c r="JVC67" s="294"/>
      <c r="JVD67" s="294"/>
      <c r="JVE67" s="294"/>
      <c r="JVF67" s="294"/>
      <c r="JVG67" s="294"/>
      <c r="JVH67" s="294"/>
      <c r="JVI67" s="294"/>
      <c r="JVJ67" s="294"/>
      <c r="JVK67" s="294"/>
      <c r="JVL67" s="294"/>
      <c r="JVM67" s="294"/>
      <c r="JVN67" s="294"/>
      <c r="JVO67" s="294"/>
      <c r="JVP67" s="294"/>
      <c r="JVQ67" s="294"/>
      <c r="JVR67" s="294"/>
      <c r="JVS67" s="294"/>
      <c r="JVT67" s="294"/>
      <c r="JVU67" s="294"/>
      <c r="JVV67" s="294"/>
      <c r="JVW67" s="294"/>
      <c r="JVX67" s="294"/>
      <c r="JVY67" s="294"/>
      <c r="JVZ67" s="294"/>
      <c r="JWA67" s="294"/>
      <c r="JWB67" s="294"/>
      <c r="JWC67" s="294"/>
      <c r="JWD67" s="294"/>
      <c r="JWE67" s="294"/>
      <c r="JWF67" s="294"/>
      <c r="JWG67" s="294"/>
      <c r="JWH67" s="294"/>
      <c r="JWI67" s="294"/>
      <c r="JWJ67" s="294"/>
      <c r="JWK67" s="294"/>
      <c r="JWL67" s="294"/>
      <c r="JWM67" s="294"/>
      <c r="JWN67" s="294"/>
      <c r="JWO67" s="294"/>
      <c r="JWP67" s="294"/>
      <c r="JWQ67" s="294"/>
      <c r="JWR67" s="294"/>
      <c r="JWS67" s="294"/>
      <c r="JWT67" s="294"/>
      <c r="JWU67" s="294"/>
      <c r="JWV67" s="294"/>
      <c r="JWW67" s="294"/>
      <c r="JWX67" s="294"/>
      <c r="JWY67" s="294"/>
      <c r="JWZ67" s="294"/>
      <c r="JXA67" s="294"/>
      <c r="JXB67" s="294"/>
      <c r="JXC67" s="294"/>
      <c r="JXD67" s="294"/>
      <c r="JXE67" s="294"/>
      <c r="JXF67" s="294"/>
      <c r="JXG67" s="294"/>
      <c r="JXH67" s="294"/>
      <c r="JXI67" s="294"/>
      <c r="JXJ67" s="294"/>
      <c r="JXK67" s="294"/>
      <c r="JXL67" s="294"/>
      <c r="JXM67" s="294"/>
      <c r="JXN67" s="294"/>
      <c r="JXO67" s="294"/>
      <c r="JXP67" s="294"/>
      <c r="JXQ67" s="294"/>
      <c r="JXR67" s="294"/>
      <c r="JXS67" s="294"/>
      <c r="JXT67" s="294"/>
      <c r="JXU67" s="294"/>
      <c r="JXV67" s="294"/>
      <c r="JXW67" s="294"/>
      <c r="JXX67" s="294"/>
      <c r="JXY67" s="294"/>
      <c r="JXZ67" s="294"/>
      <c r="JYA67" s="294"/>
      <c r="JYB67" s="294"/>
      <c r="JYC67" s="294"/>
      <c r="JYD67" s="294"/>
      <c r="JYE67" s="294"/>
      <c r="JYF67" s="294"/>
      <c r="JYG67" s="294"/>
      <c r="JYH67" s="294"/>
      <c r="JYI67" s="294"/>
      <c r="JYJ67" s="294"/>
      <c r="JYK67" s="294"/>
      <c r="JYL67" s="294"/>
      <c r="JYM67" s="294"/>
      <c r="JYN67" s="294"/>
      <c r="JYO67" s="294"/>
      <c r="JYP67" s="294"/>
      <c r="JYQ67" s="294"/>
      <c r="JYR67" s="294"/>
      <c r="JYS67" s="294"/>
      <c r="JYT67" s="294"/>
      <c r="JYU67" s="294"/>
      <c r="JYV67" s="294"/>
      <c r="JYW67" s="294"/>
      <c r="JYX67" s="294"/>
      <c r="JYY67" s="294"/>
      <c r="JYZ67" s="294"/>
      <c r="JZA67" s="294"/>
      <c r="JZB67" s="294"/>
      <c r="JZC67" s="294"/>
      <c r="JZD67" s="294"/>
      <c r="JZE67" s="294"/>
      <c r="JZF67" s="294"/>
      <c r="JZG67" s="294"/>
      <c r="JZH67" s="294"/>
      <c r="JZI67" s="294"/>
      <c r="JZJ67" s="294"/>
      <c r="JZK67" s="294"/>
      <c r="JZL67" s="294"/>
      <c r="JZM67" s="294"/>
      <c r="JZN67" s="294"/>
      <c r="JZO67" s="294"/>
      <c r="JZP67" s="294"/>
      <c r="JZQ67" s="294"/>
      <c r="JZR67" s="294"/>
      <c r="JZS67" s="294"/>
      <c r="JZT67" s="294"/>
      <c r="JZU67" s="294"/>
      <c r="JZV67" s="294"/>
      <c r="JZW67" s="294"/>
      <c r="JZX67" s="294"/>
      <c r="JZY67" s="294"/>
      <c r="JZZ67" s="294"/>
      <c r="KAA67" s="294"/>
      <c r="KAB67" s="294"/>
      <c r="KAC67" s="294"/>
      <c r="KAD67" s="294"/>
      <c r="KAE67" s="294"/>
      <c r="KAF67" s="294"/>
      <c r="KAG67" s="294"/>
      <c r="KAH67" s="294"/>
      <c r="KAI67" s="294"/>
      <c r="KAJ67" s="294"/>
      <c r="KAK67" s="294"/>
      <c r="KAL67" s="294"/>
      <c r="KAM67" s="294"/>
      <c r="KAN67" s="294"/>
      <c r="KAO67" s="294"/>
      <c r="KAP67" s="294"/>
      <c r="KAQ67" s="294"/>
      <c r="KAR67" s="294"/>
      <c r="KAS67" s="294"/>
      <c r="KAT67" s="294"/>
      <c r="KAU67" s="294"/>
      <c r="KAV67" s="294"/>
      <c r="KAW67" s="294"/>
      <c r="KAX67" s="294"/>
      <c r="KAY67" s="294"/>
      <c r="KAZ67" s="294"/>
      <c r="KBA67" s="294"/>
      <c r="KBB67" s="294"/>
      <c r="KBC67" s="294"/>
      <c r="KBD67" s="294"/>
      <c r="KBE67" s="294"/>
      <c r="KBF67" s="294"/>
      <c r="KBG67" s="294"/>
      <c r="KBH67" s="294"/>
      <c r="KBI67" s="294"/>
      <c r="KBJ67" s="294"/>
      <c r="KBK67" s="294"/>
      <c r="KBL67" s="294"/>
      <c r="KBM67" s="294"/>
      <c r="KBN67" s="294"/>
      <c r="KBO67" s="294"/>
      <c r="KBP67" s="294"/>
      <c r="KBQ67" s="294"/>
      <c r="KBR67" s="294"/>
      <c r="KBS67" s="294"/>
      <c r="KBT67" s="294"/>
      <c r="KBU67" s="294"/>
      <c r="KBV67" s="294"/>
      <c r="KBW67" s="294"/>
      <c r="KBX67" s="294"/>
      <c r="KBY67" s="294"/>
      <c r="KBZ67" s="294"/>
      <c r="KCA67" s="294"/>
      <c r="KCB67" s="294"/>
      <c r="KCC67" s="294"/>
      <c r="KCD67" s="294"/>
      <c r="KCE67" s="294"/>
      <c r="KCF67" s="294"/>
      <c r="KCG67" s="294"/>
      <c r="KCH67" s="294"/>
      <c r="KCI67" s="294"/>
      <c r="KCJ67" s="294"/>
      <c r="KCK67" s="294"/>
      <c r="KCL67" s="294"/>
      <c r="KCM67" s="294"/>
      <c r="KCN67" s="294"/>
      <c r="KCO67" s="294"/>
      <c r="KCP67" s="294"/>
      <c r="KCQ67" s="294"/>
      <c r="KCR67" s="294"/>
      <c r="KCS67" s="294"/>
      <c r="KCT67" s="294"/>
      <c r="KCU67" s="294"/>
      <c r="KCV67" s="294"/>
      <c r="KCW67" s="294"/>
      <c r="KCX67" s="294"/>
      <c r="KCY67" s="294"/>
      <c r="KCZ67" s="294"/>
      <c r="KDA67" s="294"/>
      <c r="KDB67" s="294"/>
      <c r="KDC67" s="294"/>
      <c r="KDD67" s="294"/>
      <c r="KDE67" s="294"/>
      <c r="KDF67" s="294"/>
      <c r="KDG67" s="294"/>
      <c r="KDH67" s="294"/>
      <c r="KDI67" s="294"/>
      <c r="KDJ67" s="294"/>
      <c r="KDK67" s="294"/>
      <c r="KDL67" s="294"/>
      <c r="KDM67" s="294"/>
      <c r="KDN67" s="294"/>
      <c r="KDO67" s="294"/>
      <c r="KDP67" s="294"/>
      <c r="KDQ67" s="294"/>
      <c r="KDR67" s="294"/>
      <c r="KDS67" s="294"/>
      <c r="KDT67" s="294"/>
      <c r="KDU67" s="294"/>
      <c r="KDV67" s="294"/>
      <c r="KDW67" s="294"/>
      <c r="KDX67" s="294"/>
      <c r="KDY67" s="294"/>
      <c r="KDZ67" s="294"/>
      <c r="KEA67" s="294"/>
      <c r="KEB67" s="294"/>
      <c r="KEC67" s="294"/>
      <c r="KED67" s="294"/>
      <c r="KEE67" s="294"/>
      <c r="KEF67" s="294"/>
      <c r="KEG67" s="294"/>
      <c r="KEH67" s="294"/>
      <c r="KEI67" s="294"/>
      <c r="KEJ67" s="294"/>
      <c r="KEK67" s="294"/>
      <c r="KEL67" s="294"/>
      <c r="KEM67" s="294"/>
      <c r="KEN67" s="294"/>
      <c r="KEO67" s="294"/>
      <c r="KEP67" s="294"/>
      <c r="KEQ67" s="294"/>
      <c r="KER67" s="294"/>
      <c r="KES67" s="294"/>
      <c r="KET67" s="294"/>
      <c r="KEU67" s="294"/>
      <c r="KEV67" s="294"/>
      <c r="KEW67" s="294"/>
      <c r="KEX67" s="294"/>
      <c r="KEY67" s="294"/>
      <c r="KEZ67" s="294"/>
      <c r="KFA67" s="294"/>
      <c r="KFB67" s="294"/>
      <c r="KFC67" s="294"/>
      <c r="KFD67" s="294"/>
      <c r="KFE67" s="294"/>
      <c r="KFF67" s="294"/>
      <c r="KFG67" s="294"/>
      <c r="KFH67" s="294"/>
      <c r="KFI67" s="294"/>
      <c r="KFJ67" s="294"/>
      <c r="KFK67" s="294"/>
      <c r="KFL67" s="294"/>
      <c r="KFM67" s="294"/>
      <c r="KFN67" s="294"/>
      <c r="KFO67" s="294"/>
      <c r="KFP67" s="294"/>
      <c r="KFQ67" s="294"/>
      <c r="KFR67" s="294"/>
      <c r="KFS67" s="294"/>
      <c r="KFT67" s="294"/>
      <c r="KFU67" s="294"/>
      <c r="KFV67" s="294"/>
      <c r="KFW67" s="294"/>
      <c r="KFX67" s="294"/>
      <c r="KFY67" s="294"/>
      <c r="KFZ67" s="294"/>
      <c r="KGA67" s="294"/>
      <c r="KGB67" s="294"/>
      <c r="KGC67" s="294"/>
      <c r="KGD67" s="294"/>
      <c r="KGE67" s="294"/>
      <c r="KGF67" s="294"/>
      <c r="KGG67" s="294"/>
      <c r="KGH67" s="294"/>
      <c r="KGI67" s="294"/>
      <c r="KGJ67" s="294"/>
      <c r="KGK67" s="294"/>
      <c r="KGL67" s="294"/>
      <c r="KGM67" s="294"/>
      <c r="KGN67" s="294"/>
      <c r="KGO67" s="294"/>
      <c r="KGP67" s="294"/>
      <c r="KGQ67" s="294"/>
      <c r="KGR67" s="294"/>
      <c r="KGS67" s="294"/>
      <c r="KGT67" s="294"/>
      <c r="KGU67" s="294"/>
      <c r="KGV67" s="294"/>
      <c r="KGW67" s="294"/>
      <c r="KGX67" s="294"/>
      <c r="KGY67" s="294"/>
      <c r="KGZ67" s="294"/>
      <c r="KHA67" s="294"/>
      <c r="KHB67" s="294"/>
      <c r="KHC67" s="294"/>
      <c r="KHD67" s="294"/>
      <c r="KHE67" s="294"/>
      <c r="KHF67" s="294"/>
      <c r="KHG67" s="294"/>
      <c r="KHH67" s="294"/>
      <c r="KHI67" s="294"/>
      <c r="KHJ67" s="294"/>
      <c r="KHK67" s="294"/>
      <c r="KHL67" s="294"/>
      <c r="KHM67" s="294"/>
      <c r="KHN67" s="294"/>
      <c r="KHO67" s="294"/>
      <c r="KHP67" s="294"/>
      <c r="KHQ67" s="294"/>
      <c r="KHR67" s="294"/>
      <c r="KHS67" s="294"/>
      <c r="KHT67" s="294"/>
      <c r="KHU67" s="294"/>
      <c r="KHV67" s="294"/>
      <c r="KHW67" s="294"/>
      <c r="KHX67" s="294"/>
      <c r="KHY67" s="294"/>
      <c r="KHZ67" s="294"/>
      <c r="KIA67" s="294"/>
      <c r="KIB67" s="294"/>
      <c r="KIC67" s="294"/>
      <c r="KID67" s="294"/>
      <c r="KIE67" s="294"/>
      <c r="KIF67" s="294"/>
      <c r="KIG67" s="294"/>
      <c r="KIH67" s="294"/>
      <c r="KII67" s="294"/>
      <c r="KIJ67" s="294"/>
      <c r="KIK67" s="294"/>
      <c r="KIL67" s="294"/>
      <c r="KIM67" s="294"/>
      <c r="KIN67" s="294"/>
      <c r="KIO67" s="294"/>
      <c r="KIP67" s="294"/>
      <c r="KIQ67" s="294"/>
      <c r="KIR67" s="294"/>
      <c r="KIS67" s="294"/>
      <c r="KIT67" s="294"/>
      <c r="KIU67" s="294"/>
      <c r="KIV67" s="294"/>
      <c r="KIW67" s="294"/>
      <c r="KIX67" s="294"/>
      <c r="KIY67" s="294"/>
      <c r="KIZ67" s="294"/>
      <c r="KJA67" s="294"/>
      <c r="KJB67" s="294"/>
      <c r="KJC67" s="294"/>
      <c r="KJD67" s="294"/>
      <c r="KJE67" s="294"/>
      <c r="KJF67" s="294"/>
      <c r="KJG67" s="294"/>
      <c r="KJH67" s="294"/>
      <c r="KJI67" s="294"/>
      <c r="KJJ67" s="294"/>
      <c r="KJK67" s="294"/>
      <c r="KJL67" s="294"/>
      <c r="KJM67" s="294"/>
      <c r="KJN67" s="294"/>
      <c r="KJO67" s="294"/>
      <c r="KJP67" s="294"/>
      <c r="KJQ67" s="294"/>
      <c r="KJR67" s="294"/>
      <c r="KJS67" s="294"/>
      <c r="KJT67" s="294"/>
      <c r="KJU67" s="294"/>
      <c r="KJV67" s="294"/>
      <c r="KJW67" s="294"/>
      <c r="KJX67" s="294"/>
      <c r="KJY67" s="294"/>
      <c r="KJZ67" s="294"/>
      <c r="KKA67" s="294"/>
      <c r="KKB67" s="294"/>
      <c r="KKC67" s="294"/>
      <c r="KKD67" s="294"/>
      <c r="KKE67" s="294"/>
      <c r="KKF67" s="294"/>
      <c r="KKG67" s="294"/>
      <c r="KKH67" s="294"/>
      <c r="KKI67" s="294"/>
      <c r="KKJ67" s="294"/>
      <c r="KKK67" s="294"/>
      <c r="KKL67" s="294"/>
      <c r="KKM67" s="294"/>
      <c r="KKN67" s="294"/>
      <c r="KKO67" s="294"/>
      <c r="KKP67" s="294"/>
      <c r="KKQ67" s="294"/>
      <c r="KKR67" s="294"/>
      <c r="KKS67" s="294"/>
      <c r="KKT67" s="294"/>
      <c r="KKU67" s="294"/>
      <c r="KKV67" s="294"/>
      <c r="KKW67" s="294"/>
      <c r="KKX67" s="294"/>
      <c r="KKY67" s="294"/>
      <c r="KKZ67" s="294"/>
      <c r="KLA67" s="294"/>
      <c r="KLB67" s="294"/>
      <c r="KLC67" s="294"/>
      <c r="KLD67" s="294"/>
      <c r="KLE67" s="294"/>
      <c r="KLF67" s="294"/>
      <c r="KLG67" s="294"/>
      <c r="KLH67" s="294"/>
      <c r="KLI67" s="294"/>
      <c r="KLJ67" s="294"/>
      <c r="KLK67" s="294"/>
      <c r="KLL67" s="294"/>
      <c r="KLM67" s="294"/>
      <c r="KLN67" s="294"/>
      <c r="KLO67" s="294"/>
      <c r="KLP67" s="294"/>
      <c r="KLQ67" s="294"/>
      <c r="KLR67" s="294"/>
      <c r="KLS67" s="294"/>
      <c r="KLT67" s="294"/>
      <c r="KLU67" s="294"/>
      <c r="KLV67" s="294"/>
      <c r="KLW67" s="294"/>
      <c r="KLX67" s="294"/>
      <c r="KLY67" s="294"/>
      <c r="KLZ67" s="294"/>
      <c r="KMA67" s="294"/>
      <c r="KMB67" s="294"/>
      <c r="KMC67" s="294"/>
      <c r="KMD67" s="294"/>
      <c r="KME67" s="294"/>
      <c r="KMF67" s="294"/>
      <c r="KMG67" s="294"/>
      <c r="KMH67" s="294"/>
      <c r="KMI67" s="294"/>
      <c r="KMJ67" s="294"/>
      <c r="KMK67" s="294"/>
      <c r="KML67" s="294"/>
      <c r="KMM67" s="294"/>
      <c r="KMN67" s="294"/>
      <c r="KMO67" s="294"/>
      <c r="KMP67" s="294"/>
      <c r="KMQ67" s="294"/>
      <c r="KMR67" s="294"/>
      <c r="KMS67" s="294"/>
      <c r="KMT67" s="294"/>
      <c r="KMU67" s="294"/>
      <c r="KMV67" s="294"/>
      <c r="KMW67" s="294"/>
      <c r="KMX67" s="294"/>
      <c r="KMY67" s="294"/>
      <c r="KMZ67" s="294"/>
      <c r="KNA67" s="294"/>
      <c r="KNB67" s="294"/>
      <c r="KNC67" s="294"/>
      <c r="KND67" s="294"/>
      <c r="KNE67" s="294"/>
      <c r="KNF67" s="294"/>
      <c r="KNG67" s="294"/>
      <c r="KNH67" s="294"/>
      <c r="KNI67" s="294"/>
      <c r="KNJ67" s="294"/>
      <c r="KNK67" s="294"/>
      <c r="KNL67" s="294"/>
      <c r="KNM67" s="294"/>
      <c r="KNN67" s="294"/>
      <c r="KNO67" s="294"/>
      <c r="KNP67" s="294"/>
      <c r="KNQ67" s="294"/>
      <c r="KNR67" s="294"/>
      <c r="KNS67" s="294"/>
      <c r="KNT67" s="294"/>
      <c r="KNU67" s="294"/>
      <c r="KNV67" s="294"/>
      <c r="KNW67" s="294"/>
      <c r="KNX67" s="294"/>
      <c r="KNY67" s="294"/>
      <c r="KNZ67" s="294"/>
      <c r="KOA67" s="294"/>
      <c r="KOB67" s="294"/>
      <c r="KOC67" s="294"/>
      <c r="KOD67" s="294"/>
      <c r="KOE67" s="294"/>
      <c r="KOF67" s="294"/>
      <c r="KOG67" s="294"/>
      <c r="KOH67" s="294"/>
      <c r="KOI67" s="294"/>
      <c r="KOJ67" s="294"/>
      <c r="KOK67" s="294"/>
      <c r="KOL67" s="294"/>
      <c r="KOM67" s="294"/>
      <c r="KON67" s="294"/>
      <c r="KOO67" s="294"/>
      <c r="KOP67" s="294"/>
      <c r="KOQ67" s="294"/>
      <c r="KOR67" s="294"/>
      <c r="KOS67" s="294"/>
      <c r="KOT67" s="294"/>
      <c r="KOU67" s="294"/>
      <c r="KOV67" s="294"/>
      <c r="KOW67" s="294"/>
      <c r="KOX67" s="294"/>
      <c r="KOY67" s="294"/>
      <c r="KOZ67" s="294"/>
      <c r="KPA67" s="294"/>
      <c r="KPB67" s="294"/>
      <c r="KPC67" s="294"/>
      <c r="KPD67" s="294"/>
      <c r="KPE67" s="294"/>
      <c r="KPF67" s="294"/>
      <c r="KPG67" s="294"/>
      <c r="KPH67" s="294"/>
      <c r="KPI67" s="294"/>
      <c r="KPJ67" s="294"/>
      <c r="KPK67" s="294"/>
      <c r="KPL67" s="294"/>
      <c r="KPM67" s="294"/>
      <c r="KPN67" s="294"/>
      <c r="KPO67" s="294"/>
      <c r="KPP67" s="294"/>
      <c r="KPQ67" s="294"/>
      <c r="KPR67" s="294"/>
      <c r="KPS67" s="294"/>
      <c r="KPT67" s="294"/>
      <c r="KPU67" s="294"/>
      <c r="KPV67" s="294"/>
      <c r="KPW67" s="294"/>
      <c r="KPX67" s="294"/>
      <c r="KPY67" s="294"/>
      <c r="KPZ67" s="294"/>
      <c r="KQA67" s="294"/>
      <c r="KQB67" s="294"/>
      <c r="KQC67" s="294"/>
      <c r="KQD67" s="294"/>
      <c r="KQE67" s="294"/>
      <c r="KQF67" s="294"/>
      <c r="KQG67" s="294"/>
      <c r="KQH67" s="294"/>
      <c r="KQI67" s="294"/>
      <c r="KQJ67" s="294"/>
      <c r="KQK67" s="294"/>
      <c r="KQL67" s="294"/>
      <c r="KQM67" s="294"/>
      <c r="KQN67" s="294"/>
      <c r="KQO67" s="294"/>
      <c r="KQP67" s="294"/>
      <c r="KQQ67" s="294"/>
      <c r="KQR67" s="294"/>
      <c r="KQS67" s="294"/>
      <c r="KQT67" s="294"/>
      <c r="KQU67" s="294"/>
      <c r="KQV67" s="294"/>
      <c r="KQW67" s="294"/>
      <c r="KQX67" s="294"/>
      <c r="KQY67" s="294"/>
      <c r="KQZ67" s="294"/>
      <c r="KRA67" s="294"/>
      <c r="KRB67" s="294"/>
      <c r="KRC67" s="294"/>
      <c r="KRD67" s="294"/>
      <c r="KRE67" s="294"/>
      <c r="KRF67" s="294"/>
      <c r="KRG67" s="294"/>
      <c r="KRH67" s="294"/>
      <c r="KRI67" s="294"/>
      <c r="KRJ67" s="294"/>
      <c r="KRK67" s="294"/>
      <c r="KRL67" s="294"/>
      <c r="KRM67" s="294"/>
      <c r="KRN67" s="294"/>
      <c r="KRO67" s="294"/>
      <c r="KRP67" s="294"/>
      <c r="KRQ67" s="294"/>
      <c r="KRR67" s="294"/>
      <c r="KRS67" s="294"/>
      <c r="KRT67" s="294"/>
      <c r="KRU67" s="294"/>
      <c r="KRV67" s="294"/>
      <c r="KRW67" s="294"/>
      <c r="KRX67" s="294"/>
      <c r="KRY67" s="294"/>
      <c r="KRZ67" s="294"/>
      <c r="KSA67" s="294"/>
      <c r="KSB67" s="294"/>
      <c r="KSC67" s="294"/>
      <c r="KSD67" s="294"/>
      <c r="KSE67" s="294"/>
      <c r="KSF67" s="294"/>
      <c r="KSG67" s="294"/>
      <c r="KSH67" s="294"/>
      <c r="KSI67" s="294"/>
      <c r="KSJ67" s="294"/>
      <c r="KSK67" s="294"/>
      <c r="KSL67" s="294"/>
      <c r="KSM67" s="294"/>
      <c r="KSN67" s="294"/>
      <c r="KSO67" s="294"/>
      <c r="KSP67" s="294"/>
      <c r="KSQ67" s="294"/>
      <c r="KSR67" s="294"/>
      <c r="KSS67" s="294"/>
      <c r="KST67" s="294"/>
      <c r="KSU67" s="294"/>
      <c r="KSV67" s="294"/>
      <c r="KSW67" s="294"/>
      <c r="KSX67" s="294"/>
      <c r="KSY67" s="294"/>
      <c r="KSZ67" s="294"/>
      <c r="KTA67" s="294"/>
      <c r="KTB67" s="294"/>
      <c r="KTC67" s="294"/>
      <c r="KTD67" s="294"/>
      <c r="KTE67" s="294"/>
      <c r="KTF67" s="294"/>
      <c r="KTG67" s="294"/>
      <c r="KTH67" s="294"/>
      <c r="KTI67" s="294"/>
      <c r="KTJ67" s="294"/>
      <c r="KTK67" s="294"/>
      <c r="KTL67" s="294"/>
      <c r="KTM67" s="294"/>
      <c r="KTN67" s="294"/>
      <c r="KTO67" s="294"/>
      <c r="KTP67" s="294"/>
      <c r="KTQ67" s="294"/>
      <c r="KTR67" s="294"/>
      <c r="KTS67" s="294"/>
      <c r="KTT67" s="294"/>
      <c r="KTU67" s="294"/>
      <c r="KTV67" s="294"/>
      <c r="KTW67" s="294"/>
      <c r="KTX67" s="294"/>
      <c r="KTY67" s="294"/>
      <c r="KTZ67" s="294"/>
      <c r="KUA67" s="294"/>
      <c r="KUB67" s="294"/>
      <c r="KUC67" s="294"/>
      <c r="KUD67" s="294"/>
      <c r="KUE67" s="294"/>
      <c r="KUF67" s="294"/>
      <c r="KUG67" s="294"/>
      <c r="KUH67" s="294"/>
      <c r="KUI67" s="294"/>
      <c r="KUJ67" s="294"/>
      <c r="KUK67" s="294"/>
      <c r="KUL67" s="294"/>
      <c r="KUM67" s="294"/>
      <c r="KUN67" s="294"/>
      <c r="KUO67" s="294"/>
      <c r="KUP67" s="294"/>
      <c r="KUQ67" s="294"/>
      <c r="KUR67" s="294"/>
      <c r="KUS67" s="294"/>
      <c r="KUT67" s="294"/>
      <c r="KUU67" s="294"/>
      <c r="KUV67" s="294"/>
      <c r="KUW67" s="294"/>
      <c r="KUX67" s="294"/>
      <c r="KUY67" s="294"/>
      <c r="KUZ67" s="294"/>
      <c r="KVA67" s="294"/>
      <c r="KVB67" s="294"/>
      <c r="KVC67" s="294"/>
      <c r="KVD67" s="294"/>
      <c r="KVE67" s="294"/>
      <c r="KVF67" s="294"/>
      <c r="KVG67" s="294"/>
      <c r="KVH67" s="294"/>
      <c r="KVI67" s="294"/>
      <c r="KVJ67" s="294"/>
      <c r="KVK67" s="294"/>
      <c r="KVL67" s="294"/>
      <c r="KVM67" s="294"/>
      <c r="KVN67" s="294"/>
      <c r="KVO67" s="294"/>
      <c r="KVP67" s="294"/>
      <c r="KVQ67" s="294"/>
      <c r="KVR67" s="294"/>
      <c r="KVS67" s="294"/>
      <c r="KVT67" s="294"/>
      <c r="KVU67" s="294"/>
      <c r="KVV67" s="294"/>
      <c r="KVW67" s="294"/>
      <c r="KVX67" s="294"/>
      <c r="KVY67" s="294"/>
      <c r="KVZ67" s="294"/>
      <c r="KWA67" s="294"/>
      <c r="KWB67" s="294"/>
      <c r="KWC67" s="294"/>
      <c r="KWD67" s="294"/>
      <c r="KWE67" s="294"/>
      <c r="KWF67" s="294"/>
      <c r="KWG67" s="294"/>
      <c r="KWH67" s="294"/>
      <c r="KWI67" s="294"/>
      <c r="KWJ67" s="294"/>
      <c r="KWK67" s="294"/>
      <c r="KWL67" s="294"/>
      <c r="KWM67" s="294"/>
      <c r="KWN67" s="294"/>
      <c r="KWO67" s="294"/>
      <c r="KWP67" s="294"/>
      <c r="KWQ67" s="294"/>
      <c r="KWR67" s="294"/>
      <c r="KWS67" s="294"/>
      <c r="KWT67" s="294"/>
      <c r="KWU67" s="294"/>
      <c r="KWV67" s="294"/>
      <c r="KWW67" s="294"/>
      <c r="KWX67" s="294"/>
      <c r="KWY67" s="294"/>
      <c r="KWZ67" s="294"/>
      <c r="KXA67" s="294"/>
      <c r="KXB67" s="294"/>
      <c r="KXC67" s="294"/>
      <c r="KXD67" s="294"/>
      <c r="KXE67" s="294"/>
      <c r="KXF67" s="294"/>
      <c r="KXG67" s="294"/>
      <c r="KXH67" s="294"/>
      <c r="KXI67" s="294"/>
      <c r="KXJ67" s="294"/>
      <c r="KXK67" s="294"/>
      <c r="KXL67" s="294"/>
      <c r="KXM67" s="294"/>
      <c r="KXN67" s="294"/>
      <c r="KXO67" s="294"/>
      <c r="KXP67" s="294"/>
      <c r="KXQ67" s="294"/>
      <c r="KXR67" s="294"/>
      <c r="KXS67" s="294"/>
      <c r="KXT67" s="294"/>
      <c r="KXU67" s="294"/>
      <c r="KXV67" s="294"/>
      <c r="KXW67" s="294"/>
      <c r="KXX67" s="294"/>
      <c r="KXY67" s="294"/>
      <c r="KXZ67" s="294"/>
      <c r="KYA67" s="294"/>
      <c r="KYB67" s="294"/>
      <c r="KYC67" s="294"/>
      <c r="KYD67" s="294"/>
      <c r="KYE67" s="294"/>
      <c r="KYF67" s="294"/>
      <c r="KYG67" s="294"/>
      <c r="KYH67" s="294"/>
      <c r="KYI67" s="294"/>
      <c r="KYJ67" s="294"/>
      <c r="KYK67" s="294"/>
      <c r="KYL67" s="294"/>
      <c r="KYM67" s="294"/>
      <c r="KYN67" s="294"/>
      <c r="KYO67" s="294"/>
      <c r="KYP67" s="294"/>
      <c r="KYQ67" s="294"/>
      <c r="KYR67" s="294"/>
      <c r="KYS67" s="294"/>
      <c r="KYT67" s="294"/>
      <c r="KYU67" s="294"/>
      <c r="KYV67" s="294"/>
      <c r="KYW67" s="294"/>
      <c r="KYX67" s="294"/>
      <c r="KYY67" s="294"/>
      <c r="KYZ67" s="294"/>
      <c r="KZA67" s="294"/>
      <c r="KZB67" s="294"/>
      <c r="KZC67" s="294"/>
      <c r="KZD67" s="294"/>
      <c r="KZE67" s="294"/>
      <c r="KZF67" s="294"/>
      <c r="KZG67" s="294"/>
      <c r="KZH67" s="294"/>
      <c r="KZI67" s="294"/>
      <c r="KZJ67" s="294"/>
      <c r="KZK67" s="294"/>
      <c r="KZL67" s="294"/>
      <c r="KZM67" s="294"/>
      <c r="KZN67" s="294"/>
      <c r="KZO67" s="294"/>
      <c r="KZP67" s="294"/>
      <c r="KZQ67" s="294"/>
      <c r="KZR67" s="294"/>
      <c r="KZS67" s="294"/>
      <c r="KZT67" s="294"/>
      <c r="KZU67" s="294"/>
      <c r="KZV67" s="294"/>
      <c r="KZW67" s="294"/>
      <c r="KZX67" s="294"/>
      <c r="KZY67" s="294"/>
      <c r="KZZ67" s="294"/>
      <c r="LAA67" s="294"/>
      <c r="LAB67" s="294"/>
      <c r="LAC67" s="294"/>
      <c r="LAD67" s="294"/>
      <c r="LAE67" s="294"/>
      <c r="LAF67" s="294"/>
      <c r="LAG67" s="294"/>
      <c r="LAH67" s="294"/>
      <c r="LAI67" s="294"/>
      <c r="LAJ67" s="294"/>
      <c r="LAK67" s="294"/>
      <c r="LAL67" s="294"/>
      <c r="LAM67" s="294"/>
      <c r="LAN67" s="294"/>
      <c r="LAO67" s="294"/>
      <c r="LAP67" s="294"/>
      <c r="LAQ67" s="294"/>
      <c r="LAR67" s="294"/>
      <c r="LAS67" s="294"/>
      <c r="LAT67" s="294"/>
      <c r="LAU67" s="294"/>
      <c r="LAV67" s="294"/>
      <c r="LAW67" s="294"/>
      <c r="LAX67" s="294"/>
      <c r="LAY67" s="294"/>
      <c r="LAZ67" s="294"/>
      <c r="LBA67" s="294"/>
      <c r="LBB67" s="294"/>
      <c r="LBC67" s="294"/>
      <c r="LBD67" s="294"/>
      <c r="LBE67" s="294"/>
      <c r="LBF67" s="294"/>
      <c r="LBG67" s="294"/>
      <c r="LBH67" s="294"/>
      <c r="LBI67" s="294"/>
      <c r="LBJ67" s="294"/>
      <c r="LBK67" s="294"/>
      <c r="LBL67" s="294"/>
      <c r="LBM67" s="294"/>
      <c r="LBN67" s="294"/>
      <c r="LBO67" s="294"/>
      <c r="LBP67" s="294"/>
      <c r="LBQ67" s="294"/>
      <c r="LBR67" s="294"/>
      <c r="LBS67" s="294"/>
      <c r="LBT67" s="294"/>
      <c r="LBU67" s="294"/>
      <c r="LBV67" s="294"/>
      <c r="LBW67" s="294"/>
      <c r="LBX67" s="294"/>
      <c r="LBY67" s="294"/>
      <c r="LBZ67" s="294"/>
      <c r="LCA67" s="294"/>
      <c r="LCB67" s="294"/>
      <c r="LCC67" s="294"/>
      <c r="LCD67" s="294"/>
      <c r="LCE67" s="294"/>
      <c r="LCF67" s="294"/>
      <c r="LCG67" s="294"/>
      <c r="LCH67" s="294"/>
      <c r="LCI67" s="294"/>
      <c r="LCJ67" s="294"/>
      <c r="LCK67" s="294"/>
      <c r="LCL67" s="294"/>
      <c r="LCM67" s="294"/>
      <c r="LCN67" s="294"/>
      <c r="LCO67" s="294"/>
      <c r="LCP67" s="294"/>
      <c r="LCQ67" s="294"/>
      <c r="LCR67" s="294"/>
      <c r="LCS67" s="294"/>
      <c r="LCT67" s="294"/>
      <c r="LCU67" s="294"/>
      <c r="LCV67" s="294"/>
      <c r="LCW67" s="294"/>
      <c r="LCX67" s="294"/>
      <c r="LCY67" s="294"/>
      <c r="LCZ67" s="294"/>
      <c r="LDA67" s="294"/>
      <c r="LDB67" s="294"/>
      <c r="LDC67" s="294"/>
      <c r="LDD67" s="294"/>
      <c r="LDE67" s="294"/>
      <c r="LDF67" s="294"/>
      <c r="LDG67" s="294"/>
      <c r="LDH67" s="294"/>
      <c r="LDI67" s="294"/>
      <c r="LDJ67" s="294"/>
      <c r="LDK67" s="294"/>
      <c r="LDL67" s="294"/>
      <c r="LDM67" s="294"/>
      <c r="LDN67" s="294"/>
      <c r="LDO67" s="294"/>
      <c r="LDP67" s="294"/>
      <c r="LDQ67" s="294"/>
      <c r="LDR67" s="294"/>
      <c r="LDS67" s="294"/>
      <c r="LDT67" s="294"/>
      <c r="LDU67" s="294"/>
      <c r="LDV67" s="294"/>
      <c r="LDW67" s="294"/>
      <c r="LDX67" s="294"/>
      <c r="LDY67" s="294"/>
      <c r="LDZ67" s="294"/>
      <c r="LEA67" s="294"/>
      <c r="LEB67" s="294"/>
      <c r="LEC67" s="294"/>
      <c r="LED67" s="294"/>
      <c r="LEE67" s="294"/>
      <c r="LEF67" s="294"/>
      <c r="LEG67" s="294"/>
      <c r="LEH67" s="294"/>
      <c r="LEI67" s="294"/>
      <c r="LEJ67" s="294"/>
      <c r="LEK67" s="294"/>
      <c r="LEL67" s="294"/>
      <c r="LEM67" s="294"/>
      <c r="LEN67" s="294"/>
      <c r="LEO67" s="294"/>
      <c r="LEP67" s="294"/>
      <c r="LEQ67" s="294"/>
      <c r="LER67" s="294"/>
      <c r="LES67" s="294"/>
      <c r="LET67" s="294"/>
      <c r="LEU67" s="294"/>
      <c r="LEV67" s="294"/>
      <c r="LEW67" s="294"/>
      <c r="LEX67" s="294"/>
      <c r="LEY67" s="294"/>
      <c r="LEZ67" s="294"/>
      <c r="LFA67" s="294"/>
      <c r="LFB67" s="294"/>
      <c r="LFC67" s="294"/>
      <c r="LFD67" s="294"/>
      <c r="LFE67" s="294"/>
      <c r="LFF67" s="294"/>
      <c r="LFG67" s="294"/>
      <c r="LFH67" s="294"/>
      <c r="LFI67" s="294"/>
      <c r="LFJ67" s="294"/>
      <c r="LFK67" s="294"/>
      <c r="LFL67" s="294"/>
      <c r="LFM67" s="294"/>
      <c r="LFN67" s="294"/>
      <c r="LFO67" s="294"/>
      <c r="LFP67" s="294"/>
      <c r="LFQ67" s="294"/>
      <c r="LFR67" s="294"/>
      <c r="LFS67" s="294"/>
      <c r="LFT67" s="294"/>
      <c r="LFU67" s="294"/>
      <c r="LFV67" s="294"/>
      <c r="LFW67" s="294"/>
      <c r="LFX67" s="294"/>
      <c r="LFY67" s="294"/>
      <c r="LFZ67" s="294"/>
      <c r="LGA67" s="294"/>
      <c r="LGB67" s="294"/>
      <c r="LGC67" s="294"/>
      <c r="LGD67" s="294"/>
      <c r="LGE67" s="294"/>
      <c r="LGF67" s="294"/>
      <c r="LGG67" s="294"/>
      <c r="LGH67" s="294"/>
      <c r="LGI67" s="294"/>
      <c r="LGJ67" s="294"/>
      <c r="LGK67" s="294"/>
      <c r="LGL67" s="294"/>
      <c r="LGM67" s="294"/>
      <c r="LGN67" s="294"/>
      <c r="LGO67" s="294"/>
      <c r="LGP67" s="294"/>
      <c r="LGQ67" s="294"/>
      <c r="LGR67" s="294"/>
      <c r="LGS67" s="294"/>
      <c r="LGT67" s="294"/>
      <c r="LGU67" s="294"/>
      <c r="LGV67" s="294"/>
      <c r="LGW67" s="294"/>
      <c r="LGX67" s="294"/>
      <c r="LGY67" s="294"/>
      <c r="LGZ67" s="294"/>
      <c r="LHA67" s="294"/>
      <c r="LHB67" s="294"/>
      <c r="LHC67" s="294"/>
      <c r="LHD67" s="294"/>
      <c r="LHE67" s="294"/>
      <c r="LHF67" s="294"/>
      <c r="LHG67" s="294"/>
      <c r="LHH67" s="294"/>
      <c r="LHI67" s="294"/>
      <c r="LHJ67" s="294"/>
      <c r="LHK67" s="294"/>
      <c r="LHL67" s="294"/>
      <c r="LHM67" s="294"/>
      <c r="LHN67" s="294"/>
      <c r="LHO67" s="294"/>
      <c r="LHP67" s="294"/>
      <c r="LHQ67" s="294"/>
      <c r="LHR67" s="294"/>
      <c r="LHS67" s="294"/>
      <c r="LHT67" s="294"/>
      <c r="LHU67" s="294"/>
      <c r="LHV67" s="294"/>
      <c r="LHW67" s="294"/>
      <c r="LHX67" s="294"/>
      <c r="LHY67" s="294"/>
      <c r="LHZ67" s="294"/>
      <c r="LIA67" s="294"/>
      <c r="LIB67" s="294"/>
      <c r="LIC67" s="294"/>
      <c r="LID67" s="294"/>
      <c r="LIE67" s="294"/>
      <c r="LIF67" s="294"/>
      <c r="LIG67" s="294"/>
      <c r="LIH67" s="294"/>
      <c r="LII67" s="294"/>
      <c r="LIJ67" s="294"/>
      <c r="LIK67" s="294"/>
      <c r="LIL67" s="294"/>
      <c r="LIM67" s="294"/>
      <c r="LIN67" s="294"/>
      <c r="LIO67" s="294"/>
      <c r="LIP67" s="294"/>
      <c r="LIQ67" s="294"/>
      <c r="LIR67" s="294"/>
      <c r="LIS67" s="294"/>
      <c r="LIT67" s="294"/>
      <c r="LIU67" s="294"/>
      <c r="LIV67" s="294"/>
      <c r="LIW67" s="294"/>
      <c r="LIX67" s="294"/>
      <c r="LIY67" s="294"/>
      <c r="LIZ67" s="294"/>
      <c r="LJA67" s="294"/>
      <c r="LJB67" s="294"/>
      <c r="LJC67" s="294"/>
      <c r="LJD67" s="294"/>
      <c r="LJE67" s="294"/>
      <c r="LJF67" s="294"/>
      <c r="LJG67" s="294"/>
      <c r="LJH67" s="294"/>
      <c r="LJI67" s="294"/>
      <c r="LJJ67" s="294"/>
      <c r="LJK67" s="294"/>
      <c r="LJL67" s="294"/>
      <c r="LJM67" s="294"/>
      <c r="LJN67" s="294"/>
      <c r="LJO67" s="294"/>
      <c r="LJP67" s="294"/>
      <c r="LJQ67" s="294"/>
      <c r="LJR67" s="294"/>
      <c r="LJS67" s="294"/>
      <c r="LJT67" s="294"/>
      <c r="LJU67" s="294"/>
      <c r="LJV67" s="294"/>
      <c r="LJW67" s="294"/>
      <c r="LJX67" s="294"/>
      <c r="LJY67" s="294"/>
      <c r="LJZ67" s="294"/>
      <c r="LKA67" s="294"/>
      <c r="LKB67" s="294"/>
      <c r="LKC67" s="294"/>
      <c r="LKD67" s="294"/>
      <c r="LKE67" s="294"/>
      <c r="LKF67" s="294"/>
      <c r="LKG67" s="294"/>
      <c r="LKH67" s="294"/>
      <c r="LKI67" s="294"/>
      <c r="LKJ67" s="294"/>
      <c r="LKK67" s="294"/>
      <c r="LKL67" s="294"/>
      <c r="LKM67" s="294"/>
      <c r="LKN67" s="294"/>
      <c r="LKO67" s="294"/>
      <c r="LKP67" s="294"/>
      <c r="LKQ67" s="294"/>
      <c r="LKR67" s="294"/>
      <c r="LKS67" s="294"/>
      <c r="LKT67" s="294"/>
      <c r="LKU67" s="294"/>
      <c r="LKV67" s="294"/>
      <c r="LKW67" s="294"/>
      <c r="LKX67" s="294"/>
      <c r="LKY67" s="294"/>
      <c r="LKZ67" s="294"/>
      <c r="LLA67" s="294"/>
      <c r="LLB67" s="294"/>
      <c r="LLC67" s="294"/>
      <c r="LLD67" s="294"/>
      <c r="LLE67" s="294"/>
      <c r="LLF67" s="294"/>
      <c r="LLG67" s="294"/>
      <c r="LLH67" s="294"/>
      <c r="LLI67" s="294"/>
      <c r="LLJ67" s="294"/>
      <c r="LLK67" s="294"/>
      <c r="LLL67" s="294"/>
      <c r="LLM67" s="294"/>
      <c r="LLN67" s="294"/>
      <c r="LLO67" s="294"/>
      <c r="LLP67" s="294"/>
      <c r="LLQ67" s="294"/>
      <c r="LLR67" s="294"/>
      <c r="LLS67" s="294"/>
      <c r="LLT67" s="294"/>
      <c r="LLU67" s="294"/>
      <c r="LLV67" s="294"/>
      <c r="LLW67" s="294"/>
      <c r="LLX67" s="294"/>
      <c r="LLY67" s="294"/>
      <c r="LLZ67" s="294"/>
      <c r="LMA67" s="294"/>
      <c r="LMB67" s="294"/>
      <c r="LMC67" s="294"/>
      <c r="LMD67" s="294"/>
      <c r="LME67" s="294"/>
      <c r="LMF67" s="294"/>
      <c r="LMG67" s="294"/>
      <c r="LMH67" s="294"/>
      <c r="LMI67" s="294"/>
      <c r="LMJ67" s="294"/>
      <c r="LMK67" s="294"/>
      <c r="LML67" s="294"/>
      <c r="LMM67" s="294"/>
      <c r="LMN67" s="294"/>
      <c r="LMO67" s="294"/>
      <c r="LMP67" s="294"/>
      <c r="LMQ67" s="294"/>
      <c r="LMR67" s="294"/>
      <c r="LMS67" s="294"/>
      <c r="LMT67" s="294"/>
      <c r="LMU67" s="294"/>
      <c r="LMV67" s="294"/>
      <c r="LMW67" s="294"/>
      <c r="LMX67" s="294"/>
      <c r="LMY67" s="294"/>
      <c r="LMZ67" s="294"/>
      <c r="LNA67" s="294"/>
      <c r="LNB67" s="294"/>
      <c r="LNC67" s="294"/>
      <c r="LND67" s="294"/>
      <c r="LNE67" s="294"/>
      <c r="LNF67" s="294"/>
      <c r="LNG67" s="294"/>
      <c r="LNH67" s="294"/>
      <c r="LNI67" s="294"/>
      <c r="LNJ67" s="294"/>
      <c r="LNK67" s="294"/>
      <c r="LNL67" s="294"/>
      <c r="LNM67" s="294"/>
      <c r="LNN67" s="294"/>
      <c r="LNO67" s="294"/>
      <c r="LNP67" s="294"/>
      <c r="LNQ67" s="294"/>
      <c r="LNR67" s="294"/>
      <c r="LNS67" s="294"/>
      <c r="LNT67" s="294"/>
      <c r="LNU67" s="294"/>
      <c r="LNV67" s="294"/>
      <c r="LNW67" s="294"/>
      <c r="LNX67" s="294"/>
      <c r="LNY67" s="294"/>
      <c r="LNZ67" s="294"/>
      <c r="LOA67" s="294"/>
      <c r="LOB67" s="294"/>
      <c r="LOC67" s="294"/>
      <c r="LOD67" s="294"/>
      <c r="LOE67" s="294"/>
      <c r="LOF67" s="294"/>
      <c r="LOG67" s="294"/>
      <c r="LOH67" s="294"/>
      <c r="LOI67" s="294"/>
      <c r="LOJ67" s="294"/>
      <c r="LOK67" s="294"/>
      <c r="LOL67" s="294"/>
      <c r="LOM67" s="294"/>
      <c r="LON67" s="294"/>
      <c r="LOO67" s="294"/>
      <c r="LOP67" s="294"/>
      <c r="LOQ67" s="294"/>
      <c r="LOR67" s="294"/>
      <c r="LOS67" s="294"/>
      <c r="LOT67" s="294"/>
      <c r="LOU67" s="294"/>
      <c r="LOV67" s="294"/>
      <c r="LOW67" s="294"/>
      <c r="LOX67" s="294"/>
      <c r="LOY67" s="294"/>
      <c r="LOZ67" s="294"/>
      <c r="LPA67" s="294"/>
      <c r="LPB67" s="294"/>
      <c r="LPC67" s="294"/>
      <c r="LPD67" s="294"/>
      <c r="LPE67" s="294"/>
      <c r="LPF67" s="294"/>
      <c r="LPG67" s="294"/>
      <c r="LPH67" s="294"/>
      <c r="LPI67" s="294"/>
      <c r="LPJ67" s="294"/>
      <c r="LPK67" s="294"/>
      <c r="LPL67" s="294"/>
      <c r="LPM67" s="294"/>
      <c r="LPN67" s="294"/>
      <c r="LPO67" s="294"/>
      <c r="LPP67" s="294"/>
      <c r="LPQ67" s="294"/>
      <c r="LPR67" s="294"/>
      <c r="LPS67" s="294"/>
      <c r="LPT67" s="294"/>
      <c r="LPU67" s="294"/>
      <c r="LPV67" s="294"/>
      <c r="LPW67" s="294"/>
      <c r="LPX67" s="294"/>
      <c r="LPY67" s="294"/>
      <c r="LPZ67" s="294"/>
      <c r="LQA67" s="294"/>
      <c r="LQB67" s="294"/>
      <c r="LQC67" s="294"/>
      <c r="LQD67" s="294"/>
      <c r="LQE67" s="294"/>
      <c r="LQF67" s="294"/>
      <c r="LQG67" s="294"/>
      <c r="LQH67" s="294"/>
      <c r="LQI67" s="294"/>
      <c r="LQJ67" s="294"/>
      <c r="LQK67" s="294"/>
      <c r="LQL67" s="294"/>
      <c r="LQM67" s="294"/>
      <c r="LQN67" s="294"/>
      <c r="LQO67" s="294"/>
      <c r="LQP67" s="294"/>
      <c r="LQQ67" s="294"/>
      <c r="LQR67" s="294"/>
      <c r="LQS67" s="294"/>
      <c r="LQT67" s="294"/>
      <c r="LQU67" s="294"/>
      <c r="LQV67" s="294"/>
      <c r="LQW67" s="294"/>
      <c r="LQX67" s="294"/>
      <c r="LQY67" s="294"/>
      <c r="LQZ67" s="294"/>
      <c r="LRA67" s="294"/>
      <c r="LRB67" s="294"/>
      <c r="LRC67" s="294"/>
      <c r="LRD67" s="294"/>
      <c r="LRE67" s="294"/>
      <c r="LRF67" s="294"/>
      <c r="LRG67" s="294"/>
      <c r="LRH67" s="294"/>
      <c r="LRI67" s="294"/>
      <c r="LRJ67" s="294"/>
      <c r="LRK67" s="294"/>
      <c r="LRL67" s="294"/>
      <c r="LRM67" s="294"/>
      <c r="LRN67" s="294"/>
      <c r="LRO67" s="294"/>
      <c r="LRP67" s="294"/>
      <c r="LRQ67" s="294"/>
      <c r="LRR67" s="294"/>
      <c r="LRS67" s="294"/>
      <c r="LRT67" s="294"/>
      <c r="LRU67" s="294"/>
      <c r="LRV67" s="294"/>
      <c r="LRW67" s="294"/>
      <c r="LRX67" s="294"/>
      <c r="LRY67" s="294"/>
      <c r="LRZ67" s="294"/>
      <c r="LSA67" s="294"/>
      <c r="LSB67" s="294"/>
      <c r="LSC67" s="294"/>
      <c r="LSD67" s="294"/>
      <c r="LSE67" s="294"/>
      <c r="LSF67" s="294"/>
      <c r="LSG67" s="294"/>
      <c r="LSH67" s="294"/>
      <c r="LSI67" s="294"/>
      <c r="LSJ67" s="294"/>
      <c r="LSK67" s="294"/>
      <c r="LSL67" s="294"/>
      <c r="LSM67" s="294"/>
      <c r="LSN67" s="294"/>
      <c r="LSO67" s="294"/>
      <c r="LSP67" s="294"/>
      <c r="LSQ67" s="294"/>
      <c r="LSR67" s="294"/>
      <c r="LSS67" s="294"/>
      <c r="LST67" s="294"/>
      <c r="LSU67" s="294"/>
      <c r="LSV67" s="294"/>
      <c r="LSW67" s="294"/>
      <c r="LSX67" s="294"/>
      <c r="LSY67" s="294"/>
      <c r="LSZ67" s="294"/>
      <c r="LTA67" s="294"/>
      <c r="LTB67" s="294"/>
      <c r="LTC67" s="294"/>
      <c r="LTD67" s="294"/>
      <c r="LTE67" s="294"/>
      <c r="LTF67" s="294"/>
      <c r="LTG67" s="294"/>
      <c r="LTH67" s="294"/>
      <c r="LTI67" s="294"/>
      <c r="LTJ67" s="294"/>
      <c r="LTK67" s="294"/>
      <c r="LTL67" s="294"/>
      <c r="LTM67" s="294"/>
      <c r="LTN67" s="294"/>
      <c r="LTO67" s="294"/>
      <c r="LTP67" s="294"/>
      <c r="LTQ67" s="294"/>
      <c r="LTR67" s="294"/>
      <c r="LTS67" s="294"/>
      <c r="LTT67" s="294"/>
      <c r="LTU67" s="294"/>
      <c r="LTV67" s="294"/>
      <c r="LTW67" s="294"/>
      <c r="LTX67" s="294"/>
      <c r="LTY67" s="294"/>
      <c r="LTZ67" s="294"/>
      <c r="LUA67" s="294"/>
      <c r="LUB67" s="294"/>
      <c r="LUC67" s="294"/>
      <c r="LUD67" s="294"/>
      <c r="LUE67" s="294"/>
      <c r="LUF67" s="294"/>
      <c r="LUG67" s="294"/>
      <c r="LUH67" s="294"/>
      <c r="LUI67" s="294"/>
      <c r="LUJ67" s="294"/>
      <c r="LUK67" s="294"/>
      <c r="LUL67" s="294"/>
      <c r="LUM67" s="294"/>
      <c r="LUN67" s="294"/>
      <c r="LUO67" s="294"/>
      <c r="LUP67" s="294"/>
      <c r="LUQ67" s="294"/>
      <c r="LUR67" s="294"/>
      <c r="LUS67" s="294"/>
      <c r="LUT67" s="294"/>
      <c r="LUU67" s="294"/>
      <c r="LUV67" s="294"/>
      <c r="LUW67" s="294"/>
      <c r="LUX67" s="294"/>
      <c r="LUY67" s="294"/>
      <c r="LUZ67" s="294"/>
      <c r="LVA67" s="294"/>
      <c r="LVB67" s="294"/>
      <c r="LVC67" s="294"/>
      <c r="LVD67" s="294"/>
      <c r="LVE67" s="294"/>
      <c r="LVF67" s="294"/>
      <c r="LVG67" s="294"/>
      <c r="LVH67" s="294"/>
      <c r="LVI67" s="294"/>
      <c r="LVJ67" s="294"/>
      <c r="LVK67" s="294"/>
      <c r="LVL67" s="294"/>
      <c r="LVM67" s="294"/>
      <c r="LVN67" s="294"/>
      <c r="LVO67" s="294"/>
      <c r="LVP67" s="294"/>
      <c r="LVQ67" s="294"/>
      <c r="LVR67" s="294"/>
      <c r="LVS67" s="294"/>
      <c r="LVT67" s="294"/>
      <c r="LVU67" s="294"/>
      <c r="LVV67" s="294"/>
      <c r="LVW67" s="294"/>
      <c r="LVX67" s="294"/>
      <c r="LVY67" s="294"/>
      <c r="LVZ67" s="294"/>
      <c r="LWA67" s="294"/>
      <c r="LWB67" s="294"/>
      <c r="LWC67" s="294"/>
      <c r="LWD67" s="294"/>
      <c r="LWE67" s="294"/>
      <c r="LWF67" s="294"/>
      <c r="LWG67" s="294"/>
      <c r="LWH67" s="294"/>
      <c r="LWI67" s="294"/>
      <c r="LWJ67" s="294"/>
      <c r="LWK67" s="294"/>
      <c r="LWL67" s="294"/>
      <c r="LWM67" s="294"/>
      <c r="LWN67" s="294"/>
      <c r="LWO67" s="294"/>
      <c r="LWP67" s="294"/>
      <c r="LWQ67" s="294"/>
      <c r="LWR67" s="294"/>
      <c r="LWS67" s="294"/>
      <c r="LWT67" s="294"/>
      <c r="LWU67" s="294"/>
      <c r="LWV67" s="294"/>
      <c r="LWW67" s="294"/>
      <c r="LWX67" s="294"/>
      <c r="LWY67" s="294"/>
      <c r="LWZ67" s="294"/>
      <c r="LXA67" s="294"/>
      <c r="LXB67" s="294"/>
      <c r="LXC67" s="294"/>
      <c r="LXD67" s="294"/>
      <c r="LXE67" s="294"/>
      <c r="LXF67" s="294"/>
      <c r="LXG67" s="294"/>
      <c r="LXH67" s="294"/>
      <c r="LXI67" s="294"/>
      <c r="LXJ67" s="294"/>
      <c r="LXK67" s="294"/>
      <c r="LXL67" s="294"/>
      <c r="LXM67" s="294"/>
      <c r="LXN67" s="294"/>
      <c r="LXO67" s="294"/>
      <c r="LXP67" s="294"/>
      <c r="LXQ67" s="294"/>
      <c r="LXR67" s="294"/>
      <c r="LXS67" s="294"/>
      <c r="LXT67" s="294"/>
      <c r="LXU67" s="294"/>
      <c r="LXV67" s="294"/>
      <c r="LXW67" s="294"/>
      <c r="LXX67" s="294"/>
      <c r="LXY67" s="294"/>
      <c r="LXZ67" s="294"/>
      <c r="LYA67" s="294"/>
      <c r="LYB67" s="294"/>
      <c r="LYC67" s="294"/>
      <c r="LYD67" s="294"/>
      <c r="LYE67" s="294"/>
      <c r="LYF67" s="294"/>
      <c r="LYG67" s="294"/>
      <c r="LYH67" s="294"/>
      <c r="LYI67" s="294"/>
      <c r="LYJ67" s="294"/>
      <c r="LYK67" s="294"/>
      <c r="LYL67" s="294"/>
      <c r="LYM67" s="294"/>
      <c r="LYN67" s="294"/>
      <c r="LYO67" s="294"/>
      <c r="LYP67" s="294"/>
      <c r="LYQ67" s="294"/>
      <c r="LYR67" s="294"/>
      <c r="LYS67" s="294"/>
      <c r="LYT67" s="294"/>
      <c r="LYU67" s="294"/>
      <c r="LYV67" s="294"/>
      <c r="LYW67" s="294"/>
      <c r="LYX67" s="294"/>
      <c r="LYY67" s="294"/>
      <c r="LYZ67" s="294"/>
      <c r="LZA67" s="294"/>
      <c r="LZB67" s="294"/>
      <c r="LZC67" s="294"/>
      <c r="LZD67" s="294"/>
      <c r="LZE67" s="294"/>
      <c r="LZF67" s="294"/>
      <c r="LZG67" s="294"/>
      <c r="LZH67" s="294"/>
      <c r="LZI67" s="294"/>
      <c r="LZJ67" s="294"/>
      <c r="LZK67" s="294"/>
      <c r="LZL67" s="294"/>
      <c r="LZM67" s="294"/>
      <c r="LZN67" s="294"/>
      <c r="LZO67" s="294"/>
      <c r="LZP67" s="294"/>
      <c r="LZQ67" s="294"/>
      <c r="LZR67" s="294"/>
      <c r="LZS67" s="294"/>
      <c r="LZT67" s="294"/>
      <c r="LZU67" s="294"/>
      <c r="LZV67" s="294"/>
      <c r="LZW67" s="294"/>
      <c r="LZX67" s="294"/>
      <c r="LZY67" s="294"/>
      <c r="LZZ67" s="294"/>
      <c r="MAA67" s="294"/>
      <c r="MAB67" s="294"/>
      <c r="MAC67" s="294"/>
      <c r="MAD67" s="294"/>
      <c r="MAE67" s="294"/>
      <c r="MAF67" s="294"/>
      <c r="MAG67" s="294"/>
      <c r="MAH67" s="294"/>
      <c r="MAI67" s="294"/>
      <c r="MAJ67" s="294"/>
      <c r="MAK67" s="294"/>
      <c r="MAL67" s="294"/>
      <c r="MAM67" s="294"/>
      <c r="MAN67" s="294"/>
      <c r="MAO67" s="294"/>
      <c r="MAP67" s="294"/>
      <c r="MAQ67" s="294"/>
      <c r="MAR67" s="294"/>
      <c r="MAS67" s="294"/>
      <c r="MAT67" s="294"/>
      <c r="MAU67" s="294"/>
      <c r="MAV67" s="294"/>
      <c r="MAW67" s="294"/>
      <c r="MAX67" s="294"/>
      <c r="MAY67" s="294"/>
      <c r="MAZ67" s="294"/>
      <c r="MBA67" s="294"/>
      <c r="MBB67" s="294"/>
      <c r="MBC67" s="294"/>
      <c r="MBD67" s="294"/>
      <c r="MBE67" s="294"/>
      <c r="MBF67" s="294"/>
      <c r="MBG67" s="294"/>
      <c r="MBH67" s="294"/>
      <c r="MBI67" s="294"/>
      <c r="MBJ67" s="294"/>
      <c r="MBK67" s="294"/>
      <c r="MBL67" s="294"/>
      <c r="MBM67" s="294"/>
      <c r="MBN67" s="294"/>
      <c r="MBO67" s="294"/>
      <c r="MBP67" s="294"/>
      <c r="MBQ67" s="294"/>
      <c r="MBR67" s="294"/>
      <c r="MBS67" s="294"/>
      <c r="MBT67" s="294"/>
      <c r="MBU67" s="294"/>
      <c r="MBV67" s="294"/>
      <c r="MBW67" s="294"/>
      <c r="MBX67" s="294"/>
      <c r="MBY67" s="294"/>
      <c r="MBZ67" s="294"/>
      <c r="MCA67" s="294"/>
      <c r="MCB67" s="294"/>
      <c r="MCC67" s="294"/>
      <c r="MCD67" s="294"/>
      <c r="MCE67" s="294"/>
      <c r="MCF67" s="294"/>
      <c r="MCG67" s="294"/>
      <c r="MCH67" s="294"/>
      <c r="MCI67" s="294"/>
      <c r="MCJ67" s="294"/>
      <c r="MCK67" s="294"/>
      <c r="MCL67" s="294"/>
      <c r="MCM67" s="294"/>
      <c r="MCN67" s="294"/>
      <c r="MCO67" s="294"/>
      <c r="MCP67" s="294"/>
      <c r="MCQ67" s="294"/>
      <c r="MCR67" s="294"/>
      <c r="MCS67" s="294"/>
      <c r="MCT67" s="294"/>
      <c r="MCU67" s="294"/>
      <c r="MCV67" s="294"/>
      <c r="MCW67" s="294"/>
      <c r="MCX67" s="294"/>
      <c r="MCY67" s="294"/>
      <c r="MCZ67" s="294"/>
      <c r="MDA67" s="294"/>
      <c r="MDB67" s="294"/>
      <c r="MDC67" s="294"/>
      <c r="MDD67" s="294"/>
      <c r="MDE67" s="294"/>
      <c r="MDF67" s="294"/>
      <c r="MDG67" s="294"/>
      <c r="MDH67" s="294"/>
      <c r="MDI67" s="294"/>
      <c r="MDJ67" s="294"/>
      <c r="MDK67" s="294"/>
      <c r="MDL67" s="294"/>
      <c r="MDM67" s="294"/>
      <c r="MDN67" s="294"/>
      <c r="MDO67" s="294"/>
      <c r="MDP67" s="294"/>
      <c r="MDQ67" s="294"/>
      <c r="MDR67" s="294"/>
      <c r="MDS67" s="294"/>
      <c r="MDT67" s="294"/>
      <c r="MDU67" s="294"/>
      <c r="MDV67" s="294"/>
      <c r="MDW67" s="294"/>
      <c r="MDX67" s="294"/>
      <c r="MDY67" s="294"/>
      <c r="MDZ67" s="294"/>
      <c r="MEA67" s="294"/>
      <c r="MEB67" s="294"/>
      <c r="MEC67" s="294"/>
      <c r="MED67" s="294"/>
      <c r="MEE67" s="294"/>
      <c r="MEF67" s="294"/>
      <c r="MEG67" s="294"/>
      <c r="MEH67" s="294"/>
      <c r="MEI67" s="294"/>
      <c r="MEJ67" s="294"/>
      <c r="MEK67" s="294"/>
      <c r="MEL67" s="294"/>
      <c r="MEM67" s="294"/>
      <c r="MEN67" s="294"/>
      <c r="MEO67" s="294"/>
      <c r="MEP67" s="294"/>
      <c r="MEQ67" s="294"/>
      <c r="MER67" s="294"/>
      <c r="MES67" s="294"/>
      <c r="MET67" s="294"/>
      <c r="MEU67" s="294"/>
      <c r="MEV67" s="294"/>
      <c r="MEW67" s="294"/>
      <c r="MEX67" s="294"/>
      <c r="MEY67" s="294"/>
      <c r="MEZ67" s="294"/>
      <c r="MFA67" s="294"/>
      <c r="MFB67" s="294"/>
      <c r="MFC67" s="294"/>
      <c r="MFD67" s="294"/>
      <c r="MFE67" s="294"/>
      <c r="MFF67" s="294"/>
      <c r="MFG67" s="294"/>
      <c r="MFH67" s="294"/>
      <c r="MFI67" s="294"/>
      <c r="MFJ67" s="294"/>
      <c r="MFK67" s="294"/>
      <c r="MFL67" s="294"/>
      <c r="MFM67" s="294"/>
      <c r="MFN67" s="294"/>
      <c r="MFO67" s="294"/>
      <c r="MFP67" s="294"/>
      <c r="MFQ67" s="294"/>
      <c r="MFR67" s="294"/>
      <c r="MFS67" s="294"/>
      <c r="MFT67" s="294"/>
      <c r="MFU67" s="294"/>
      <c r="MFV67" s="294"/>
      <c r="MFW67" s="294"/>
      <c r="MFX67" s="294"/>
      <c r="MFY67" s="294"/>
      <c r="MFZ67" s="294"/>
      <c r="MGA67" s="294"/>
      <c r="MGB67" s="294"/>
      <c r="MGC67" s="294"/>
      <c r="MGD67" s="294"/>
      <c r="MGE67" s="294"/>
      <c r="MGF67" s="294"/>
      <c r="MGG67" s="294"/>
      <c r="MGH67" s="294"/>
      <c r="MGI67" s="294"/>
      <c r="MGJ67" s="294"/>
      <c r="MGK67" s="294"/>
      <c r="MGL67" s="294"/>
      <c r="MGM67" s="294"/>
      <c r="MGN67" s="294"/>
      <c r="MGO67" s="294"/>
      <c r="MGP67" s="294"/>
      <c r="MGQ67" s="294"/>
      <c r="MGR67" s="294"/>
      <c r="MGS67" s="294"/>
      <c r="MGT67" s="294"/>
      <c r="MGU67" s="294"/>
      <c r="MGV67" s="294"/>
      <c r="MGW67" s="294"/>
      <c r="MGX67" s="294"/>
      <c r="MGY67" s="294"/>
      <c r="MGZ67" s="294"/>
      <c r="MHA67" s="294"/>
      <c r="MHB67" s="294"/>
      <c r="MHC67" s="294"/>
      <c r="MHD67" s="294"/>
      <c r="MHE67" s="294"/>
      <c r="MHF67" s="294"/>
      <c r="MHG67" s="294"/>
      <c r="MHH67" s="294"/>
      <c r="MHI67" s="294"/>
      <c r="MHJ67" s="294"/>
      <c r="MHK67" s="294"/>
      <c r="MHL67" s="294"/>
      <c r="MHM67" s="294"/>
      <c r="MHN67" s="294"/>
      <c r="MHO67" s="294"/>
      <c r="MHP67" s="294"/>
      <c r="MHQ67" s="294"/>
      <c r="MHR67" s="294"/>
      <c r="MHS67" s="294"/>
      <c r="MHT67" s="294"/>
      <c r="MHU67" s="294"/>
      <c r="MHV67" s="294"/>
      <c r="MHW67" s="294"/>
      <c r="MHX67" s="294"/>
      <c r="MHY67" s="294"/>
      <c r="MHZ67" s="294"/>
      <c r="MIA67" s="294"/>
      <c r="MIB67" s="294"/>
      <c r="MIC67" s="294"/>
      <c r="MID67" s="294"/>
      <c r="MIE67" s="294"/>
      <c r="MIF67" s="294"/>
      <c r="MIG67" s="294"/>
      <c r="MIH67" s="294"/>
      <c r="MII67" s="294"/>
      <c r="MIJ67" s="294"/>
      <c r="MIK67" s="294"/>
      <c r="MIL67" s="294"/>
      <c r="MIM67" s="294"/>
      <c r="MIN67" s="294"/>
      <c r="MIO67" s="294"/>
      <c r="MIP67" s="294"/>
      <c r="MIQ67" s="294"/>
      <c r="MIR67" s="294"/>
      <c r="MIS67" s="294"/>
      <c r="MIT67" s="294"/>
      <c r="MIU67" s="294"/>
      <c r="MIV67" s="294"/>
      <c r="MIW67" s="294"/>
      <c r="MIX67" s="294"/>
      <c r="MIY67" s="294"/>
      <c r="MIZ67" s="294"/>
      <c r="MJA67" s="294"/>
      <c r="MJB67" s="294"/>
      <c r="MJC67" s="294"/>
      <c r="MJD67" s="294"/>
      <c r="MJE67" s="294"/>
      <c r="MJF67" s="294"/>
      <c r="MJG67" s="294"/>
      <c r="MJH67" s="294"/>
      <c r="MJI67" s="294"/>
      <c r="MJJ67" s="294"/>
      <c r="MJK67" s="294"/>
      <c r="MJL67" s="294"/>
      <c r="MJM67" s="294"/>
      <c r="MJN67" s="294"/>
      <c r="MJO67" s="294"/>
      <c r="MJP67" s="294"/>
      <c r="MJQ67" s="294"/>
      <c r="MJR67" s="294"/>
      <c r="MJS67" s="294"/>
      <c r="MJT67" s="294"/>
      <c r="MJU67" s="294"/>
      <c r="MJV67" s="294"/>
      <c r="MJW67" s="294"/>
      <c r="MJX67" s="294"/>
      <c r="MJY67" s="294"/>
      <c r="MJZ67" s="294"/>
      <c r="MKA67" s="294"/>
      <c r="MKB67" s="294"/>
      <c r="MKC67" s="294"/>
      <c r="MKD67" s="294"/>
      <c r="MKE67" s="294"/>
      <c r="MKF67" s="294"/>
      <c r="MKG67" s="294"/>
      <c r="MKH67" s="294"/>
      <c r="MKI67" s="294"/>
      <c r="MKJ67" s="294"/>
      <c r="MKK67" s="294"/>
      <c r="MKL67" s="294"/>
      <c r="MKM67" s="294"/>
      <c r="MKN67" s="294"/>
      <c r="MKO67" s="294"/>
      <c r="MKP67" s="294"/>
      <c r="MKQ67" s="294"/>
      <c r="MKR67" s="294"/>
      <c r="MKS67" s="294"/>
      <c r="MKT67" s="294"/>
      <c r="MKU67" s="294"/>
      <c r="MKV67" s="294"/>
      <c r="MKW67" s="294"/>
      <c r="MKX67" s="294"/>
      <c r="MKY67" s="294"/>
      <c r="MKZ67" s="294"/>
      <c r="MLA67" s="294"/>
      <c r="MLB67" s="294"/>
      <c r="MLC67" s="294"/>
      <c r="MLD67" s="294"/>
      <c r="MLE67" s="294"/>
      <c r="MLF67" s="294"/>
      <c r="MLG67" s="294"/>
      <c r="MLH67" s="294"/>
      <c r="MLI67" s="294"/>
      <c r="MLJ67" s="294"/>
      <c r="MLK67" s="294"/>
      <c r="MLL67" s="294"/>
      <c r="MLM67" s="294"/>
      <c r="MLN67" s="294"/>
      <c r="MLO67" s="294"/>
      <c r="MLP67" s="294"/>
      <c r="MLQ67" s="294"/>
      <c r="MLR67" s="294"/>
      <c r="MLS67" s="294"/>
      <c r="MLT67" s="294"/>
      <c r="MLU67" s="294"/>
      <c r="MLV67" s="294"/>
      <c r="MLW67" s="294"/>
      <c r="MLX67" s="294"/>
      <c r="MLY67" s="294"/>
      <c r="MLZ67" s="294"/>
      <c r="MMA67" s="294"/>
      <c r="MMB67" s="294"/>
      <c r="MMC67" s="294"/>
      <c r="MMD67" s="294"/>
      <c r="MME67" s="294"/>
      <c r="MMF67" s="294"/>
      <c r="MMG67" s="294"/>
      <c r="MMH67" s="294"/>
      <c r="MMI67" s="294"/>
      <c r="MMJ67" s="294"/>
      <c r="MMK67" s="294"/>
      <c r="MML67" s="294"/>
      <c r="MMM67" s="294"/>
      <c r="MMN67" s="294"/>
      <c r="MMO67" s="294"/>
      <c r="MMP67" s="294"/>
      <c r="MMQ67" s="294"/>
      <c r="MMR67" s="294"/>
      <c r="MMS67" s="294"/>
      <c r="MMT67" s="294"/>
      <c r="MMU67" s="294"/>
      <c r="MMV67" s="294"/>
      <c r="MMW67" s="294"/>
      <c r="MMX67" s="294"/>
      <c r="MMY67" s="294"/>
      <c r="MMZ67" s="294"/>
      <c r="MNA67" s="294"/>
      <c r="MNB67" s="294"/>
      <c r="MNC67" s="294"/>
      <c r="MND67" s="294"/>
      <c r="MNE67" s="294"/>
      <c r="MNF67" s="294"/>
      <c r="MNG67" s="294"/>
      <c r="MNH67" s="294"/>
      <c r="MNI67" s="294"/>
      <c r="MNJ67" s="294"/>
      <c r="MNK67" s="294"/>
      <c r="MNL67" s="294"/>
      <c r="MNM67" s="294"/>
      <c r="MNN67" s="294"/>
      <c r="MNO67" s="294"/>
      <c r="MNP67" s="294"/>
      <c r="MNQ67" s="294"/>
      <c r="MNR67" s="294"/>
      <c r="MNS67" s="294"/>
      <c r="MNT67" s="294"/>
      <c r="MNU67" s="294"/>
      <c r="MNV67" s="294"/>
      <c r="MNW67" s="294"/>
      <c r="MNX67" s="294"/>
      <c r="MNY67" s="294"/>
      <c r="MNZ67" s="294"/>
      <c r="MOA67" s="294"/>
      <c r="MOB67" s="294"/>
      <c r="MOC67" s="294"/>
      <c r="MOD67" s="294"/>
      <c r="MOE67" s="294"/>
      <c r="MOF67" s="294"/>
      <c r="MOG67" s="294"/>
      <c r="MOH67" s="294"/>
      <c r="MOI67" s="294"/>
      <c r="MOJ67" s="294"/>
      <c r="MOK67" s="294"/>
      <c r="MOL67" s="294"/>
      <c r="MOM67" s="294"/>
      <c r="MON67" s="294"/>
      <c r="MOO67" s="294"/>
      <c r="MOP67" s="294"/>
      <c r="MOQ67" s="294"/>
      <c r="MOR67" s="294"/>
      <c r="MOS67" s="294"/>
      <c r="MOT67" s="294"/>
      <c r="MOU67" s="294"/>
      <c r="MOV67" s="294"/>
      <c r="MOW67" s="294"/>
      <c r="MOX67" s="294"/>
      <c r="MOY67" s="294"/>
      <c r="MOZ67" s="294"/>
      <c r="MPA67" s="294"/>
      <c r="MPB67" s="294"/>
      <c r="MPC67" s="294"/>
      <c r="MPD67" s="294"/>
      <c r="MPE67" s="294"/>
      <c r="MPF67" s="294"/>
      <c r="MPG67" s="294"/>
      <c r="MPH67" s="294"/>
      <c r="MPI67" s="294"/>
      <c r="MPJ67" s="294"/>
      <c r="MPK67" s="294"/>
      <c r="MPL67" s="294"/>
      <c r="MPM67" s="294"/>
      <c r="MPN67" s="294"/>
      <c r="MPO67" s="294"/>
      <c r="MPP67" s="294"/>
      <c r="MPQ67" s="294"/>
      <c r="MPR67" s="294"/>
      <c r="MPS67" s="294"/>
      <c r="MPT67" s="294"/>
      <c r="MPU67" s="294"/>
      <c r="MPV67" s="294"/>
      <c r="MPW67" s="294"/>
      <c r="MPX67" s="294"/>
      <c r="MPY67" s="294"/>
      <c r="MPZ67" s="294"/>
      <c r="MQA67" s="294"/>
      <c r="MQB67" s="294"/>
      <c r="MQC67" s="294"/>
      <c r="MQD67" s="294"/>
      <c r="MQE67" s="294"/>
      <c r="MQF67" s="294"/>
      <c r="MQG67" s="294"/>
      <c r="MQH67" s="294"/>
      <c r="MQI67" s="294"/>
      <c r="MQJ67" s="294"/>
      <c r="MQK67" s="294"/>
      <c r="MQL67" s="294"/>
      <c r="MQM67" s="294"/>
      <c r="MQN67" s="294"/>
      <c r="MQO67" s="294"/>
      <c r="MQP67" s="294"/>
      <c r="MQQ67" s="294"/>
      <c r="MQR67" s="294"/>
      <c r="MQS67" s="294"/>
      <c r="MQT67" s="294"/>
      <c r="MQU67" s="294"/>
      <c r="MQV67" s="294"/>
      <c r="MQW67" s="294"/>
      <c r="MQX67" s="294"/>
      <c r="MQY67" s="294"/>
      <c r="MQZ67" s="294"/>
      <c r="MRA67" s="294"/>
      <c r="MRB67" s="294"/>
      <c r="MRC67" s="294"/>
      <c r="MRD67" s="294"/>
      <c r="MRE67" s="294"/>
      <c r="MRF67" s="294"/>
      <c r="MRG67" s="294"/>
      <c r="MRH67" s="294"/>
      <c r="MRI67" s="294"/>
      <c r="MRJ67" s="294"/>
      <c r="MRK67" s="294"/>
      <c r="MRL67" s="294"/>
      <c r="MRM67" s="294"/>
      <c r="MRN67" s="294"/>
      <c r="MRO67" s="294"/>
      <c r="MRP67" s="294"/>
      <c r="MRQ67" s="294"/>
      <c r="MRR67" s="294"/>
      <c r="MRS67" s="294"/>
      <c r="MRT67" s="294"/>
      <c r="MRU67" s="294"/>
      <c r="MRV67" s="294"/>
      <c r="MRW67" s="294"/>
      <c r="MRX67" s="294"/>
      <c r="MRY67" s="294"/>
      <c r="MRZ67" s="294"/>
      <c r="MSA67" s="294"/>
      <c r="MSB67" s="294"/>
      <c r="MSC67" s="294"/>
      <c r="MSD67" s="294"/>
      <c r="MSE67" s="294"/>
      <c r="MSF67" s="294"/>
      <c r="MSG67" s="294"/>
      <c r="MSH67" s="294"/>
      <c r="MSI67" s="294"/>
      <c r="MSJ67" s="294"/>
      <c r="MSK67" s="294"/>
      <c r="MSL67" s="294"/>
      <c r="MSM67" s="294"/>
      <c r="MSN67" s="294"/>
      <c r="MSO67" s="294"/>
      <c r="MSP67" s="294"/>
      <c r="MSQ67" s="294"/>
      <c r="MSR67" s="294"/>
      <c r="MSS67" s="294"/>
      <c r="MST67" s="294"/>
      <c r="MSU67" s="294"/>
      <c r="MSV67" s="294"/>
      <c r="MSW67" s="294"/>
      <c r="MSX67" s="294"/>
      <c r="MSY67" s="294"/>
      <c r="MSZ67" s="294"/>
      <c r="MTA67" s="294"/>
      <c r="MTB67" s="294"/>
      <c r="MTC67" s="294"/>
      <c r="MTD67" s="294"/>
      <c r="MTE67" s="294"/>
      <c r="MTF67" s="294"/>
      <c r="MTG67" s="294"/>
      <c r="MTH67" s="294"/>
      <c r="MTI67" s="294"/>
      <c r="MTJ67" s="294"/>
      <c r="MTK67" s="294"/>
      <c r="MTL67" s="294"/>
      <c r="MTM67" s="294"/>
      <c r="MTN67" s="294"/>
      <c r="MTO67" s="294"/>
      <c r="MTP67" s="294"/>
      <c r="MTQ67" s="294"/>
      <c r="MTR67" s="294"/>
      <c r="MTS67" s="294"/>
      <c r="MTT67" s="294"/>
      <c r="MTU67" s="294"/>
      <c r="MTV67" s="294"/>
      <c r="MTW67" s="294"/>
      <c r="MTX67" s="294"/>
      <c r="MTY67" s="294"/>
      <c r="MTZ67" s="294"/>
      <c r="MUA67" s="294"/>
      <c r="MUB67" s="294"/>
      <c r="MUC67" s="294"/>
      <c r="MUD67" s="294"/>
      <c r="MUE67" s="294"/>
      <c r="MUF67" s="294"/>
      <c r="MUG67" s="294"/>
      <c r="MUH67" s="294"/>
      <c r="MUI67" s="294"/>
      <c r="MUJ67" s="294"/>
      <c r="MUK67" s="294"/>
      <c r="MUL67" s="294"/>
      <c r="MUM67" s="294"/>
      <c r="MUN67" s="294"/>
      <c r="MUO67" s="294"/>
      <c r="MUP67" s="294"/>
      <c r="MUQ67" s="294"/>
      <c r="MUR67" s="294"/>
      <c r="MUS67" s="294"/>
      <c r="MUT67" s="294"/>
      <c r="MUU67" s="294"/>
      <c r="MUV67" s="294"/>
      <c r="MUW67" s="294"/>
      <c r="MUX67" s="294"/>
      <c r="MUY67" s="294"/>
      <c r="MUZ67" s="294"/>
      <c r="MVA67" s="294"/>
      <c r="MVB67" s="294"/>
      <c r="MVC67" s="294"/>
      <c r="MVD67" s="294"/>
      <c r="MVE67" s="294"/>
      <c r="MVF67" s="294"/>
      <c r="MVG67" s="294"/>
      <c r="MVH67" s="294"/>
      <c r="MVI67" s="294"/>
      <c r="MVJ67" s="294"/>
      <c r="MVK67" s="294"/>
      <c r="MVL67" s="294"/>
      <c r="MVM67" s="294"/>
      <c r="MVN67" s="294"/>
      <c r="MVO67" s="294"/>
      <c r="MVP67" s="294"/>
      <c r="MVQ67" s="294"/>
      <c r="MVR67" s="294"/>
      <c r="MVS67" s="294"/>
      <c r="MVT67" s="294"/>
      <c r="MVU67" s="294"/>
      <c r="MVV67" s="294"/>
      <c r="MVW67" s="294"/>
      <c r="MVX67" s="294"/>
      <c r="MVY67" s="294"/>
      <c r="MVZ67" s="294"/>
      <c r="MWA67" s="294"/>
      <c r="MWB67" s="294"/>
      <c r="MWC67" s="294"/>
      <c r="MWD67" s="294"/>
      <c r="MWE67" s="294"/>
      <c r="MWF67" s="294"/>
      <c r="MWG67" s="294"/>
      <c r="MWH67" s="294"/>
      <c r="MWI67" s="294"/>
      <c r="MWJ67" s="294"/>
      <c r="MWK67" s="294"/>
      <c r="MWL67" s="294"/>
      <c r="MWM67" s="294"/>
      <c r="MWN67" s="294"/>
      <c r="MWO67" s="294"/>
      <c r="MWP67" s="294"/>
      <c r="MWQ67" s="294"/>
      <c r="MWR67" s="294"/>
      <c r="MWS67" s="294"/>
      <c r="MWT67" s="294"/>
      <c r="MWU67" s="294"/>
      <c r="MWV67" s="294"/>
      <c r="MWW67" s="294"/>
      <c r="MWX67" s="294"/>
      <c r="MWY67" s="294"/>
      <c r="MWZ67" s="294"/>
      <c r="MXA67" s="294"/>
      <c r="MXB67" s="294"/>
      <c r="MXC67" s="294"/>
      <c r="MXD67" s="294"/>
      <c r="MXE67" s="294"/>
      <c r="MXF67" s="294"/>
      <c r="MXG67" s="294"/>
      <c r="MXH67" s="294"/>
      <c r="MXI67" s="294"/>
      <c r="MXJ67" s="294"/>
      <c r="MXK67" s="294"/>
      <c r="MXL67" s="294"/>
      <c r="MXM67" s="294"/>
      <c r="MXN67" s="294"/>
      <c r="MXO67" s="294"/>
      <c r="MXP67" s="294"/>
      <c r="MXQ67" s="294"/>
      <c r="MXR67" s="294"/>
      <c r="MXS67" s="294"/>
      <c r="MXT67" s="294"/>
      <c r="MXU67" s="294"/>
      <c r="MXV67" s="294"/>
      <c r="MXW67" s="294"/>
      <c r="MXX67" s="294"/>
      <c r="MXY67" s="294"/>
      <c r="MXZ67" s="294"/>
      <c r="MYA67" s="294"/>
      <c r="MYB67" s="294"/>
      <c r="MYC67" s="294"/>
      <c r="MYD67" s="294"/>
      <c r="MYE67" s="294"/>
      <c r="MYF67" s="294"/>
      <c r="MYG67" s="294"/>
      <c r="MYH67" s="294"/>
      <c r="MYI67" s="294"/>
      <c r="MYJ67" s="294"/>
      <c r="MYK67" s="294"/>
      <c r="MYL67" s="294"/>
      <c r="MYM67" s="294"/>
      <c r="MYN67" s="294"/>
      <c r="MYO67" s="294"/>
      <c r="MYP67" s="294"/>
      <c r="MYQ67" s="294"/>
      <c r="MYR67" s="294"/>
      <c r="MYS67" s="294"/>
      <c r="MYT67" s="294"/>
      <c r="MYU67" s="294"/>
      <c r="MYV67" s="294"/>
      <c r="MYW67" s="294"/>
      <c r="MYX67" s="294"/>
      <c r="MYY67" s="294"/>
      <c r="MYZ67" s="294"/>
      <c r="MZA67" s="294"/>
      <c r="MZB67" s="294"/>
      <c r="MZC67" s="294"/>
      <c r="MZD67" s="294"/>
      <c r="MZE67" s="294"/>
      <c r="MZF67" s="294"/>
      <c r="MZG67" s="294"/>
      <c r="MZH67" s="294"/>
      <c r="MZI67" s="294"/>
      <c r="MZJ67" s="294"/>
      <c r="MZK67" s="294"/>
      <c r="MZL67" s="294"/>
      <c r="MZM67" s="294"/>
      <c r="MZN67" s="294"/>
      <c r="MZO67" s="294"/>
      <c r="MZP67" s="294"/>
      <c r="MZQ67" s="294"/>
      <c r="MZR67" s="294"/>
      <c r="MZS67" s="294"/>
      <c r="MZT67" s="294"/>
      <c r="MZU67" s="294"/>
      <c r="MZV67" s="294"/>
      <c r="MZW67" s="294"/>
      <c r="MZX67" s="294"/>
      <c r="MZY67" s="294"/>
      <c r="MZZ67" s="294"/>
      <c r="NAA67" s="294"/>
      <c r="NAB67" s="294"/>
      <c r="NAC67" s="294"/>
      <c r="NAD67" s="294"/>
      <c r="NAE67" s="294"/>
      <c r="NAF67" s="294"/>
      <c r="NAG67" s="294"/>
      <c r="NAH67" s="294"/>
      <c r="NAI67" s="294"/>
      <c r="NAJ67" s="294"/>
      <c r="NAK67" s="294"/>
      <c r="NAL67" s="294"/>
      <c r="NAM67" s="294"/>
      <c r="NAN67" s="294"/>
      <c r="NAO67" s="294"/>
      <c r="NAP67" s="294"/>
      <c r="NAQ67" s="294"/>
      <c r="NAR67" s="294"/>
      <c r="NAS67" s="294"/>
      <c r="NAT67" s="294"/>
      <c r="NAU67" s="294"/>
      <c r="NAV67" s="294"/>
      <c r="NAW67" s="294"/>
      <c r="NAX67" s="294"/>
      <c r="NAY67" s="294"/>
      <c r="NAZ67" s="294"/>
      <c r="NBA67" s="294"/>
      <c r="NBB67" s="294"/>
      <c r="NBC67" s="294"/>
      <c r="NBD67" s="294"/>
      <c r="NBE67" s="294"/>
      <c r="NBF67" s="294"/>
      <c r="NBG67" s="294"/>
      <c r="NBH67" s="294"/>
      <c r="NBI67" s="294"/>
      <c r="NBJ67" s="294"/>
      <c r="NBK67" s="294"/>
      <c r="NBL67" s="294"/>
      <c r="NBM67" s="294"/>
      <c r="NBN67" s="294"/>
      <c r="NBO67" s="294"/>
      <c r="NBP67" s="294"/>
      <c r="NBQ67" s="294"/>
      <c r="NBR67" s="294"/>
      <c r="NBS67" s="294"/>
      <c r="NBT67" s="294"/>
      <c r="NBU67" s="294"/>
      <c r="NBV67" s="294"/>
      <c r="NBW67" s="294"/>
      <c r="NBX67" s="294"/>
      <c r="NBY67" s="294"/>
      <c r="NBZ67" s="294"/>
      <c r="NCA67" s="294"/>
      <c r="NCB67" s="294"/>
      <c r="NCC67" s="294"/>
      <c r="NCD67" s="294"/>
      <c r="NCE67" s="294"/>
      <c r="NCF67" s="294"/>
      <c r="NCG67" s="294"/>
      <c r="NCH67" s="294"/>
      <c r="NCI67" s="294"/>
      <c r="NCJ67" s="294"/>
      <c r="NCK67" s="294"/>
      <c r="NCL67" s="294"/>
      <c r="NCM67" s="294"/>
      <c r="NCN67" s="294"/>
      <c r="NCO67" s="294"/>
      <c r="NCP67" s="294"/>
      <c r="NCQ67" s="294"/>
      <c r="NCR67" s="294"/>
      <c r="NCS67" s="294"/>
      <c r="NCT67" s="294"/>
      <c r="NCU67" s="294"/>
      <c r="NCV67" s="294"/>
      <c r="NCW67" s="294"/>
      <c r="NCX67" s="294"/>
      <c r="NCY67" s="294"/>
      <c r="NCZ67" s="294"/>
      <c r="NDA67" s="294"/>
      <c r="NDB67" s="294"/>
      <c r="NDC67" s="294"/>
      <c r="NDD67" s="294"/>
      <c r="NDE67" s="294"/>
      <c r="NDF67" s="294"/>
      <c r="NDG67" s="294"/>
      <c r="NDH67" s="294"/>
      <c r="NDI67" s="294"/>
      <c r="NDJ67" s="294"/>
      <c r="NDK67" s="294"/>
      <c r="NDL67" s="294"/>
      <c r="NDM67" s="294"/>
      <c r="NDN67" s="294"/>
      <c r="NDO67" s="294"/>
      <c r="NDP67" s="294"/>
      <c r="NDQ67" s="294"/>
      <c r="NDR67" s="294"/>
      <c r="NDS67" s="294"/>
      <c r="NDT67" s="294"/>
      <c r="NDU67" s="294"/>
      <c r="NDV67" s="294"/>
      <c r="NDW67" s="294"/>
      <c r="NDX67" s="294"/>
      <c r="NDY67" s="294"/>
      <c r="NDZ67" s="294"/>
      <c r="NEA67" s="294"/>
      <c r="NEB67" s="294"/>
      <c r="NEC67" s="294"/>
      <c r="NED67" s="294"/>
      <c r="NEE67" s="294"/>
      <c r="NEF67" s="294"/>
      <c r="NEG67" s="294"/>
      <c r="NEH67" s="294"/>
      <c r="NEI67" s="294"/>
      <c r="NEJ67" s="294"/>
      <c r="NEK67" s="294"/>
      <c r="NEL67" s="294"/>
      <c r="NEM67" s="294"/>
      <c r="NEN67" s="294"/>
      <c r="NEO67" s="294"/>
      <c r="NEP67" s="294"/>
      <c r="NEQ67" s="294"/>
      <c r="NER67" s="294"/>
      <c r="NES67" s="294"/>
      <c r="NET67" s="294"/>
      <c r="NEU67" s="294"/>
      <c r="NEV67" s="294"/>
      <c r="NEW67" s="294"/>
      <c r="NEX67" s="294"/>
      <c r="NEY67" s="294"/>
      <c r="NEZ67" s="294"/>
      <c r="NFA67" s="294"/>
      <c r="NFB67" s="294"/>
      <c r="NFC67" s="294"/>
      <c r="NFD67" s="294"/>
      <c r="NFE67" s="294"/>
      <c r="NFF67" s="294"/>
      <c r="NFG67" s="294"/>
      <c r="NFH67" s="294"/>
      <c r="NFI67" s="294"/>
      <c r="NFJ67" s="294"/>
      <c r="NFK67" s="294"/>
      <c r="NFL67" s="294"/>
      <c r="NFM67" s="294"/>
      <c r="NFN67" s="294"/>
      <c r="NFO67" s="294"/>
      <c r="NFP67" s="294"/>
      <c r="NFQ67" s="294"/>
      <c r="NFR67" s="294"/>
      <c r="NFS67" s="294"/>
      <c r="NFT67" s="294"/>
      <c r="NFU67" s="294"/>
      <c r="NFV67" s="294"/>
      <c r="NFW67" s="294"/>
      <c r="NFX67" s="294"/>
      <c r="NFY67" s="294"/>
      <c r="NFZ67" s="294"/>
      <c r="NGA67" s="294"/>
      <c r="NGB67" s="294"/>
      <c r="NGC67" s="294"/>
      <c r="NGD67" s="294"/>
      <c r="NGE67" s="294"/>
      <c r="NGF67" s="294"/>
      <c r="NGG67" s="294"/>
      <c r="NGH67" s="294"/>
      <c r="NGI67" s="294"/>
      <c r="NGJ67" s="294"/>
      <c r="NGK67" s="294"/>
      <c r="NGL67" s="294"/>
      <c r="NGM67" s="294"/>
      <c r="NGN67" s="294"/>
      <c r="NGO67" s="294"/>
      <c r="NGP67" s="294"/>
      <c r="NGQ67" s="294"/>
      <c r="NGR67" s="294"/>
      <c r="NGS67" s="294"/>
      <c r="NGT67" s="294"/>
      <c r="NGU67" s="294"/>
      <c r="NGV67" s="294"/>
      <c r="NGW67" s="294"/>
      <c r="NGX67" s="294"/>
      <c r="NGY67" s="294"/>
      <c r="NGZ67" s="294"/>
      <c r="NHA67" s="294"/>
      <c r="NHB67" s="294"/>
      <c r="NHC67" s="294"/>
      <c r="NHD67" s="294"/>
      <c r="NHE67" s="294"/>
      <c r="NHF67" s="294"/>
      <c r="NHG67" s="294"/>
      <c r="NHH67" s="294"/>
      <c r="NHI67" s="294"/>
      <c r="NHJ67" s="294"/>
      <c r="NHK67" s="294"/>
      <c r="NHL67" s="294"/>
      <c r="NHM67" s="294"/>
      <c r="NHN67" s="294"/>
      <c r="NHO67" s="294"/>
      <c r="NHP67" s="294"/>
      <c r="NHQ67" s="294"/>
      <c r="NHR67" s="294"/>
      <c r="NHS67" s="294"/>
      <c r="NHT67" s="294"/>
      <c r="NHU67" s="294"/>
      <c r="NHV67" s="294"/>
      <c r="NHW67" s="294"/>
      <c r="NHX67" s="294"/>
      <c r="NHY67" s="294"/>
      <c r="NHZ67" s="294"/>
      <c r="NIA67" s="294"/>
      <c r="NIB67" s="294"/>
      <c r="NIC67" s="294"/>
      <c r="NID67" s="294"/>
      <c r="NIE67" s="294"/>
      <c r="NIF67" s="294"/>
      <c r="NIG67" s="294"/>
      <c r="NIH67" s="294"/>
      <c r="NII67" s="294"/>
      <c r="NIJ67" s="294"/>
      <c r="NIK67" s="294"/>
      <c r="NIL67" s="294"/>
      <c r="NIM67" s="294"/>
      <c r="NIN67" s="294"/>
      <c r="NIO67" s="294"/>
      <c r="NIP67" s="294"/>
      <c r="NIQ67" s="294"/>
      <c r="NIR67" s="294"/>
      <c r="NIS67" s="294"/>
      <c r="NIT67" s="294"/>
      <c r="NIU67" s="294"/>
      <c r="NIV67" s="294"/>
      <c r="NIW67" s="294"/>
      <c r="NIX67" s="294"/>
      <c r="NIY67" s="294"/>
      <c r="NIZ67" s="294"/>
      <c r="NJA67" s="294"/>
      <c r="NJB67" s="294"/>
      <c r="NJC67" s="294"/>
      <c r="NJD67" s="294"/>
      <c r="NJE67" s="294"/>
      <c r="NJF67" s="294"/>
      <c r="NJG67" s="294"/>
      <c r="NJH67" s="294"/>
      <c r="NJI67" s="294"/>
      <c r="NJJ67" s="294"/>
      <c r="NJK67" s="294"/>
      <c r="NJL67" s="294"/>
      <c r="NJM67" s="294"/>
      <c r="NJN67" s="294"/>
      <c r="NJO67" s="294"/>
      <c r="NJP67" s="294"/>
      <c r="NJQ67" s="294"/>
      <c r="NJR67" s="294"/>
      <c r="NJS67" s="294"/>
      <c r="NJT67" s="294"/>
      <c r="NJU67" s="294"/>
      <c r="NJV67" s="294"/>
      <c r="NJW67" s="294"/>
      <c r="NJX67" s="294"/>
      <c r="NJY67" s="294"/>
      <c r="NJZ67" s="294"/>
      <c r="NKA67" s="294"/>
      <c r="NKB67" s="294"/>
      <c r="NKC67" s="294"/>
      <c r="NKD67" s="294"/>
      <c r="NKE67" s="294"/>
      <c r="NKF67" s="294"/>
      <c r="NKG67" s="294"/>
      <c r="NKH67" s="294"/>
      <c r="NKI67" s="294"/>
      <c r="NKJ67" s="294"/>
      <c r="NKK67" s="294"/>
      <c r="NKL67" s="294"/>
      <c r="NKM67" s="294"/>
      <c r="NKN67" s="294"/>
      <c r="NKO67" s="294"/>
      <c r="NKP67" s="294"/>
      <c r="NKQ67" s="294"/>
      <c r="NKR67" s="294"/>
      <c r="NKS67" s="294"/>
      <c r="NKT67" s="294"/>
      <c r="NKU67" s="294"/>
      <c r="NKV67" s="294"/>
      <c r="NKW67" s="294"/>
      <c r="NKX67" s="294"/>
      <c r="NKY67" s="294"/>
      <c r="NKZ67" s="294"/>
      <c r="NLA67" s="294"/>
      <c r="NLB67" s="294"/>
      <c r="NLC67" s="294"/>
      <c r="NLD67" s="294"/>
      <c r="NLE67" s="294"/>
      <c r="NLF67" s="294"/>
      <c r="NLG67" s="294"/>
      <c r="NLH67" s="294"/>
      <c r="NLI67" s="294"/>
      <c r="NLJ67" s="294"/>
      <c r="NLK67" s="294"/>
      <c r="NLL67" s="294"/>
      <c r="NLM67" s="294"/>
      <c r="NLN67" s="294"/>
      <c r="NLO67" s="294"/>
      <c r="NLP67" s="294"/>
      <c r="NLQ67" s="294"/>
      <c r="NLR67" s="294"/>
      <c r="NLS67" s="294"/>
      <c r="NLT67" s="294"/>
      <c r="NLU67" s="294"/>
      <c r="NLV67" s="294"/>
      <c r="NLW67" s="294"/>
      <c r="NLX67" s="294"/>
      <c r="NLY67" s="294"/>
      <c r="NLZ67" s="294"/>
      <c r="NMA67" s="294"/>
      <c r="NMB67" s="294"/>
      <c r="NMC67" s="294"/>
      <c r="NMD67" s="294"/>
      <c r="NME67" s="294"/>
      <c r="NMF67" s="294"/>
      <c r="NMG67" s="294"/>
      <c r="NMH67" s="294"/>
      <c r="NMI67" s="294"/>
      <c r="NMJ67" s="294"/>
      <c r="NMK67" s="294"/>
      <c r="NML67" s="294"/>
      <c r="NMM67" s="294"/>
      <c r="NMN67" s="294"/>
      <c r="NMO67" s="294"/>
      <c r="NMP67" s="294"/>
      <c r="NMQ67" s="294"/>
      <c r="NMR67" s="294"/>
      <c r="NMS67" s="294"/>
      <c r="NMT67" s="294"/>
      <c r="NMU67" s="294"/>
      <c r="NMV67" s="294"/>
      <c r="NMW67" s="294"/>
      <c r="NMX67" s="294"/>
      <c r="NMY67" s="294"/>
      <c r="NMZ67" s="294"/>
      <c r="NNA67" s="294"/>
      <c r="NNB67" s="294"/>
      <c r="NNC67" s="294"/>
      <c r="NND67" s="294"/>
      <c r="NNE67" s="294"/>
      <c r="NNF67" s="294"/>
      <c r="NNG67" s="294"/>
      <c r="NNH67" s="294"/>
      <c r="NNI67" s="294"/>
      <c r="NNJ67" s="294"/>
      <c r="NNK67" s="294"/>
      <c r="NNL67" s="294"/>
      <c r="NNM67" s="294"/>
      <c r="NNN67" s="294"/>
      <c r="NNO67" s="294"/>
      <c r="NNP67" s="294"/>
      <c r="NNQ67" s="294"/>
      <c r="NNR67" s="294"/>
      <c r="NNS67" s="294"/>
      <c r="NNT67" s="294"/>
      <c r="NNU67" s="294"/>
      <c r="NNV67" s="294"/>
      <c r="NNW67" s="294"/>
      <c r="NNX67" s="294"/>
      <c r="NNY67" s="294"/>
      <c r="NNZ67" s="294"/>
      <c r="NOA67" s="294"/>
      <c r="NOB67" s="294"/>
      <c r="NOC67" s="294"/>
      <c r="NOD67" s="294"/>
      <c r="NOE67" s="294"/>
      <c r="NOF67" s="294"/>
      <c r="NOG67" s="294"/>
      <c r="NOH67" s="294"/>
      <c r="NOI67" s="294"/>
      <c r="NOJ67" s="294"/>
      <c r="NOK67" s="294"/>
      <c r="NOL67" s="294"/>
      <c r="NOM67" s="294"/>
      <c r="NON67" s="294"/>
      <c r="NOO67" s="294"/>
      <c r="NOP67" s="294"/>
      <c r="NOQ67" s="294"/>
      <c r="NOR67" s="294"/>
      <c r="NOS67" s="294"/>
      <c r="NOT67" s="294"/>
      <c r="NOU67" s="294"/>
      <c r="NOV67" s="294"/>
      <c r="NOW67" s="294"/>
      <c r="NOX67" s="294"/>
      <c r="NOY67" s="294"/>
      <c r="NOZ67" s="294"/>
      <c r="NPA67" s="294"/>
      <c r="NPB67" s="294"/>
      <c r="NPC67" s="294"/>
      <c r="NPD67" s="294"/>
      <c r="NPE67" s="294"/>
      <c r="NPF67" s="294"/>
      <c r="NPG67" s="294"/>
      <c r="NPH67" s="294"/>
      <c r="NPI67" s="294"/>
      <c r="NPJ67" s="294"/>
      <c r="NPK67" s="294"/>
      <c r="NPL67" s="294"/>
      <c r="NPM67" s="294"/>
      <c r="NPN67" s="294"/>
      <c r="NPO67" s="294"/>
      <c r="NPP67" s="294"/>
      <c r="NPQ67" s="294"/>
      <c r="NPR67" s="294"/>
      <c r="NPS67" s="294"/>
      <c r="NPT67" s="294"/>
      <c r="NPU67" s="294"/>
      <c r="NPV67" s="294"/>
      <c r="NPW67" s="294"/>
      <c r="NPX67" s="294"/>
      <c r="NPY67" s="294"/>
      <c r="NPZ67" s="294"/>
      <c r="NQA67" s="294"/>
      <c r="NQB67" s="294"/>
      <c r="NQC67" s="294"/>
      <c r="NQD67" s="294"/>
      <c r="NQE67" s="294"/>
      <c r="NQF67" s="294"/>
      <c r="NQG67" s="294"/>
      <c r="NQH67" s="294"/>
      <c r="NQI67" s="294"/>
      <c r="NQJ67" s="294"/>
      <c r="NQK67" s="294"/>
      <c r="NQL67" s="294"/>
      <c r="NQM67" s="294"/>
      <c r="NQN67" s="294"/>
      <c r="NQO67" s="294"/>
      <c r="NQP67" s="294"/>
      <c r="NQQ67" s="294"/>
      <c r="NQR67" s="294"/>
      <c r="NQS67" s="294"/>
      <c r="NQT67" s="294"/>
      <c r="NQU67" s="294"/>
      <c r="NQV67" s="294"/>
      <c r="NQW67" s="294"/>
      <c r="NQX67" s="294"/>
      <c r="NQY67" s="294"/>
      <c r="NQZ67" s="294"/>
      <c r="NRA67" s="294"/>
      <c r="NRB67" s="294"/>
      <c r="NRC67" s="294"/>
      <c r="NRD67" s="294"/>
      <c r="NRE67" s="294"/>
      <c r="NRF67" s="294"/>
      <c r="NRG67" s="294"/>
      <c r="NRH67" s="294"/>
      <c r="NRI67" s="294"/>
      <c r="NRJ67" s="294"/>
      <c r="NRK67" s="294"/>
      <c r="NRL67" s="294"/>
      <c r="NRM67" s="294"/>
      <c r="NRN67" s="294"/>
      <c r="NRO67" s="294"/>
      <c r="NRP67" s="294"/>
      <c r="NRQ67" s="294"/>
      <c r="NRR67" s="294"/>
      <c r="NRS67" s="294"/>
      <c r="NRT67" s="294"/>
      <c r="NRU67" s="294"/>
      <c r="NRV67" s="294"/>
      <c r="NRW67" s="294"/>
      <c r="NRX67" s="294"/>
      <c r="NRY67" s="294"/>
      <c r="NRZ67" s="294"/>
      <c r="NSA67" s="294"/>
      <c r="NSB67" s="294"/>
      <c r="NSC67" s="294"/>
      <c r="NSD67" s="294"/>
      <c r="NSE67" s="294"/>
      <c r="NSF67" s="294"/>
      <c r="NSG67" s="294"/>
      <c r="NSH67" s="294"/>
      <c r="NSI67" s="294"/>
      <c r="NSJ67" s="294"/>
      <c r="NSK67" s="294"/>
      <c r="NSL67" s="294"/>
      <c r="NSM67" s="294"/>
      <c r="NSN67" s="294"/>
      <c r="NSO67" s="294"/>
      <c r="NSP67" s="294"/>
      <c r="NSQ67" s="294"/>
      <c r="NSR67" s="294"/>
      <c r="NSS67" s="294"/>
      <c r="NST67" s="294"/>
      <c r="NSU67" s="294"/>
      <c r="NSV67" s="294"/>
      <c r="NSW67" s="294"/>
      <c r="NSX67" s="294"/>
      <c r="NSY67" s="294"/>
      <c r="NSZ67" s="294"/>
      <c r="NTA67" s="294"/>
      <c r="NTB67" s="294"/>
      <c r="NTC67" s="294"/>
      <c r="NTD67" s="294"/>
      <c r="NTE67" s="294"/>
      <c r="NTF67" s="294"/>
      <c r="NTG67" s="294"/>
      <c r="NTH67" s="294"/>
      <c r="NTI67" s="294"/>
      <c r="NTJ67" s="294"/>
      <c r="NTK67" s="294"/>
      <c r="NTL67" s="294"/>
      <c r="NTM67" s="294"/>
      <c r="NTN67" s="294"/>
      <c r="NTO67" s="294"/>
      <c r="NTP67" s="294"/>
      <c r="NTQ67" s="294"/>
      <c r="NTR67" s="294"/>
      <c r="NTS67" s="294"/>
      <c r="NTT67" s="294"/>
      <c r="NTU67" s="294"/>
      <c r="NTV67" s="294"/>
      <c r="NTW67" s="294"/>
      <c r="NTX67" s="294"/>
      <c r="NTY67" s="294"/>
      <c r="NTZ67" s="294"/>
      <c r="NUA67" s="294"/>
      <c r="NUB67" s="294"/>
      <c r="NUC67" s="294"/>
      <c r="NUD67" s="294"/>
      <c r="NUE67" s="294"/>
      <c r="NUF67" s="294"/>
      <c r="NUG67" s="294"/>
      <c r="NUH67" s="294"/>
      <c r="NUI67" s="294"/>
      <c r="NUJ67" s="294"/>
      <c r="NUK67" s="294"/>
      <c r="NUL67" s="294"/>
      <c r="NUM67" s="294"/>
      <c r="NUN67" s="294"/>
      <c r="NUO67" s="294"/>
      <c r="NUP67" s="294"/>
      <c r="NUQ67" s="294"/>
      <c r="NUR67" s="294"/>
      <c r="NUS67" s="294"/>
      <c r="NUT67" s="294"/>
      <c r="NUU67" s="294"/>
      <c r="NUV67" s="294"/>
      <c r="NUW67" s="294"/>
      <c r="NUX67" s="294"/>
      <c r="NUY67" s="294"/>
      <c r="NUZ67" s="294"/>
      <c r="NVA67" s="294"/>
      <c r="NVB67" s="294"/>
      <c r="NVC67" s="294"/>
      <c r="NVD67" s="294"/>
      <c r="NVE67" s="294"/>
      <c r="NVF67" s="294"/>
      <c r="NVG67" s="294"/>
      <c r="NVH67" s="294"/>
      <c r="NVI67" s="294"/>
      <c r="NVJ67" s="294"/>
      <c r="NVK67" s="294"/>
      <c r="NVL67" s="294"/>
      <c r="NVM67" s="294"/>
      <c r="NVN67" s="294"/>
      <c r="NVO67" s="294"/>
      <c r="NVP67" s="294"/>
      <c r="NVQ67" s="294"/>
      <c r="NVR67" s="294"/>
      <c r="NVS67" s="294"/>
      <c r="NVT67" s="294"/>
      <c r="NVU67" s="294"/>
      <c r="NVV67" s="294"/>
      <c r="NVW67" s="294"/>
      <c r="NVX67" s="294"/>
      <c r="NVY67" s="294"/>
      <c r="NVZ67" s="294"/>
      <c r="NWA67" s="294"/>
      <c r="NWB67" s="294"/>
      <c r="NWC67" s="294"/>
      <c r="NWD67" s="294"/>
      <c r="NWE67" s="294"/>
      <c r="NWF67" s="294"/>
      <c r="NWG67" s="294"/>
      <c r="NWH67" s="294"/>
      <c r="NWI67" s="294"/>
      <c r="NWJ67" s="294"/>
      <c r="NWK67" s="294"/>
      <c r="NWL67" s="294"/>
      <c r="NWM67" s="294"/>
      <c r="NWN67" s="294"/>
      <c r="NWO67" s="294"/>
      <c r="NWP67" s="294"/>
      <c r="NWQ67" s="294"/>
      <c r="NWR67" s="294"/>
      <c r="NWS67" s="294"/>
      <c r="NWT67" s="294"/>
      <c r="NWU67" s="294"/>
      <c r="NWV67" s="294"/>
      <c r="NWW67" s="294"/>
      <c r="NWX67" s="294"/>
      <c r="NWY67" s="294"/>
      <c r="NWZ67" s="294"/>
      <c r="NXA67" s="294"/>
      <c r="NXB67" s="294"/>
      <c r="NXC67" s="294"/>
      <c r="NXD67" s="294"/>
      <c r="NXE67" s="294"/>
      <c r="NXF67" s="294"/>
      <c r="NXG67" s="294"/>
      <c r="NXH67" s="294"/>
      <c r="NXI67" s="294"/>
      <c r="NXJ67" s="294"/>
      <c r="NXK67" s="294"/>
      <c r="NXL67" s="294"/>
      <c r="NXM67" s="294"/>
      <c r="NXN67" s="294"/>
      <c r="NXO67" s="294"/>
      <c r="NXP67" s="294"/>
      <c r="NXQ67" s="294"/>
      <c r="NXR67" s="294"/>
      <c r="NXS67" s="294"/>
      <c r="NXT67" s="294"/>
      <c r="NXU67" s="294"/>
      <c r="NXV67" s="294"/>
      <c r="NXW67" s="294"/>
      <c r="NXX67" s="294"/>
      <c r="NXY67" s="294"/>
      <c r="NXZ67" s="294"/>
      <c r="NYA67" s="294"/>
      <c r="NYB67" s="294"/>
      <c r="NYC67" s="294"/>
      <c r="NYD67" s="294"/>
      <c r="NYE67" s="294"/>
      <c r="NYF67" s="294"/>
      <c r="NYG67" s="294"/>
      <c r="NYH67" s="294"/>
      <c r="NYI67" s="294"/>
      <c r="NYJ67" s="294"/>
      <c r="NYK67" s="294"/>
      <c r="NYL67" s="294"/>
      <c r="NYM67" s="294"/>
      <c r="NYN67" s="294"/>
      <c r="NYO67" s="294"/>
      <c r="NYP67" s="294"/>
      <c r="NYQ67" s="294"/>
      <c r="NYR67" s="294"/>
      <c r="NYS67" s="294"/>
      <c r="NYT67" s="294"/>
      <c r="NYU67" s="294"/>
      <c r="NYV67" s="294"/>
      <c r="NYW67" s="294"/>
      <c r="NYX67" s="294"/>
      <c r="NYY67" s="294"/>
      <c r="NYZ67" s="294"/>
      <c r="NZA67" s="294"/>
      <c r="NZB67" s="294"/>
      <c r="NZC67" s="294"/>
      <c r="NZD67" s="294"/>
      <c r="NZE67" s="294"/>
      <c r="NZF67" s="294"/>
      <c r="NZG67" s="294"/>
      <c r="NZH67" s="294"/>
      <c r="NZI67" s="294"/>
      <c r="NZJ67" s="294"/>
      <c r="NZK67" s="294"/>
      <c r="NZL67" s="294"/>
      <c r="NZM67" s="294"/>
      <c r="NZN67" s="294"/>
      <c r="NZO67" s="294"/>
      <c r="NZP67" s="294"/>
      <c r="NZQ67" s="294"/>
      <c r="NZR67" s="294"/>
      <c r="NZS67" s="294"/>
      <c r="NZT67" s="294"/>
      <c r="NZU67" s="294"/>
      <c r="NZV67" s="294"/>
      <c r="NZW67" s="294"/>
      <c r="NZX67" s="294"/>
      <c r="NZY67" s="294"/>
      <c r="NZZ67" s="294"/>
      <c r="OAA67" s="294"/>
      <c r="OAB67" s="294"/>
      <c r="OAC67" s="294"/>
      <c r="OAD67" s="294"/>
      <c r="OAE67" s="294"/>
      <c r="OAF67" s="294"/>
      <c r="OAG67" s="294"/>
      <c r="OAH67" s="294"/>
      <c r="OAI67" s="294"/>
      <c r="OAJ67" s="294"/>
      <c r="OAK67" s="294"/>
      <c r="OAL67" s="294"/>
      <c r="OAM67" s="294"/>
      <c r="OAN67" s="294"/>
      <c r="OAO67" s="294"/>
      <c r="OAP67" s="294"/>
      <c r="OAQ67" s="294"/>
      <c r="OAR67" s="294"/>
      <c r="OAS67" s="294"/>
      <c r="OAT67" s="294"/>
      <c r="OAU67" s="294"/>
      <c r="OAV67" s="294"/>
      <c r="OAW67" s="294"/>
      <c r="OAX67" s="294"/>
      <c r="OAY67" s="294"/>
      <c r="OAZ67" s="294"/>
      <c r="OBA67" s="294"/>
      <c r="OBB67" s="294"/>
      <c r="OBC67" s="294"/>
      <c r="OBD67" s="294"/>
      <c r="OBE67" s="294"/>
      <c r="OBF67" s="294"/>
      <c r="OBG67" s="294"/>
      <c r="OBH67" s="294"/>
      <c r="OBI67" s="294"/>
      <c r="OBJ67" s="294"/>
      <c r="OBK67" s="294"/>
      <c r="OBL67" s="294"/>
      <c r="OBM67" s="294"/>
      <c r="OBN67" s="294"/>
      <c r="OBO67" s="294"/>
      <c r="OBP67" s="294"/>
      <c r="OBQ67" s="294"/>
      <c r="OBR67" s="294"/>
      <c r="OBS67" s="294"/>
      <c r="OBT67" s="294"/>
      <c r="OBU67" s="294"/>
      <c r="OBV67" s="294"/>
      <c r="OBW67" s="294"/>
      <c r="OBX67" s="294"/>
      <c r="OBY67" s="294"/>
      <c r="OBZ67" s="294"/>
      <c r="OCA67" s="294"/>
      <c r="OCB67" s="294"/>
      <c r="OCC67" s="294"/>
      <c r="OCD67" s="294"/>
      <c r="OCE67" s="294"/>
      <c r="OCF67" s="294"/>
      <c r="OCG67" s="294"/>
      <c r="OCH67" s="294"/>
      <c r="OCI67" s="294"/>
      <c r="OCJ67" s="294"/>
      <c r="OCK67" s="294"/>
      <c r="OCL67" s="294"/>
      <c r="OCM67" s="294"/>
      <c r="OCN67" s="294"/>
      <c r="OCO67" s="294"/>
      <c r="OCP67" s="294"/>
      <c r="OCQ67" s="294"/>
      <c r="OCR67" s="294"/>
      <c r="OCS67" s="294"/>
      <c r="OCT67" s="294"/>
      <c r="OCU67" s="294"/>
      <c r="OCV67" s="294"/>
      <c r="OCW67" s="294"/>
      <c r="OCX67" s="294"/>
      <c r="OCY67" s="294"/>
      <c r="OCZ67" s="294"/>
      <c r="ODA67" s="294"/>
      <c r="ODB67" s="294"/>
      <c r="ODC67" s="294"/>
      <c r="ODD67" s="294"/>
      <c r="ODE67" s="294"/>
      <c r="ODF67" s="294"/>
      <c r="ODG67" s="294"/>
      <c r="ODH67" s="294"/>
      <c r="ODI67" s="294"/>
      <c r="ODJ67" s="294"/>
      <c r="ODK67" s="294"/>
      <c r="ODL67" s="294"/>
      <c r="ODM67" s="294"/>
      <c r="ODN67" s="294"/>
      <c r="ODO67" s="294"/>
      <c r="ODP67" s="294"/>
      <c r="ODQ67" s="294"/>
      <c r="ODR67" s="294"/>
      <c r="ODS67" s="294"/>
      <c r="ODT67" s="294"/>
      <c r="ODU67" s="294"/>
      <c r="ODV67" s="294"/>
      <c r="ODW67" s="294"/>
      <c r="ODX67" s="294"/>
      <c r="ODY67" s="294"/>
      <c r="ODZ67" s="294"/>
      <c r="OEA67" s="294"/>
      <c r="OEB67" s="294"/>
      <c r="OEC67" s="294"/>
      <c r="OED67" s="294"/>
      <c r="OEE67" s="294"/>
      <c r="OEF67" s="294"/>
      <c r="OEG67" s="294"/>
      <c r="OEH67" s="294"/>
      <c r="OEI67" s="294"/>
      <c r="OEJ67" s="294"/>
      <c r="OEK67" s="294"/>
      <c r="OEL67" s="294"/>
      <c r="OEM67" s="294"/>
      <c r="OEN67" s="294"/>
      <c r="OEO67" s="294"/>
      <c r="OEP67" s="294"/>
      <c r="OEQ67" s="294"/>
      <c r="OER67" s="294"/>
      <c r="OES67" s="294"/>
      <c r="OET67" s="294"/>
      <c r="OEU67" s="294"/>
      <c r="OEV67" s="294"/>
      <c r="OEW67" s="294"/>
      <c r="OEX67" s="294"/>
      <c r="OEY67" s="294"/>
      <c r="OEZ67" s="294"/>
      <c r="OFA67" s="294"/>
      <c r="OFB67" s="294"/>
      <c r="OFC67" s="294"/>
      <c r="OFD67" s="294"/>
      <c r="OFE67" s="294"/>
      <c r="OFF67" s="294"/>
      <c r="OFG67" s="294"/>
      <c r="OFH67" s="294"/>
      <c r="OFI67" s="294"/>
      <c r="OFJ67" s="294"/>
      <c r="OFK67" s="294"/>
      <c r="OFL67" s="294"/>
      <c r="OFM67" s="294"/>
      <c r="OFN67" s="294"/>
      <c r="OFO67" s="294"/>
      <c r="OFP67" s="294"/>
      <c r="OFQ67" s="294"/>
      <c r="OFR67" s="294"/>
      <c r="OFS67" s="294"/>
      <c r="OFT67" s="294"/>
      <c r="OFU67" s="294"/>
      <c r="OFV67" s="294"/>
      <c r="OFW67" s="294"/>
      <c r="OFX67" s="294"/>
      <c r="OFY67" s="294"/>
      <c r="OFZ67" s="294"/>
      <c r="OGA67" s="294"/>
      <c r="OGB67" s="294"/>
      <c r="OGC67" s="294"/>
      <c r="OGD67" s="294"/>
      <c r="OGE67" s="294"/>
      <c r="OGF67" s="294"/>
      <c r="OGG67" s="294"/>
      <c r="OGH67" s="294"/>
      <c r="OGI67" s="294"/>
      <c r="OGJ67" s="294"/>
      <c r="OGK67" s="294"/>
      <c r="OGL67" s="294"/>
      <c r="OGM67" s="294"/>
      <c r="OGN67" s="294"/>
      <c r="OGO67" s="294"/>
      <c r="OGP67" s="294"/>
      <c r="OGQ67" s="294"/>
      <c r="OGR67" s="294"/>
      <c r="OGS67" s="294"/>
      <c r="OGT67" s="294"/>
      <c r="OGU67" s="294"/>
      <c r="OGV67" s="294"/>
      <c r="OGW67" s="294"/>
      <c r="OGX67" s="294"/>
      <c r="OGY67" s="294"/>
      <c r="OGZ67" s="294"/>
      <c r="OHA67" s="294"/>
      <c r="OHB67" s="294"/>
      <c r="OHC67" s="294"/>
      <c r="OHD67" s="294"/>
      <c r="OHE67" s="294"/>
      <c r="OHF67" s="294"/>
      <c r="OHG67" s="294"/>
      <c r="OHH67" s="294"/>
      <c r="OHI67" s="294"/>
      <c r="OHJ67" s="294"/>
      <c r="OHK67" s="294"/>
      <c r="OHL67" s="294"/>
      <c r="OHM67" s="294"/>
      <c r="OHN67" s="294"/>
      <c r="OHO67" s="294"/>
      <c r="OHP67" s="294"/>
      <c r="OHQ67" s="294"/>
      <c r="OHR67" s="294"/>
      <c r="OHS67" s="294"/>
      <c r="OHT67" s="294"/>
      <c r="OHU67" s="294"/>
      <c r="OHV67" s="294"/>
      <c r="OHW67" s="294"/>
      <c r="OHX67" s="294"/>
      <c r="OHY67" s="294"/>
      <c r="OHZ67" s="294"/>
      <c r="OIA67" s="294"/>
      <c r="OIB67" s="294"/>
      <c r="OIC67" s="294"/>
      <c r="OID67" s="294"/>
      <c r="OIE67" s="294"/>
      <c r="OIF67" s="294"/>
      <c r="OIG67" s="294"/>
      <c r="OIH67" s="294"/>
      <c r="OII67" s="294"/>
      <c r="OIJ67" s="294"/>
      <c r="OIK67" s="294"/>
      <c r="OIL67" s="294"/>
      <c r="OIM67" s="294"/>
      <c r="OIN67" s="294"/>
      <c r="OIO67" s="294"/>
      <c r="OIP67" s="294"/>
      <c r="OIQ67" s="294"/>
      <c r="OIR67" s="294"/>
      <c r="OIS67" s="294"/>
      <c r="OIT67" s="294"/>
      <c r="OIU67" s="294"/>
      <c r="OIV67" s="294"/>
      <c r="OIW67" s="294"/>
      <c r="OIX67" s="294"/>
      <c r="OIY67" s="294"/>
      <c r="OIZ67" s="294"/>
      <c r="OJA67" s="294"/>
      <c r="OJB67" s="294"/>
      <c r="OJC67" s="294"/>
      <c r="OJD67" s="294"/>
      <c r="OJE67" s="294"/>
      <c r="OJF67" s="294"/>
      <c r="OJG67" s="294"/>
      <c r="OJH67" s="294"/>
      <c r="OJI67" s="294"/>
      <c r="OJJ67" s="294"/>
      <c r="OJK67" s="294"/>
      <c r="OJL67" s="294"/>
      <c r="OJM67" s="294"/>
      <c r="OJN67" s="294"/>
      <c r="OJO67" s="294"/>
      <c r="OJP67" s="294"/>
      <c r="OJQ67" s="294"/>
      <c r="OJR67" s="294"/>
      <c r="OJS67" s="294"/>
      <c r="OJT67" s="294"/>
      <c r="OJU67" s="294"/>
      <c r="OJV67" s="294"/>
      <c r="OJW67" s="294"/>
      <c r="OJX67" s="294"/>
      <c r="OJY67" s="294"/>
      <c r="OJZ67" s="294"/>
      <c r="OKA67" s="294"/>
      <c r="OKB67" s="294"/>
      <c r="OKC67" s="294"/>
      <c r="OKD67" s="294"/>
      <c r="OKE67" s="294"/>
      <c r="OKF67" s="294"/>
      <c r="OKG67" s="294"/>
      <c r="OKH67" s="294"/>
      <c r="OKI67" s="294"/>
      <c r="OKJ67" s="294"/>
      <c r="OKK67" s="294"/>
      <c r="OKL67" s="294"/>
      <c r="OKM67" s="294"/>
      <c r="OKN67" s="294"/>
      <c r="OKO67" s="294"/>
      <c r="OKP67" s="294"/>
      <c r="OKQ67" s="294"/>
      <c r="OKR67" s="294"/>
      <c r="OKS67" s="294"/>
      <c r="OKT67" s="294"/>
      <c r="OKU67" s="294"/>
      <c r="OKV67" s="294"/>
      <c r="OKW67" s="294"/>
      <c r="OKX67" s="294"/>
      <c r="OKY67" s="294"/>
      <c r="OKZ67" s="294"/>
      <c r="OLA67" s="294"/>
      <c r="OLB67" s="294"/>
      <c r="OLC67" s="294"/>
      <c r="OLD67" s="294"/>
      <c r="OLE67" s="294"/>
      <c r="OLF67" s="294"/>
      <c r="OLG67" s="294"/>
      <c r="OLH67" s="294"/>
      <c r="OLI67" s="294"/>
      <c r="OLJ67" s="294"/>
      <c r="OLK67" s="294"/>
      <c r="OLL67" s="294"/>
      <c r="OLM67" s="294"/>
      <c r="OLN67" s="294"/>
      <c r="OLO67" s="294"/>
      <c r="OLP67" s="294"/>
      <c r="OLQ67" s="294"/>
      <c r="OLR67" s="294"/>
      <c r="OLS67" s="294"/>
      <c r="OLT67" s="294"/>
      <c r="OLU67" s="294"/>
      <c r="OLV67" s="294"/>
      <c r="OLW67" s="294"/>
      <c r="OLX67" s="294"/>
      <c r="OLY67" s="294"/>
      <c r="OLZ67" s="294"/>
      <c r="OMA67" s="294"/>
      <c r="OMB67" s="294"/>
      <c r="OMC67" s="294"/>
      <c r="OMD67" s="294"/>
      <c r="OME67" s="294"/>
      <c r="OMF67" s="294"/>
      <c r="OMG67" s="294"/>
      <c r="OMH67" s="294"/>
      <c r="OMI67" s="294"/>
      <c r="OMJ67" s="294"/>
      <c r="OMK67" s="294"/>
      <c r="OML67" s="294"/>
      <c r="OMM67" s="294"/>
      <c r="OMN67" s="294"/>
      <c r="OMO67" s="294"/>
      <c r="OMP67" s="294"/>
      <c r="OMQ67" s="294"/>
      <c r="OMR67" s="294"/>
      <c r="OMS67" s="294"/>
      <c r="OMT67" s="294"/>
      <c r="OMU67" s="294"/>
      <c r="OMV67" s="294"/>
      <c r="OMW67" s="294"/>
      <c r="OMX67" s="294"/>
      <c r="OMY67" s="294"/>
      <c r="OMZ67" s="294"/>
      <c r="ONA67" s="294"/>
      <c r="ONB67" s="294"/>
      <c r="ONC67" s="294"/>
      <c r="OND67" s="294"/>
      <c r="ONE67" s="294"/>
      <c r="ONF67" s="294"/>
      <c r="ONG67" s="294"/>
      <c r="ONH67" s="294"/>
      <c r="ONI67" s="294"/>
      <c r="ONJ67" s="294"/>
      <c r="ONK67" s="294"/>
      <c r="ONL67" s="294"/>
      <c r="ONM67" s="294"/>
      <c r="ONN67" s="294"/>
      <c r="ONO67" s="294"/>
      <c r="ONP67" s="294"/>
      <c r="ONQ67" s="294"/>
      <c r="ONR67" s="294"/>
      <c r="ONS67" s="294"/>
      <c r="ONT67" s="294"/>
      <c r="ONU67" s="294"/>
      <c r="ONV67" s="294"/>
      <c r="ONW67" s="294"/>
      <c r="ONX67" s="294"/>
      <c r="ONY67" s="294"/>
      <c r="ONZ67" s="294"/>
      <c r="OOA67" s="294"/>
      <c r="OOB67" s="294"/>
      <c r="OOC67" s="294"/>
      <c r="OOD67" s="294"/>
      <c r="OOE67" s="294"/>
      <c r="OOF67" s="294"/>
      <c r="OOG67" s="294"/>
      <c r="OOH67" s="294"/>
      <c r="OOI67" s="294"/>
      <c r="OOJ67" s="294"/>
      <c r="OOK67" s="294"/>
      <c r="OOL67" s="294"/>
      <c r="OOM67" s="294"/>
      <c r="OON67" s="294"/>
      <c r="OOO67" s="294"/>
      <c r="OOP67" s="294"/>
      <c r="OOQ67" s="294"/>
      <c r="OOR67" s="294"/>
      <c r="OOS67" s="294"/>
      <c r="OOT67" s="294"/>
      <c r="OOU67" s="294"/>
      <c r="OOV67" s="294"/>
      <c r="OOW67" s="294"/>
      <c r="OOX67" s="294"/>
      <c r="OOY67" s="294"/>
      <c r="OOZ67" s="294"/>
      <c r="OPA67" s="294"/>
      <c r="OPB67" s="294"/>
      <c r="OPC67" s="294"/>
      <c r="OPD67" s="294"/>
      <c r="OPE67" s="294"/>
      <c r="OPF67" s="294"/>
      <c r="OPG67" s="294"/>
      <c r="OPH67" s="294"/>
      <c r="OPI67" s="294"/>
      <c r="OPJ67" s="294"/>
      <c r="OPK67" s="294"/>
      <c r="OPL67" s="294"/>
      <c r="OPM67" s="294"/>
      <c r="OPN67" s="294"/>
      <c r="OPO67" s="294"/>
      <c r="OPP67" s="294"/>
      <c r="OPQ67" s="294"/>
      <c r="OPR67" s="294"/>
      <c r="OPS67" s="294"/>
      <c r="OPT67" s="294"/>
      <c r="OPU67" s="294"/>
      <c r="OPV67" s="294"/>
      <c r="OPW67" s="294"/>
      <c r="OPX67" s="294"/>
      <c r="OPY67" s="294"/>
      <c r="OPZ67" s="294"/>
      <c r="OQA67" s="294"/>
      <c r="OQB67" s="294"/>
      <c r="OQC67" s="294"/>
      <c r="OQD67" s="294"/>
      <c r="OQE67" s="294"/>
      <c r="OQF67" s="294"/>
      <c r="OQG67" s="294"/>
      <c r="OQH67" s="294"/>
      <c r="OQI67" s="294"/>
      <c r="OQJ67" s="294"/>
      <c r="OQK67" s="294"/>
      <c r="OQL67" s="294"/>
      <c r="OQM67" s="294"/>
      <c r="OQN67" s="294"/>
      <c r="OQO67" s="294"/>
      <c r="OQP67" s="294"/>
      <c r="OQQ67" s="294"/>
      <c r="OQR67" s="294"/>
      <c r="OQS67" s="294"/>
      <c r="OQT67" s="294"/>
      <c r="OQU67" s="294"/>
      <c r="OQV67" s="294"/>
      <c r="OQW67" s="294"/>
      <c r="OQX67" s="294"/>
      <c r="OQY67" s="294"/>
      <c r="OQZ67" s="294"/>
      <c r="ORA67" s="294"/>
      <c r="ORB67" s="294"/>
      <c r="ORC67" s="294"/>
      <c r="ORD67" s="294"/>
      <c r="ORE67" s="294"/>
      <c r="ORF67" s="294"/>
      <c r="ORG67" s="294"/>
      <c r="ORH67" s="294"/>
      <c r="ORI67" s="294"/>
      <c r="ORJ67" s="294"/>
      <c r="ORK67" s="294"/>
      <c r="ORL67" s="294"/>
      <c r="ORM67" s="294"/>
      <c r="ORN67" s="294"/>
      <c r="ORO67" s="294"/>
      <c r="ORP67" s="294"/>
      <c r="ORQ67" s="294"/>
      <c r="ORR67" s="294"/>
      <c r="ORS67" s="294"/>
      <c r="ORT67" s="294"/>
      <c r="ORU67" s="294"/>
      <c r="ORV67" s="294"/>
      <c r="ORW67" s="294"/>
      <c r="ORX67" s="294"/>
      <c r="ORY67" s="294"/>
      <c r="ORZ67" s="294"/>
      <c r="OSA67" s="294"/>
      <c r="OSB67" s="294"/>
      <c r="OSC67" s="294"/>
      <c r="OSD67" s="294"/>
      <c r="OSE67" s="294"/>
      <c r="OSF67" s="294"/>
      <c r="OSG67" s="294"/>
      <c r="OSH67" s="294"/>
      <c r="OSI67" s="294"/>
      <c r="OSJ67" s="294"/>
      <c r="OSK67" s="294"/>
      <c r="OSL67" s="294"/>
      <c r="OSM67" s="294"/>
      <c r="OSN67" s="294"/>
      <c r="OSO67" s="294"/>
      <c r="OSP67" s="294"/>
      <c r="OSQ67" s="294"/>
      <c r="OSR67" s="294"/>
      <c r="OSS67" s="294"/>
      <c r="OST67" s="294"/>
      <c r="OSU67" s="294"/>
      <c r="OSV67" s="294"/>
      <c r="OSW67" s="294"/>
      <c r="OSX67" s="294"/>
      <c r="OSY67" s="294"/>
      <c r="OSZ67" s="294"/>
      <c r="OTA67" s="294"/>
      <c r="OTB67" s="294"/>
      <c r="OTC67" s="294"/>
      <c r="OTD67" s="294"/>
      <c r="OTE67" s="294"/>
      <c r="OTF67" s="294"/>
      <c r="OTG67" s="294"/>
      <c r="OTH67" s="294"/>
      <c r="OTI67" s="294"/>
      <c r="OTJ67" s="294"/>
      <c r="OTK67" s="294"/>
      <c r="OTL67" s="294"/>
      <c r="OTM67" s="294"/>
      <c r="OTN67" s="294"/>
      <c r="OTO67" s="294"/>
      <c r="OTP67" s="294"/>
      <c r="OTQ67" s="294"/>
      <c r="OTR67" s="294"/>
      <c r="OTS67" s="294"/>
      <c r="OTT67" s="294"/>
      <c r="OTU67" s="294"/>
      <c r="OTV67" s="294"/>
      <c r="OTW67" s="294"/>
      <c r="OTX67" s="294"/>
      <c r="OTY67" s="294"/>
      <c r="OTZ67" s="294"/>
      <c r="OUA67" s="294"/>
      <c r="OUB67" s="294"/>
      <c r="OUC67" s="294"/>
      <c r="OUD67" s="294"/>
      <c r="OUE67" s="294"/>
      <c r="OUF67" s="294"/>
      <c r="OUG67" s="294"/>
      <c r="OUH67" s="294"/>
      <c r="OUI67" s="294"/>
      <c r="OUJ67" s="294"/>
      <c r="OUK67" s="294"/>
      <c r="OUL67" s="294"/>
      <c r="OUM67" s="294"/>
      <c r="OUN67" s="294"/>
      <c r="OUO67" s="294"/>
      <c r="OUP67" s="294"/>
      <c r="OUQ67" s="294"/>
      <c r="OUR67" s="294"/>
      <c r="OUS67" s="294"/>
      <c r="OUT67" s="294"/>
      <c r="OUU67" s="294"/>
      <c r="OUV67" s="294"/>
      <c r="OUW67" s="294"/>
      <c r="OUX67" s="294"/>
      <c r="OUY67" s="294"/>
      <c r="OUZ67" s="294"/>
      <c r="OVA67" s="294"/>
      <c r="OVB67" s="294"/>
      <c r="OVC67" s="294"/>
      <c r="OVD67" s="294"/>
      <c r="OVE67" s="294"/>
      <c r="OVF67" s="294"/>
      <c r="OVG67" s="294"/>
      <c r="OVH67" s="294"/>
      <c r="OVI67" s="294"/>
      <c r="OVJ67" s="294"/>
      <c r="OVK67" s="294"/>
      <c r="OVL67" s="294"/>
      <c r="OVM67" s="294"/>
      <c r="OVN67" s="294"/>
      <c r="OVO67" s="294"/>
      <c r="OVP67" s="294"/>
      <c r="OVQ67" s="294"/>
      <c r="OVR67" s="294"/>
      <c r="OVS67" s="294"/>
      <c r="OVT67" s="294"/>
      <c r="OVU67" s="294"/>
      <c r="OVV67" s="294"/>
      <c r="OVW67" s="294"/>
      <c r="OVX67" s="294"/>
      <c r="OVY67" s="294"/>
      <c r="OVZ67" s="294"/>
      <c r="OWA67" s="294"/>
      <c r="OWB67" s="294"/>
      <c r="OWC67" s="294"/>
      <c r="OWD67" s="294"/>
      <c r="OWE67" s="294"/>
      <c r="OWF67" s="294"/>
      <c r="OWG67" s="294"/>
      <c r="OWH67" s="294"/>
      <c r="OWI67" s="294"/>
      <c r="OWJ67" s="294"/>
      <c r="OWK67" s="294"/>
      <c r="OWL67" s="294"/>
      <c r="OWM67" s="294"/>
      <c r="OWN67" s="294"/>
      <c r="OWO67" s="294"/>
      <c r="OWP67" s="294"/>
      <c r="OWQ67" s="294"/>
      <c r="OWR67" s="294"/>
      <c r="OWS67" s="294"/>
      <c r="OWT67" s="294"/>
      <c r="OWU67" s="294"/>
      <c r="OWV67" s="294"/>
      <c r="OWW67" s="294"/>
      <c r="OWX67" s="294"/>
      <c r="OWY67" s="294"/>
      <c r="OWZ67" s="294"/>
      <c r="OXA67" s="294"/>
      <c r="OXB67" s="294"/>
      <c r="OXC67" s="294"/>
      <c r="OXD67" s="294"/>
      <c r="OXE67" s="294"/>
      <c r="OXF67" s="294"/>
      <c r="OXG67" s="294"/>
      <c r="OXH67" s="294"/>
      <c r="OXI67" s="294"/>
      <c r="OXJ67" s="294"/>
      <c r="OXK67" s="294"/>
      <c r="OXL67" s="294"/>
      <c r="OXM67" s="294"/>
      <c r="OXN67" s="294"/>
      <c r="OXO67" s="294"/>
      <c r="OXP67" s="294"/>
      <c r="OXQ67" s="294"/>
      <c r="OXR67" s="294"/>
      <c r="OXS67" s="294"/>
      <c r="OXT67" s="294"/>
      <c r="OXU67" s="294"/>
      <c r="OXV67" s="294"/>
      <c r="OXW67" s="294"/>
      <c r="OXX67" s="294"/>
      <c r="OXY67" s="294"/>
      <c r="OXZ67" s="294"/>
      <c r="OYA67" s="294"/>
      <c r="OYB67" s="294"/>
      <c r="OYC67" s="294"/>
      <c r="OYD67" s="294"/>
      <c r="OYE67" s="294"/>
      <c r="OYF67" s="294"/>
      <c r="OYG67" s="294"/>
      <c r="OYH67" s="294"/>
      <c r="OYI67" s="294"/>
      <c r="OYJ67" s="294"/>
      <c r="OYK67" s="294"/>
      <c r="OYL67" s="294"/>
      <c r="OYM67" s="294"/>
      <c r="OYN67" s="294"/>
      <c r="OYO67" s="294"/>
      <c r="OYP67" s="294"/>
      <c r="OYQ67" s="294"/>
      <c r="OYR67" s="294"/>
      <c r="OYS67" s="294"/>
      <c r="OYT67" s="294"/>
      <c r="OYU67" s="294"/>
      <c r="OYV67" s="294"/>
      <c r="OYW67" s="294"/>
      <c r="OYX67" s="294"/>
      <c r="OYY67" s="294"/>
      <c r="OYZ67" s="294"/>
      <c r="OZA67" s="294"/>
      <c r="OZB67" s="294"/>
      <c r="OZC67" s="294"/>
      <c r="OZD67" s="294"/>
      <c r="OZE67" s="294"/>
      <c r="OZF67" s="294"/>
      <c r="OZG67" s="294"/>
      <c r="OZH67" s="294"/>
      <c r="OZI67" s="294"/>
      <c r="OZJ67" s="294"/>
      <c r="OZK67" s="294"/>
      <c r="OZL67" s="294"/>
      <c r="OZM67" s="294"/>
      <c r="OZN67" s="294"/>
      <c r="OZO67" s="294"/>
      <c r="OZP67" s="294"/>
      <c r="OZQ67" s="294"/>
      <c r="OZR67" s="294"/>
      <c r="OZS67" s="294"/>
      <c r="OZT67" s="294"/>
      <c r="OZU67" s="294"/>
      <c r="OZV67" s="294"/>
      <c r="OZW67" s="294"/>
      <c r="OZX67" s="294"/>
      <c r="OZY67" s="294"/>
      <c r="OZZ67" s="294"/>
      <c r="PAA67" s="294"/>
      <c r="PAB67" s="294"/>
      <c r="PAC67" s="294"/>
      <c r="PAD67" s="294"/>
      <c r="PAE67" s="294"/>
      <c r="PAF67" s="294"/>
      <c r="PAG67" s="294"/>
      <c r="PAH67" s="294"/>
      <c r="PAI67" s="294"/>
      <c r="PAJ67" s="294"/>
      <c r="PAK67" s="294"/>
      <c r="PAL67" s="294"/>
      <c r="PAM67" s="294"/>
      <c r="PAN67" s="294"/>
      <c r="PAO67" s="294"/>
      <c r="PAP67" s="294"/>
      <c r="PAQ67" s="294"/>
      <c r="PAR67" s="294"/>
      <c r="PAS67" s="294"/>
      <c r="PAT67" s="294"/>
      <c r="PAU67" s="294"/>
      <c r="PAV67" s="294"/>
      <c r="PAW67" s="294"/>
      <c r="PAX67" s="294"/>
      <c r="PAY67" s="294"/>
      <c r="PAZ67" s="294"/>
      <c r="PBA67" s="294"/>
      <c r="PBB67" s="294"/>
      <c r="PBC67" s="294"/>
      <c r="PBD67" s="294"/>
      <c r="PBE67" s="294"/>
      <c r="PBF67" s="294"/>
      <c r="PBG67" s="294"/>
      <c r="PBH67" s="294"/>
      <c r="PBI67" s="294"/>
      <c r="PBJ67" s="294"/>
      <c r="PBK67" s="294"/>
      <c r="PBL67" s="294"/>
      <c r="PBM67" s="294"/>
      <c r="PBN67" s="294"/>
      <c r="PBO67" s="294"/>
      <c r="PBP67" s="294"/>
      <c r="PBQ67" s="294"/>
      <c r="PBR67" s="294"/>
      <c r="PBS67" s="294"/>
      <c r="PBT67" s="294"/>
      <c r="PBU67" s="294"/>
      <c r="PBV67" s="294"/>
      <c r="PBW67" s="294"/>
      <c r="PBX67" s="294"/>
      <c r="PBY67" s="294"/>
      <c r="PBZ67" s="294"/>
      <c r="PCA67" s="294"/>
      <c r="PCB67" s="294"/>
      <c r="PCC67" s="294"/>
      <c r="PCD67" s="294"/>
      <c r="PCE67" s="294"/>
      <c r="PCF67" s="294"/>
      <c r="PCG67" s="294"/>
      <c r="PCH67" s="294"/>
      <c r="PCI67" s="294"/>
      <c r="PCJ67" s="294"/>
      <c r="PCK67" s="294"/>
      <c r="PCL67" s="294"/>
      <c r="PCM67" s="294"/>
      <c r="PCN67" s="294"/>
      <c r="PCO67" s="294"/>
      <c r="PCP67" s="294"/>
      <c r="PCQ67" s="294"/>
      <c r="PCR67" s="294"/>
      <c r="PCS67" s="294"/>
      <c r="PCT67" s="294"/>
      <c r="PCU67" s="294"/>
      <c r="PCV67" s="294"/>
      <c r="PCW67" s="294"/>
      <c r="PCX67" s="294"/>
      <c r="PCY67" s="294"/>
      <c r="PCZ67" s="294"/>
      <c r="PDA67" s="294"/>
      <c r="PDB67" s="294"/>
      <c r="PDC67" s="294"/>
      <c r="PDD67" s="294"/>
      <c r="PDE67" s="294"/>
      <c r="PDF67" s="294"/>
      <c r="PDG67" s="294"/>
      <c r="PDH67" s="294"/>
      <c r="PDI67" s="294"/>
      <c r="PDJ67" s="294"/>
      <c r="PDK67" s="294"/>
      <c r="PDL67" s="294"/>
      <c r="PDM67" s="294"/>
      <c r="PDN67" s="294"/>
      <c r="PDO67" s="294"/>
      <c r="PDP67" s="294"/>
      <c r="PDQ67" s="294"/>
      <c r="PDR67" s="294"/>
      <c r="PDS67" s="294"/>
      <c r="PDT67" s="294"/>
      <c r="PDU67" s="294"/>
      <c r="PDV67" s="294"/>
      <c r="PDW67" s="294"/>
      <c r="PDX67" s="294"/>
      <c r="PDY67" s="294"/>
      <c r="PDZ67" s="294"/>
      <c r="PEA67" s="294"/>
      <c r="PEB67" s="294"/>
      <c r="PEC67" s="294"/>
      <c r="PED67" s="294"/>
      <c r="PEE67" s="294"/>
      <c r="PEF67" s="294"/>
      <c r="PEG67" s="294"/>
      <c r="PEH67" s="294"/>
      <c r="PEI67" s="294"/>
      <c r="PEJ67" s="294"/>
      <c r="PEK67" s="294"/>
      <c r="PEL67" s="294"/>
      <c r="PEM67" s="294"/>
      <c r="PEN67" s="294"/>
      <c r="PEO67" s="294"/>
      <c r="PEP67" s="294"/>
      <c r="PEQ67" s="294"/>
      <c r="PER67" s="294"/>
      <c r="PES67" s="294"/>
      <c r="PET67" s="294"/>
      <c r="PEU67" s="294"/>
      <c r="PEV67" s="294"/>
      <c r="PEW67" s="294"/>
      <c r="PEX67" s="294"/>
      <c r="PEY67" s="294"/>
      <c r="PEZ67" s="294"/>
      <c r="PFA67" s="294"/>
      <c r="PFB67" s="294"/>
      <c r="PFC67" s="294"/>
      <c r="PFD67" s="294"/>
      <c r="PFE67" s="294"/>
      <c r="PFF67" s="294"/>
      <c r="PFG67" s="294"/>
      <c r="PFH67" s="294"/>
      <c r="PFI67" s="294"/>
      <c r="PFJ67" s="294"/>
      <c r="PFK67" s="294"/>
      <c r="PFL67" s="294"/>
      <c r="PFM67" s="294"/>
      <c r="PFN67" s="294"/>
      <c r="PFO67" s="294"/>
      <c r="PFP67" s="294"/>
      <c r="PFQ67" s="294"/>
      <c r="PFR67" s="294"/>
      <c r="PFS67" s="294"/>
      <c r="PFT67" s="294"/>
      <c r="PFU67" s="294"/>
      <c r="PFV67" s="294"/>
      <c r="PFW67" s="294"/>
      <c r="PFX67" s="294"/>
      <c r="PFY67" s="294"/>
      <c r="PFZ67" s="294"/>
      <c r="PGA67" s="294"/>
      <c r="PGB67" s="294"/>
      <c r="PGC67" s="294"/>
      <c r="PGD67" s="294"/>
      <c r="PGE67" s="294"/>
      <c r="PGF67" s="294"/>
      <c r="PGG67" s="294"/>
      <c r="PGH67" s="294"/>
      <c r="PGI67" s="294"/>
      <c r="PGJ67" s="294"/>
      <c r="PGK67" s="294"/>
      <c r="PGL67" s="294"/>
      <c r="PGM67" s="294"/>
      <c r="PGN67" s="294"/>
      <c r="PGO67" s="294"/>
      <c r="PGP67" s="294"/>
      <c r="PGQ67" s="294"/>
      <c r="PGR67" s="294"/>
      <c r="PGS67" s="294"/>
      <c r="PGT67" s="294"/>
      <c r="PGU67" s="294"/>
      <c r="PGV67" s="294"/>
      <c r="PGW67" s="294"/>
      <c r="PGX67" s="294"/>
      <c r="PGY67" s="294"/>
      <c r="PGZ67" s="294"/>
      <c r="PHA67" s="294"/>
      <c r="PHB67" s="294"/>
      <c r="PHC67" s="294"/>
      <c r="PHD67" s="294"/>
      <c r="PHE67" s="294"/>
      <c r="PHF67" s="294"/>
      <c r="PHG67" s="294"/>
      <c r="PHH67" s="294"/>
      <c r="PHI67" s="294"/>
      <c r="PHJ67" s="294"/>
      <c r="PHK67" s="294"/>
      <c r="PHL67" s="294"/>
      <c r="PHM67" s="294"/>
      <c r="PHN67" s="294"/>
      <c r="PHO67" s="294"/>
      <c r="PHP67" s="294"/>
      <c r="PHQ67" s="294"/>
      <c r="PHR67" s="294"/>
      <c r="PHS67" s="294"/>
      <c r="PHT67" s="294"/>
      <c r="PHU67" s="294"/>
      <c r="PHV67" s="294"/>
      <c r="PHW67" s="294"/>
      <c r="PHX67" s="294"/>
      <c r="PHY67" s="294"/>
      <c r="PHZ67" s="294"/>
      <c r="PIA67" s="294"/>
      <c r="PIB67" s="294"/>
      <c r="PIC67" s="294"/>
      <c r="PID67" s="294"/>
      <c r="PIE67" s="294"/>
      <c r="PIF67" s="294"/>
      <c r="PIG67" s="294"/>
      <c r="PIH67" s="294"/>
      <c r="PII67" s="294"/>
      <c r="PIJ67" s="294"/>
      <c r="PIK67" s="294"/>
      <c r="PIL67" s="294"/>
      <c r="PIM67" s="294"/>
      <c r="PIN67" s="294"/>
      <c r="PIO67" s="294"/>
      <c r="PIP67" s="294"/>
      <c r="PIQ67" s="294"/>
      <c r="PIR67" s="294"/>
      <c r="PIS67" s="294"/>
      <c r="PIT67" s="294"/>
      <c r="PIU67" s="294"/>
      <c r="PIV67" s="294"/>
      <c r="PIW67" s="294"/>
      <c r="PIX67" s="294"/>
      <c r="PIY67" s="294"/>
      <c r="PIZ67" s="294"/>
      <c r="PJA67" s="294"/>
      <c r="PJB67" s="294"/>
      <c r="PJC67" s="294"/>
      <c r="PJD67" s="294"/>
      <c r="PJE67" s="294"/>
      <c r="PJF67" s="294"/>
      <c r="PJG67" s="294"/>
      <c r="PJH67" s="294"/>
      <c r="PJI67" s="294"/>
      <c r="PJJ67" s="294"/>
      <c r="PJK67" s="294"/>
      <c r="PJL67" s="294"/>
      <c r="PJM67" s="294"/>
      <c r="PJN67" s="294"/>
      <c r="PJO67" s="294"/>
      <c r="PJP67" s="294"/>
      <c r="PJQ67" s="294"/>
      <c r="PJR67" s="294"/>
      <c r="PJS67" s="294"/>
      <c r="PJT67" s="294"/>
      <c r="PJU67" s="294"/>
      <c r="PJV67" s="294"/>
      <c r="PJW67" s="294"/>
      <c r="PJX67" s="294"/>
      <c r="PJY67" s="294"/>
      <c r="PJZ67" s="294"/>
      <c r="PKA67" s="294"/>
      <c r="PKB67" s="294"/>
      <c r="PKC67" s="294"/>
      <c r="PKD67" s="294"/>
      <c r="PKE67" s="294"/>
      <c r="PKF67" s="294"/>
      <c r="PKG67" s="294"/>
      <c r="PKH67" s="294"/>
      <c r="PKI67" s="294"/>
      <c r="PKJ67" s="294"/>
      <c r="PKK67" s="294"/>
      <c r="PKL67" s="294"/>
      <c r="PKM67" s="294"/>
      <c r="PKN67" s="294"/>
      <c r="PKO67" s="294"/>
      <c r="PKP67" s="294"/>
      <c r="PKQ67" s="294"/>
      <c r="PKR67" s="294"/>
      <c r="PKS67" s="294"/>
      <c r="PKT67" s="294"/>
      <c r="PKU67" s="294"/>
      <c r="PKV67" s="294"/>
      <c r="PKW67" s="294"/>
      <c r="PKX67" s="294"/>
      <c r="PKY67" s="294"/>
      <c r="PKZ67" s="294"/>
      <c r="PLA67" s="294"/>
      <c r="PLB67" s="294"/>
      <c r="PLC67" s="294"/>
      <c r="PLD67" s="294"/>
      <c r="PLE67" s="294"/>
      <c r="PLF67" s="294"/>
      <c r="PLG67" s="294"/>
      <c r="PLH67" s="294"/>
      <c r="PLI67" s="294"/>
      <c r="PLJ67" s="294"/>
      <c r="PLK67" s="294"/>
      <c r="PLL67" s="294"/>
      <c r="PLM67" s="294"/>
      <c r="PLN67" s="294"/>
      <c r="PLO67" s="294"/>
      <c r="PLP67" s="294"/>
      <c r="PLQ67" s="294"/>
      <c r="PLR67" s="294"/>
      <c r="PLS67" s="294"/>
      <c r="PLT67" s="294"/>
      <c r="PLU67" s="294"/>
      <c r="PLV67" s="294"/>
      <c r="PLW67" s="294"/>
      <c r="PLX67" s="294"/>
      <c r="PLY67" s="294"/>
      <c r="PLZ67" s="294"/>
      <c r="PMA67" s="294"/>
      <c r="PMB67" s="294"/>
      <c r="PMC67" s="294"/>
      <c r="PMD67" s="294"/>
      <c r="PME67" s="294"/>
      <c r="PMF67" s="294"/>
      <c r="PMG67" s="294"/>
      <c r="PMH67" s="294"/>
      <c r="PMI67" s="294"/>
      <c r="PMJ67" s="294"/>
      <c r="PMK67" s="294"/>
      <c r="PML67" s="294"/>
      <c r="PMM67" s="294"/>
      <c r="PMN67" s="294"/>
      <c r="PMO67" s="294"/>
      <c r="PMP67" s="294"/>
      <c r="PMQ67" s="294"/>
      <c r="PMR67" s="294"/>
      <c r="PMS67" s="294"/>
      <c r="PMT67" s="294"/>
      <c r="PMU67" s="294"/>
      <c r="PMV67" s="294"/>
      <c r="PMW67" s="294"/>
      <c r="PMX67" s="294"/>
      <c r="PMY67" s="294"/>
      <c r="PMZ67" s="294"/>
      <c r="PNA67" s="294"/>
      <c r="PNB67" s="294"/>
      <c r="PNC67" s="294"/>
      <c r="PND67" s="294"/>
      <c r="PNE67" s="294"/>
      <c r="PNF67" s="294"/>
      <c r="PNG67" s="294"/>
      <c r="PNH67" s="294"/>
      <c r="PNI67" s="294"/>
      <c r="PNJ67" s="294"/>
      <c r="PNK67" s="294"/>
      <c r="PNL67" s="294"/>
      <c r="PNM67" s="294"/>
      <c r="PNN67" s="294"/>
      <c r="PNO67" s="294"/>
      <c r="PNP67" s="294"/>
      <c r="PNQ67" s="294"/>
      <c r="PNR67" s="294"/>
      <c r="PNS67" s="294"/>
      <c r="PNT67" s="294"/>
      <c r="PNU67" s="294"/>
      <c r="PNV67" s="294"/>
      <c r="PNW67" s="294"/>
      <c r="PNX67" s="294"/>
      <c r="PNY67" s="294"/>
      <c r="PNZ67" s="294"/>
      <c r="POA67" s="294"/>
      <c r="POB67" s="294"/>
      <c r="POC67" s="294"/>
      <c r="POD67" s="294"/>
      <c r="POE67" s="294"/>
      <c r="POF67" s="294"/>
      <c r="POG67" s="294"/>
      <c r="POH67" s="294"/>
      <c r="POI67" s="294"/>
      <c r="POJ67" s="294"/>
      <c r="POK67" s="294"/>
      <c r="POL67" s="294"/>
      <c r="POM67" s="294"/>
      <c r="PON67" s="294"/>
      <c r="POO67" s="294"/>
      <c r="POP67" s="294"/>
      <c r="POQ67" s="294"/>
      <c r="POR67" s="294"/>
      <c r="POS67" s="294"/>
      <c r="POT67" s="294"/>
      <c r="POU67" s="294"/>
      <c r="POV67" s="294"/>
      <c r="POW67" s="294"/>
      <c r="POX67" s="294"/>
      <c r="POY67" s="294"/>
      <c r="POZ67" s="294"/>
      <c r="PPA67" s="294"/>
      <c r="PPB67" s="294"/>
      <c r="PPC67" s="294"/>
      <c r="PPD67" s="294"/>
      <c r="PPE67" s="294"/>
      <c r="PPF67" s="294"/>
      <c r="PPG67" s="294"/>
      <c r="PPH67" s="294"/>
      <c r="PPI67" s="294"/>
      <c r="PPJ67" s="294"/>
      <c r="PPK67" s="294"/>
      <c r="PPL67" s="294"/>
      <c r="PPM67" s="294"/>
      <c r="PPN67" s="294"/>
      <c r="PPO67" s="294"/>
      <c r="PPP67" s="294"/>
      <c r="PPQ67" s="294"/>
      <c r="PPR67" s="294"/>
      <c r="PPS67" s="294"/>
      <c r="PPT67" s="294"/>
      <c r="PPU67" s="294"/>
      <c r="PPV67" s="294"/>
      <c r="PPW67" s="294"/>
      <c r="PPX67" s="294"/>
      <c r="PPY67" s="294"/>
      <c r="PPZ67" s="294"/>
      <c r="PQA67" s="294"/>
      <c r="PQB67" s="294"/>
      <c r="PQC67" s="294"/>
      <c r="PQD67" s="294"/>
      <c r="PQE67" s="294"/>
      <c r="PQF67" s="294"/>
      <c r="PQG67" s="294"/>
      <c r="PQH67" s="294"/>
      <c r="PQI67" s="294"/>
      <c r="PQJ67" s="294"/>
      <c r="PQK67" s="294"/>
      <c r="PQL67" s="294"/>
      <c r="PQM67" s="294"/>
      <c r="PQN67" s="294"/>
      <c r="PQO67" s="294"/>
      <c r="PQP67" s="294"/>
      <c r="PQQ67" s="294"/>
      <c r="PQR67" s="294"/>
      <c r="PQS67" s="294"/>
      <c r="PQT67" s="294"/>
      <c r="PQU67" s="294"/>
      <c r="PQV67" s="294"/>
      <c r="PQW67" s="294"/>
      <c r="PQX67" s="294"/>
      <c r="PQY67" s="294"/>
      <c r="PQZ67" s="294"/>
      <c r="PRA67" s="294"/>
      <c r="PRB67" s="294"/>
      <c r="PRC67" s="294"/>
      <c r="PRD67" s="294"/>
      <c r="PRE67" s="294"/>
      <c r="PRF67" s="294"/>
      <c r="PRG67" s="294"/>
      <c r="PRH67" s="294"/>
      <c r="PRI67" s="294"/>
      <c r="PRJ67" s="294"/>
      <c r="PRK67" s="294"/>
      <c r="PRL67" s="294"/>
      <c r="PRM67" s="294"/>
      <c r="PRN67" s="294"/>
      <c r="PRO67" s="294"/>
      <c r="PRP67" s="294"/>
      <c r="PRQ67" s="294"/>
      <c r="PRR67" s="294"/>
      <c r="PRS67" s="294"/>
      <c r="PRT67" s="294"/>
      <c r="PRU67" s="294"/>
      <c r="PRV67" s="294"/>
      <c r="PRW67" s="294"/>
      <c r="PRX67" s="294"/>
      <c r="PRY67" s="294"/>
      <c r="PRZ67" s="294"/>
      <c r="PSA67" s="294"/>
      <c r="PSB67" s="294"/>
      <c r="PSC67" s="294"/>
      <c r="PSD67" s="294"/>
      <c r="PSE67" s="294"/>
      <c r="PSF67" s="294"/>
      <c r="PSG67" s="294"/>
      <c r="PSH67" s="294"/>
      <c r="PSI67" s="294"/>
      <c r="PSJ67" s="294"/>
      <c r="PSK67" s="294"/>
      <c r="PSL67" s="294"/>
      <c r="PSM67" s="294"/>
      <c r="PSN67" s="294"/>
      <c r="PSO67" s="294"/>
      <c r="PSP67" s="294"/>
      <c r="PSQ67" s="294"/>
      <c r="PSR67" s="294"/>
      <c r="PSS67" s="294"/>
      <c r="PST67" s="294"/>
      <c r="PSU67" s="294"/>
      <c r="PSV67" s="294"/>
      <c r="PSW67" s="294"/>
      <c r="PSX67" s="294"/>
      <c r="PSY67" s="294"/>
      <c r="PSZ67" s="294"/>
      <c r="PTA67" s="294"/>
      <c r="PTB67" s="294"/>
      <c r="PTC67" s="294"/>
      <c r="PTD67" s="294"/>
      <c r="PTE67" s="294"/>
      <c r="PTF67" s="294"/>
      <c r="PTG67" s="294"/>
      <c r="PTH67" s="294"/>
      <c r="PTI67" s="294"/>
      <c r="PTJ67" s="294"/>
      <c r="PTK67" s="294"/>
      <c r="PTL67" s="294"/>
      <c r="PTM67" s="294"/>
      <c r="PTN67" s="294"/>
      <c r="PTO67" s="294"/>
      <c r="PTP67" s="294"/>
      <c r="PTQ67" s="294"/>
      <c r="PTR67" s="294"/>
      <c r="PTS67" s="294"/>
      <c r="PTT67" s="294"/>
      <c r="PTU67" s="294"/>
      <c r="PTV67" s="294"/>
      <c r="PTW67" s="294"/>
      <c r="PTX67" s="294"/>
      <c r="PTY67" s="294"/>
      <c r="PTZ67" s="294"/>
      <c r="PUA67" s="294"/>
      <c r="PUB67" s="294"/>
      <c r="PUC67" s="294"/>
      <c r="PUD67" s="294"/>
      <c r="PUE67" s="294"/>
      <c r="PUF67" s="294"/>
      <c r="PUG67" s="294"/>
      <c r="PUH67" s="294"/>
      <c r="PUI67" s="294"/>
      <c r="PUJ67" s="294"/>
      <c r="PUK67" s="294"/>
      <c r="PUL67" s="294"/>
      <c r="PUM67" s="294"/>
      <c r="PUN67" s="294"/>
      <c r="PUO67" s="294"/>
      <c r="PUP67" s="294"/>
      <c r="PUQ67" s="294"/>
      <c r="PUR67" s="294"/>
      <c r="PUS67" s="294"/>
      <c r="PUT67" s="294"/>
      <c r="PUU67" s="294"/>
      <c r="PUV67" s="294"/>
      <c r="PUW67" s="294"/>
      <c r="PUX67" s="294"/>
      <c r="PUY67" s="294"/>
      <c r="PUZ67" s="294"/>
      <c r="PVA67" s="294"/>
      <c r="PVB67" s="294"/>
      <c r="PVC67" s="294"/>
      <c r="PVD67" s="294"/>
      <c r="PVE67" s="294"/>
      <c r="PVF67" s="294"/>
      <c r="PVG67" s="294"/>
      <c r="PVH67" s="294"/>
      <c r="PVI67" s="294"/>
      <c r="PVJ67" s="294"/>
      <c r="PVK67" s="294"/>
      <c r="PVL67" s="294"/>
      <c r="PVM67" s="294"/>
      <c r="PVN67" s="294"/>
      <c r="PVO67" s="294"/>
      <c r="PVP67" s="294"/>
      <c r="PVQ67" s="294"/>
      <c r="PVR67" s="294"/>
      <c r="PVS67" s="294"/>
      <c r="PVT67" s="294"/>
      <c r="PVU67" s="294"/>
      <c r="PVV67" s="294"/>
      <c r="PVW67" s="294"/>
      <c r="PVX67" s="294"/>
      <c r="PVY67" s="294"/>
      <c r="PVZ67" s="294"/>
      <c r="PWA67" s="294"/>
      <c r="PWB67" s="294"/>
      <c r="PWC67" s="294"/>
      <c r="PWD67" s="294"/>
      <c r="PWE67" s="294"/>
      <c r="PWF67" s="294"/>
      <c r="PWG67" s="294"/>
      <c r="PWH67" s="294"/>
      <c r="PWI67" s="294"/>
      <c r="PWJ67" s="294"/>
      <c r="PWK67" s="294"/>
      <c r="PWL67" s="294"/>
      <c r="PWM67" s="294"/>
      <c r="PWN67" s="294"/>
      <c r="PWO67" s="294"/>
      <c r="PWP67" s="294"/>
      <c r="PWQ67" s="294"/>
      <c r="PWR67" s="294"/>
      <c r="PWS67" s="294"/>
      <c r="PWT67" s="294"/>
      <c r="PWU67" s="294"/>
      <c r="PWV67" s="294"/>
      <c r="PWW67" s="294"/>
      <c r="PWX67" s="294"/>
      <c r="PWY67" s="294"/>
      <c r="PWZ67" s="294"/>
      <c r="PXA67" s="294"/>
      <c r="PXB67" s="294"/>
      <c r="PXC67" s="294"/>
      <c r="PXD67" s="294"/>
      <c r="PXE67" s="294"/>
      <c r="PXF67" s="294"/>
      <c r="PXG67" s="294"/>
      <c r="PXH67" s="294"/>
      <c r="PXI67" s="294"/>
      <c r="PXJ67" s="294"/>
      <c r="PXK67" s="294"/>
      <c r="PXL67" s="294"/>
      <c r="PXM67" s="294"/>
      <c r="PXN67" s="294"/>
      <c r="PXO67" s="294"/>
      <c r="PXP67" s="294"/>
      <c r="PXQ67" s="294"/>
      <c r="PXR67" s="294"/>
      <c r="PXS67" s="294"/>
      <c r="PXT67" s="294"/>
      <c r="PXU67" s="294"/>
      <c r="PXV67" s="294"/>
      <c r="PXW67" s="294"/>
      <c r="PXX67" s="294"/>
      <c r="PXY67" s="294"/>
      <c r="PXZ67" s="294"/>
      <c r="PYA67" s="294"/>
      <c r="PYB67" s="294"/>
      <c r="PYC67" s="294"/>
      <c r="PYD67" s="294"/>
      <c r="PYE67" s="294"/>
      <c r="PYF67" s="294"/>
      <c r="PYG67" s="294"/>
      <c r="PYH67" s="294"/>
      <c r="PYI67" s="294"/>
      <c r="PYJ67" s="294"/>
      <c r="PYK67" s="294"/>
      <c r="PYL67" s="294"/>
      <c r="PYM67" s="294"/>
      <c r="PYN67" s="294"/>
      <c r="PYO67" s="294"/>
      <c r="PYP67" s="294"/>
      <c r="PYQ67" s="294"/>
      <c r="PYR67" s="294"/>
      <c r="PYS67" s="294"/>
      <c r="PYT67" s="294"/>
      <c r="PYU67" s="294"/>
      <c r="PYV67" s="294"/>
      <c r="PYW67" s="294"/>
      <c r="PYX67" s="294"/>
      <c r="PYY67" s="294"/>
      <c r="PYZ67" s="294"/>
      <c r="PZA67" s="294"/>
      <c r="PZB67" s="294"/>
      <c r="PZC67" s="294"/>
      <c r="PZD67" s="294"/>
      <c r="PZE67" s="294"/>
      <c r="PZF67" s="294"/>
      <c r="PZG67" s="294"/>
      <c r="PZH67" s="294"/>
      <c r="PZI67" s="294"/>
      <c r="PZJ67" s="294"/>
      <c r="PZK67" s="294"/>
      <c r="PZL67" s="294"/>
      <c r="PZM67" s="294"/>
      <c r="PZN67" s="294"/>
      <c r="PZO67" s="294"/>
      <c r="PZP67" s="294"/>
      <c r="PZQ67" s="294"/>
      <c r="PZR67" s="294"/>
      <c r="PZS67" s="294"/>
      <c r="PZT67" s="294"/>
      <c r="PZU67" s="294"/>
      <c r="PZV67" s="294"/>
      <c r="PZW67" s="294"/>
      <c r="PZX67" s="294"/>
      <c r="PZY67" s="294"/>
      <c r="PZZ67" s="294"/>
      <c r="QAA67" s="294"/>
      <c r="QAB67" s="294"/>
      <c r="QAC67" s="294"/>
      <c r="QAD67" s="294"/>
      <c r="QAE67" s="294"/>
      <c r="QAF67" s="294"/>
      <c r="QAG67" s="294"/>
      <c r="QAH67" s="294"/>
      <c r="QAI67" s="294"/>
      <c r="QAJ67" s="294"/>
      <c r="QAK67" s="294"/>
      <c r="QAL67" s="294"/>
      <c r="QAM67" s="294"/>
      <c r="QAN67" s="294"/>
      <c r="QAO67" s="294"/>
      <c r="QAP67" s="294"/>
      <c r="QAQ67" s="294"/>
      <c r="QAR67" s="294"/>
      <c r="QAS67" s="294"/>
      <c r="QAT67" s="294"/>
      <c r="QAU67" s="294"/>
      <c r="QAV67" s="294"/>
      <c r="QAW67" s="294"/>
      <c r="QAX67" s="294"/>
      <c r="QAY67" s="294"/>
      <c r="QAZ67" s="294"/>
      <c r="QBA67" s="294"/>
      <c r="QBB67" s="294"/>
      <c r="QBC67" s="294"/>
      <c r="QBD67" s="294"/>
      <c r="QBE67" s="294"/>
      <c r="QBF67" s="294"/>
      <c r="QBG67" s="294"/>
      <c r="QBH67" s="294"/>
      <c r="QBI67" s="294"/>
      <c r="QBJ67" s="294"/>
      <c r="QBK67" s="294"/>
      <c r="QBL67" s="294"/>
      <c r="QBM67" s="294"/>
      <c r="QBN67" s="294"/>
      <c r="QBO67" s="294"/>
      <c r="QBP67" s="294"/>
      <c r="QBQ67" s="294"/>
      <c r="QBR67" s="294"/>
      <c r="QBS67" s="294"/>
      <c r="QBT67" s="294"/>
      <c r="QBU67" s="294"/>
      <c r="QBV67" s="294"/>
      <c r="QBW67" s="294"/>
      <c r="QBX67" s="294"/>
      <c r="QBY67" s="294"/>
      <c r="QBZ67" s="294"/>
      <c r="QCA67" s="294"/>
      <c r="QCB67" s="294"/>
      <c r="QCC67" s="294"/>
      <c r="QCD67" s="294"/>
      <c r="QCE67" s="294"/>
      <c r="QCF67" s="294"/>
      <c r="QCG67" s="294"/>
      <c r="QCH67" s="294"/>
      <c r="QCI67" s="294"/>
      <c r="QCJ67" s="294"/>
      <c r="QCK67" s="294"/>
      <c r="QCL67" s="294"/>
      <c r="QCM67" s="294"/>
      <c r="QCN67" s="294"/>
      <c r="QCO67" s="294"/>
      <c r="QCP67" s="294"/>
      <c r="QCQ67" s="294"/>
      <c r="QCR67" s="294"/>
      <c r="QCS67" s="294"/>
      <c r="QCT67" s="294"/>
      <c r="QCU67" s="294"/>
      <c r="QCV67" s="294"/>
      <c r="QCW67" s="294"/>
      <c r="QCX67" s="294"/>
      <c r="QCY67" s="294"/>
      <c r="QCZ67" s="294"/>
      <c r="QDA67" s="294"/>
      <c r="QDB67" s="294"/>
      <c r="QDC67" s="294"/>
      <c r="QDD67" s="294"/>
      <c r="QDE67" s="294"/>
      <c r="QDF67" s="294"/>
      <c r="QDG67" s="294"/>
      <c r="QDH67" s="294"/>
      <c r="QDI67" s="294"/>
      <c r="QDJ67" s="294"/>
      <c r="QDK67" s="294"/>
      <c r="QDL67" s="294"/>
      <c r="QDM67" s="294"/>
      <c r="QDN67" s="294"/>
      <c r="QDO67" s="294"/>
      <c r="QDP67" s="294"/>
      <c r="QDQ67" s="294"/>
      <c r="QDR67" s="294"/>
      <c r="QDS67" s="294"/>
      <c r="QDT67" s="294"/>
      <c r="QDU67" s="294"/>
      <c r="QDV67" s="294"/>
      <c r="QDW67" s="294"/>
      <c r="QDX67" s="294"/>
      <c r="QDY67" s="294"/>
      <c r="QDZ67" s="294"/>
      <c r="QEA67" s="294"/>
      <c r="QEB67" s="294"/>
      <c r="QEC67" s="294"/>
      <c r="QED67" s="294"/>
      <c r="QEE67" s="294"/>
      <c r="QEF67" s="294"/>
      <c r="QEG67" s="294"/>
      <c r="QEH67" s="294"/>
      <c r="QEI67" s="294"/>
      <c r="QEJ67" s="294"/>
      <c r="QEK67" s="294"/>
      <c r="QEL67" s="294"/>
      <c r="QEM67" s="294"/>
      <c r="QEN67" s="294"/>
      <c r="QEO67" s="294"/>
      <c r="QEP67" s="294"/>
      <c r="QEQ67" s="294"/>
      <c r="QER67" s="294"/>
      <c r="QES67" s="294"/>
      <c r="QET67" s="294"/>
      <c r="QEU67" s="294"/>
      <c r="QEV67" s="294"/>
      <c r="QEW67" s="294"/>
      <c r="QEX67" s="294"/>
      <c r="QEY67" s="294"/>
      <c r="QEZ67" s="294"/>
      <c r="QFA67" s="294"/>
      <c r="QFB67" s="294"/>
      <c r="QFC67" s="294"/>
      <c r="QFD67" s="294"/>
      <c r="QFE67" s="294"/>
      <c r="QFF67" s="294"/>
      <c r="QFG67" s="294"/>
      <c r="QFH67" s="294"/>
      <c r="QFI67" s="294"/>
      <c r="QFJ67" s="294"/>
      <c r="QFK67" s="294"/>
      <c r="QFL67" s="294"/>
      <c r="QFM67" s="294"/>
      <c r="QFN67" s="294"/>
      <c r="QFO67" s="294"/>
      <c r="QFP67" s="294"/>
      <c r="QFQ67" s="294"/>
      <c r="QFR67" s="294"/>
      <c r="QFS67" s="294"/>
      <c r="QFT67" s="294"/>
      <c r="QFU67" s="294"/>
      <c r="QFV67" s="294"/>
      <c r="QFW67" s="294"/>
      <c r="QFX67" s="294"/>
      <c r="QFY67" s="294"/>
      <c r="QFZ67" s="294"/>
      <c r="QGA67" s="294"/>
      <c r="QGB67" s="294"/>
      <c r="QGC67" s="294"/>
      <c r="QGD67" s="294"/>
      <c r="QGE67" s="294"/>
      <c r="QGF67" s="294"/>
      <c r="QGG67" s="294"/>
      <c r="QGH67" s="294"/>
      <c r="QGI67" s="294"/>
      <c r="QGJ67" s="294"/>
      <c r="QGK67" s="294"/>
      <c r="QGL67" s="294"/>
      <c r="QGM67" s="294"/>
      <c r="QGN67" s="294"/>
      <c r="QGO67" s="294"/>
      <c r="QGP67" s="294"/>
      <c r="QGQ67" s="294"/>
      <c r="QGR67" s="294"/>
      <c r="QGS67" s="294"/>
      <c r="QGT67" s="294"/>
      <c r="QGU67" s="294"/>
      <c r="QGV67" s="294"/>
      <c r="QGW67" s="294"/>
      <c r="QGX67" s="294"/>
      <c r="QGY67" s="294"/>
      <c r="QGZ67" s="294"/>
      <c r="QHA67" s="294"/>
      <c r="QHB67" s="294"/>
      <c r="QHC67" s="294"/>
      <c r="QHD67" s="294"/>
      <c r="QHE67" s="294"/>
      <c r="QHF67" s="294"/>
      <c r="QHG67" s="294"/>
      <c r="QHH67" s="294"/>
      <c r="QHI67" s="294"/>
      <c r="QHJ67" s="294"/>
      <c r="QHK67" s="294"/>
      <c r="QHL67" s="294"/>
      <c r="QHM67" s="294"/>
      <c r="QHN67" s="294"/>
      <c r="QHO67" s="294"/>
      <c r="QHP67" s="294"/>
      <c r="QHQ67" s="294"/>
      <c r="QHR67" s="294"/>
      <c r="QHS67" s="294"/>
      <c r="QHT67" s="294"/>
      <c r="QHU67" s="294"/>
      <c r="QHV67" s="294"/>
      <c r="QHW67" s="294"/>
      <c r="QHX67" s="294"/>
      <c r="QHY67" s="294"/>
      <c r="QHZ67" s="294"/>
      <c r="QIA67" s="294"/>
      <c r="QIB67" s="294"/>
      <c r="QIC67" s="294"/>
      <c r="QID67" s="294"/>
      <c r="QIE67" s="294"/>
      <c r="QIF67" s="294"/>
      <c r="QIG67" s="294"/>
      <c r="QIH67" s="294"/>
      <c r="QII67" s="294"/>
      <c r="QIJ67" s="294"/>
      <c r="QIK67" s="294"/>
      <c r="QIL67" s="294"/>
      <c r="QIM67" s="294"/>
      <c r="QIN67" s="294"/>
      <c r="QIO67" s="294"/>
      <c r="QIP67" s="294"/>
      <c r="QIQ67" s="294"/>
      <c r="QIR67" s="294"/>
      <c r="QIS67" s="294"/>
      <c r="QIT67" s="294"/>
      <c r="QIU67" s="294"/>
      <c r="QIV67" s="294"/>
      <c r="QIW67" s="294"/>
      <c r="QIX67" s="294"/>
      <c r="QIY67" s="294"/>
      <c r="QIZ67" s="294"/>
      <c r="QJA67" s="294"/>
      <c r="QJB67" s="294"/>
      <c r="QJC67" s="294"/>
      <c r="QJD67" s="294"/>
      <c r="QJE67" s="294"/>
      <c r="QJF67" s="294"/>
      <c r="QJG67" s="294"/>
      <c r="QJH67" s="294"/>
      <c r="QJI67" s="294"/>
      <c r="QJJ67" s="294"/>
      <c r="QJK67" s="294"/>
      <c r="QJL67" s="294"/>
      <c r="QJM67" s="294"/>
      <c r="QJN67" s="294"/>
      <c r="QJO67" s="294"/>
      <c r="QJP67" s="294"/>
      <c r="QJQ67" s="294"/>
      <c r="QJR67" s="294"/>
      <c r="QJS67" s="294"/>
      <c r="QJT67" s="294"/>
      <c r="QJU67" s="294"/>
      <c r="QJV67" s="294"/>
      <c r="QJW67" s="294"/>
      <c r="QJX67" s="294"/>
      <c r="QJY67" s="294"/>
      <c r="QJZ67" s="294"/>
      <c r="QKA67" s="294"/>
      <c r="QKB67" s="294"/>
      <c r="QKC67" s="294"/>
      <c r="QKD67" s="294"/>
      <c r="QKE67" s="294"/>
      <c r="QKF67" s="294"/>
      <c r="QKG67" s="294"/>
      <c r="QKH67" s="294"/>
      <c r="QKI67" s="294"/>
      <c r="QKJ67" s="294"/>
      <c r="QKK67" s="294"/>
      <c r="QKL67" s="294"/>
      <c r="QKM67" s="294"/>
      <c r="QKN67" s="294"/>
      <c r="QKO67" s="294"/>
      <c r="QKP67" s="294"/>
      <c r="QKQ67" s="294"/>
      <c r="QKR67" s="294"/>
      <c r="QKS67" s="294"/>
      <c r="QKT67" s="294"/>
      <c r="QKU67" s="294"/>
      <c r="QKV67" s="294"/>
      <c r="QKW67" s="294"/>
      <c r="QKX67" s="294"/>
      <c r="QKY67" s="294"/>
      <c r="QKZ67" s="294"/>
      <c r="QLA67" s="294"/>
      <c r="QLB67" s="294"/>
      <c r="QLC67" s="294"/>
      <c r="QLD67" s="294"/>
      <c r="QLE67" s="294"/>
      <c r="QLF67" s="294"/>
      <c r="QLG67" s="294"/>
      <c r="QLH67" s="294"/>
      <c r="QLI67" s="294"/>
      <c r="QLJ67" s="294"/>
      <c r="QLK67" s="294"/>
      <c r="QLL67" s="294"/>
      <c r="QLM67" s="294"/>
      <c r="QLN67" s="294"/>
      <c r="QLO67" s="294"/>
      <c r="QLP67" s="294"/>
      <c r="QLQ67" s="294"/>
      <c r="QLR67" s="294"/>
      <c r="QLS67" s="294"/>
      <c r="QLT67" s="294"/>
      <c r="QLU67" s="294"/>
      <c r="QLV67" s="294"/>
      <c r="QLW67" s="294"/>
      <c r="QLX67" s="294"/>
      <c r="QLY67" s="294"/>
      <c r="QLZ67" s="294"/>
      <c r="QMA67" s="294"/>
      <c r="QMB67" s="294"/>
      <c r="QMC67" s="294"/>
      <c r="QMD67" s="294"/>
      <c r="QME67" s="294"/>
      <c r="QMF67" s="294"/>
      <c r="QMG67" s="294"/>
      <c r="QMH67" s="294"/>
      <c r="QMI67" s="294"/>
      <c r="QMJ67" s="294"/>
      <c r="QMK67" s="294"/>
      <c r="QML67" s="294"/>
      <c r="QMM67" s="294"/>
      <c r="QMN67" s="294"/>
      <c r="QMO67" s="294"/>
      <c r="QMP67" s="294"/>
      <c r="QMQ67" s="294"/>
      <c r="QMR67" s="294"/>
      <c r="QMS67" s="294"/>
      <c r="QMT67" s="294"/>
      <c r="QMU67" s="294"/>
      <c r="QMV67" s="294"/>
      <c r="QMW67" s="294"/>
      <c r="QMX67" s="294"/>
      <c r="QMY67" s="294"/>
      <c r="QMZ67" s="294"/>
      <c r="QNA67" s="294"/>
      <c r="QNB67" s="294"/>
      <c r="QNC67" s="294"/>
      <c r="QND67" s="294"/>
      <c r="QNE67" s="294"/>
      <c r="QNF67" s="294"/>
      <c r="QNG67" s="294"/>
      <c r="QNH67" s="294"/>
      <c r="QNI67" s="294"/>
      <c r="QNJ67" s="294"/>
      <c r="QNK67" s="294"/>
      <c r="QNL67" s="294"/>
      <c r="QNM67" s="294"/>
      <c r="QNN67" s="294"/>
      <c r="QNO67" s="294"/>
      <c r="QNP67" s="294"/>
      <c r="QNQ67" s="294"/>
      <c r="QNR67" s="294"/>
      <c r="QNS67" s="294"/>
      <c r="QNT67" s="294"/>
      <c r="QNU67" s="294"/>
      <c r="QNV67" s="294"/>
      <c r="QNW67" s="294"/>
      <c r="QNX67" s="294"/>
      <c r="QNY67" s="294"/>
      <c r="QNZ67" s="294"/>
      <c r="QOA67" s="294"/>
      <c r="QOB67" s="294"/>
      <c r="QOC67" s="294"/>
      <c r="QOD67" s="294"/>
      <c r="QOE67" s="294"/>
      <c r="QOF67" s="294"/>
      <c r="QOG67" s="294"/>
      <c r="QOH67" s="294"/>
      <c r="QOI67" s="294"/>
      <c r="QOJ67" s="294"/>
      <c r="QOK67" s="294"/>
      <c r="QOL67" s="294"/>
      <c r="QOM67" s="294"/>
      <c r="QON67" s="294"/>
      <c r="QOO67" s="294"/>
      <c r="QOP67" s="294"/>
      <c r="QOQ67" s="294"/>
      <c r="QOR67" s="294"/>
      <c r="QOS67" s="294"/>
      <c r="QOT67" s="294"/>
      <c r="QOU67" s="294"/>
      <c r="QOV67" s="294"/>
      <c r="QOW67" s="294"/>
      <c r="QOX67" s="294"/>
      <c r="QOY67" s="294"/>
      <c r="QOZ67" s="294"/>
      <c r="QPA67" s="294"/>
      <c r="QPB67" s="294"/>
      <c r="QPC67" s="294"/>
      <c r="QPD67" s="294"/>
      <c r="QPE67" s="294"/>
      <c r="QPF67" s="294"/>
      <c r="QPG67" s="294"/>
      <c r="QPH67" s="294"/>
      <c r="QPI67" s="294"/>
      <c r="QPJ67" s="294"/>
      <c r="QPK67" s="294"/>
      <c r="QPL67" s="294"/>
      <c r="QPM67" s="294"/>
      <c r="QPN67" s="294"/>
      <c r="QPO67" s="294"/>
      <c r="QPP67" s="294"/>
      <c r="QPQ67" s="294"/>
      <c r="QPR67" s="294"/>
      <c r="QPS67" s="294"/>
      <c r="QPT67" s="294"/>
      <c r="QPU67" s="294"/>
      <c r="QPV67" s="294"/>
      <c r="QPW67" s="294"/>
      <c r="QPX67" s="294"/>
      <c r="QPY67" s="294"/>
      <c r="QPZ67" s="294"/>
      <c r="QQA67" s="294"/>
      <c r="QQB67" s="294"/>
      <c r="QQC67" s="294"/>
      <c r="QQD67" s="294"/>
      <c r="QQE67" s="294"/>
      <c r="QQF67" s="294"/>
      <c r="QQG67" s="294"/>
      <c r="QQH67" s="294"/>
      <c r="QQI67" s="294"/>
      <c r="QQJ67" s="294"/>
      <c r="QQK67" s="294"/>
      <c r="QQL67" s="294"/>
      <c r="QQM67" s="294"/>
      <c r="QQN67" s="294"/>
      <c r="QQO67" s="294"/>
      <c r="QQP67" s="294"/>
      <c r="QQQ67" s="294"/>
      <c r="QQR67" s="294"/>
      <c r="QQS67" s="294"/>
      <c r="QQT67" s="294"/>
      <c r="QQU67" s="294"/>
      <c r="QQV67" s="294"/>
      <c r="QQW67" s="294"/>
      <c r="QQX67" s="294"/>
      <c r="QQY67" s="294"/>
      <c r="QQZ67" s="294"/>
      <c r="QRA67" s="294"/>
      <c r="QRB67" s="294"/>
      <c r="QRC67" s="294"/>
      <c r="QRD67" s="294"/>
      <c r="QRE67" s="294"/>
      <c r="QRF67" s="294"/>
      <c r="QRG67" s="294"/>
      <c r="QRH67" s="294"/>
      <c r="QRI67" s="294"/>
      <c r="QRJ67" s="294"/>
      <c r="QRK67" s="294"/>
      <c r="QRL67" s="294"/>
      <c r="QRM67" s="294"/>
      <c r="QRN67" s="294"/>
      <c r="QRO67" s="294"/>
      <c r="QRP67" s="294"/>
      <c r="QRQ67" s="294"/>
      <c r="QRR67" s="294"/>
      <c r="QRS67" s="294"/>
      <c r="QRT67" s="294"/>
      <c r="QRU67" s="294"/>
      <c r="QRV67" s="294"/>
      <c r="QRW67" s="294"/>
      <c r="QRX67" s="294"/>
      <c r="QRY67" s="294"/>
      <c r="QRZ67" s="294"/>
      <c r="QSA67" s="294"/>
      <c r="QSB67" s="294"/>
      <c r="QSC67" s="294"/>
      <c r="QSD67" s="294"/>
      <c r="QSE67" s="294"/>
      <c r="QSF67" s="294"/>
      <c r="QSG67" s="294"/>
      <c r="QSH67" s="294"/>
      <c r="QSI67" s="294"/>
      <c r="QSJ67" s="294"/>
      <c r="QSK67" s="294"/>
      <c r="QSL67" s="294"/>
      <c r="QSM67" s="294"/>
      <c r="QSN67" s="294"/>
      <c r="QSO67" s="294"/>
      <c r="QSP67" s="294"/>
      <c r="QSQ67" s="294"/>
      <c r="QSR67" s="294"/>
      <c r="QSS67" s="294"/>
      <c r="QST67" s="294"/>
      <c r="QSU67" s="294"/>
      <c r="QSV67" s="294"/>
      <c r="QSW67" s="294"/>
      <c r="QSX67" s="294"/>
      <c r="QSY67" s="294"/>
      <c r="QSZ67" s="294"/>
      <c r="QTA67" s="294"/>
      <c r="QTB67" s="294"/>
      <c r="QTC67" s="294"/>
      <c r="QTD67" s="294"/>
      <c r="QTE67" s="294"/>
      <c r="QTF67" s="294"/>
      <c r="QTG67" s="294"/>
      <c r="QTH67" s="294"/>
      <c r="QTI67" s="294"/>
      <c r="QTJ67" s="294"/>
      <c r="QTK67" s="294"/>
      <c r="QTL67" s="294"/>
      <c r="QTM67" s="294"/>
      <c r="QTN67" s="294"/>
      <c r="QTO67" s="294"/>
      <c r="QTP67" s="294"/>
      <c r="QTQ67" s="294"/>
      <c r="QTR67" s="294"/>
      <c r="QTS67" s="294"/>
      <c r="QTT67" s="294"/>
      <c r="QTU67" s="294"/>
      <c r="QTV67" s="294"/>
      <c r="QTW67" s="294"/>
      <c r="QTX67" s="294"/>
      <c r="QTY67" s="294"/>
      <c r="QTZ67" s="294"/>
      <c r="QUA67" s="294"/>
      <c r="QUB67" s="294"/>
      <c r="QUC67" s="294"/>
      <c r="QUD67" s="294"/>
      <c r="QUE67" s="294"/>
      <c r="QUF67" s="294"/>
      <c r="QUG67" s="294"/>
      <c r="QUH67" s="294"/>
      <c r="QUI67" s="294"/>
      <c r="QUJ67" s="294"/>
      <c r="QUK67" s="294"/>
      <c r="QUL67" s="294"/>
      <c r="QUM67" s="294"/>
      <c r="QUN67" s="294"/>
      <c r="QUO67" s="294"/>
      <c r="QUP67" s="294"/>
      <c r="QUQ67" s="294"/>
      <c r="QUR67" s="294"/>
      <c r="QUS67" s="294"/>
      <c r="QUT67" s="294"/>
      <c r="QUU67" s="294"/>
      <c r="QUV67" s="294"/>
      <c r="QUW67" s="294"/>
      <c r="QUX67" s="294"/>
      <c r="QUY67" s="294"/>
      <c r="QUZ67" s="294"/>
      <c r="QVA67" s="294"/>
      <c r="QVB67" s="294"/>
      <c r="QVC67" s="294"/>
      <c r="QVD67" s="294"/>
      <c r="QVE67" s="294"/>
      <c r="QVF67" s="294"/>
      <c r="QVG67" s="294"/>
      <c r="QVH67" s="294"/>
      <c r="QVI67" s="294"/>
      <c r="QVJ67" s="294"/>
      <c r="QVK67" s="294"/>
      <c r="QVL67" s="294"/>
      <c r="QVM67" s="294"/>
      <c r="QVN67" s="294"/>
      <c r="QVO67" s="294"/>
      <c r="QVP67" s="294"/>
      <c r="QVQ67" s="294"/>
      <c r="QVR67" s="294"/>
      <c r="QVS67" s="294"/>
      <c r="QVT67" s="294"/>
      <c r="QVU67" s="294"/>
      <c r="QVV67" s="294"/>
      <c r="QVW67" s="294"/>
      <c r="QVX67" s="294"/>
      <c r="QVY67" s="294"/>
      <c r="QVZ67" s="294"/>
      <c r="QWA67" s="294"/>
      <c r="QWB67" s="294"/>
      <c r="QWC67" s="294"/>
      <c r="QWD67" s="294"/>
      <c r="QWE67" s="294"/>
      <c r="QWF67" s="294"/>
      <c r="QWG67" s="294"/>
      <c r="QWH67" s="294"/>
      <c r="QWI67" s="294"/>
      <c r="QWJ67" s="294"/>
      <c r="QWK67" s="294"/>
      <c r="QWL67" s="294"/>
      <c r="QWM67" s="294"/>
      <c r="QWN67" s="294"/>
      <c r="QWO67" s="294"/>
      <c r="QWP67" s="294"/>
      <c r="QWQ67" s="294"/>
      <c r="QWR67" s="294"/>
      <c r="QWS67" s="294"/>
      <c r="QWT67" s="294"/>
      <c r="QWU67" s="294"/>
      <c r="QWV67" s="294"/>
      <c r="QWW67" s="294"/>
      <c r="QWX67" s="294"/>
      <c r="QWY67" s="294"/>
      <c r="QWZ67" s="294"/>
      <c r="QXA67" s="294"/>
      <c r="QXB67" s="294"/>
      <c r="QXC67" s="294"/>
      <c r="QXD67" s="294"/>
      <c r="QXE67" s="294"/>
      <c r="QXF67" s="294"/>
      <c r="QXG67" s="294"/>
      <c r="QXH67" s="294"/>
      <c r="QXI67" s="294"/>
      <c r="QXJ67" s="294"/>
      <c r="QXK67" s="294"/>
      <c r="QXL67" s="294"/>
      <c r="QXM67" s="294"/>
      <c r="QXN67" s="294"/>
      <c r="QXO67" s="294"/>
      <c r="QXP67" s="294"/>
      <c r="QXQ67" s="294"/>
      <c r="QXR67" s="294"/>
      <c r="QXS67" s="294"/>
      <c r="QXT67" s="294"/>
      <c r="QXU67" s="294"/>
      <c r="QXV67" s="294"/>
      <c r="QXW67" s="294"/>
      <c r="QXX67" s="294"/>
      <c r="QXY67" s="294"/>
      <c r="QXZ67" s="294"/>
      <c r="QYA67" s="294"/>
      <c r="QYB67" s="294"/>
      <c r="QYC67" s="294"/>
      <c r="QYD67" s="294"/>
      <c r="QYE67" s="294"/>
      <c r="QYF67" s="294"/>
      <c r="QYG67" s="294"/>
      <c r="QYH67" s="294"/>
      <c r="QYI67" s="294"/>
      <c r="QYJ67" s="294"/>
      <c r="QYK67" s="294"/>
      <c r="QYL67" s="294"/>
      <c r="QYM67" s="294"/>
      <c r="QYN67" s="294"/>
      <c r="QYO67" s="294"/>
      <c r="QYP67" s="294"/>
      <c r="QYQ67" s="294"/>
      <c r="QYR67" s="294"/>
      <c r="QYS67" s="294"/>
      <c r="QYT67" s="294"/>
      <c r="QYU67" s="294"/>
      <c r="QYV67" s="294"/>
      <c r="QYW67" s="294"/>
      <c r="QYX67" s="294"/>
      <c r="QYY67" s="294"/>
      <c r="QYZ67" s="294"/>
      <c r="QZA67" s="294"/>
      <c r="QZB67" s="294"/>
      <c r="QZC67" s="294"/>
      <c r="QZD67" s="294"/>
      <c r="QZE67" s="294"/>
      <c r="QZF67" s="294"/>
      <c r="QZG67" s="294"/>
      <c r="QZH67" s="294"/>
      <c r="QZI67" s="294"/>
      <c r="QZJ67" s="294"/>
      <c r="QZK67" s="294"/>
      <c r="QZL67" s="294"/>
      <c r="QZM67" s="294"/>
      <c r="QZN67" s="294"/>
      <c r="QZO67" s="294"/>
      <c r="QZP67" s="294"/>
      <c r="QZQ67" s="294"/>
      <c r="QZR67" s="294"/>
      <c r="QZS67" s="294"/>
      <c r="QZT67" s="294"/>
      <c r="QZU67" s="294"/>
      <c r="QZV67" s="294"/>
      <c r="QZW67" s="294"/>
      <c r="QZX67" s="294"/>
      <c r="QZY67" s="294"/>
      <c r="QZZ67" s="294"/>
      <c r="RAA67" s="294"/>
      <c r="RAB67" s="294"/>
      <c r="RAC67" s="294"/>
      <c r="RAD67" s="294"/>
      <c r="RAE67" s="294"/>
      <c r="RAF67" s="294"/>
      <c r="RAG67" s="294"/>
      <c r="RAH67" s="294"/>
      <c r="RAI67" s="294"/>
      <c r="RAJ67" s="294"/>
      <c r="RAK67" s="294"/>
      <c r="RAL67" s="294"/>
      <c r="RAM67" s="294"/>
      <c r="RAN67" s="294"/>
      <c r="RAO67" s="294"/>
      <c r="RAP67" s="294"/>
      <c r="RAQ67" s="294"/>
      <c r="RAR67" s="294"/>
      <c r="RAS67" s="294"/>
      <c r="RAT67" s="294"/>
      <c r="RAU67" s="294"/>
      <c r="RAV67" s="294"/>
      <c r="RAW67" s="294"/>
      <c r="RAX67" s="294"/>
      <c r="RAY67" s="294"/>
      <c r="RAZ67" s="294"/>
      <c r="RBA67" s="294"/>
      <c r="RBB67" s="294"/>
      <c r="RBC67" s="294"/>
      <c r="RBD67" s="294"/>
      <c r="RBE67" s="294"/>
      <c r="RBF67" s="294"/>
      <c r="RBG67" s="294"/>
      <c r="RBH67" s="294"/>
      <c r="RBI67" s="294"/>
      <c r="RBJ67" s="294"/>
      <c r="RBK67" s="294"/>
      <c r="RBL67" s="294"/>
      <c r="RBM67" s="294"/>
      <c r="RBN67" s="294"/>
      <c r="RBO67" s="294"/>
      <c r="RBP67" s="294"/>
      <c r="RBQ67" s="294"/>
      <c r="RBR67" s="294"/>
      <c r="RBS67" s="294"/>
      <c r="RBT67" s="294"/>
      <c r="RBU67" s="294"/>
      <c r="RBV67" s="294"/>
      <c r="RBW67" s="294"/>
      <c r="RBX67" s="294"/>
      <c r="RBY67" s="294"/>
      <c r="RBZ67" s="294"/>
      <c r="RCA67" s="294"/>
      <c r="RCB67" s="294"/>
      <c r="RCC67" s="294"/>
      <c r="RCD67" s="294"/>
      <c r="RCE67" s="294"/>
      <c r="RCF67" s="294"/>
      <c r="RCG67" s="294"/>
      <c r="RCH67" s="294"/>
      <c r="RCI67" s="294"/>
      <c r="RCJ67" s="294"/>
      <c r="RCK67" s="294"/>
      <c r="RCL67" s="294"/>
      <c r="RCM67" s="294"/>
      <c r="RCN67" s="294"/>
      <c r="RCO67" s="294"/>
      <c r="RCP67" s="294"/>
      <c r="RCQ67" s="294"/>
      <c r="RCR67" s="294"/>
      <c r="RCS67" s="294"/>
      <c r="RCT67" s="294"/>
      <c r="RCU67" s="294"/>
      <c r="RCV67" s="294"/>
      <c r="RCW67" s="294"/>
      <c r="RCX67" s="294"/>
      <c r="RCY67" s="294"/>
      <c r="RCZ67" s="294"/>
      <c r="RDA67" s="294"/>
      <c r="RDB67" s="294"/>
      <c r="RDC67" s="294"/>
      <c r="RDD67" s="294"/>
      <c r="RDE67" s="294"/>
      <c r="RDF67" s="294"/>
      <c r="RDG67" s="294"/>
      <c r="RDH67" s="294"/>
      <c r="RDI67" s="294"/>
      <c r="RDJ67" s="294"/>
      <c r="RDK67" s="294"/>
      <c r="RDL67" s="294"/>
      <c r="RDM67" s="294"/>
      <c r="RDN67" s="294"/>
      <c r="RDO67" s="294"/>
      <c r="RDP67" s="294"/>
      <c r="RDQ67" s="294"/>
      <c r="RDR67" s="294"/>
      <c r="RDS67" s="294"/>
      <c r="RDT67" s="294"/>
      <c r="RDU67" s="294"/>
      <c r="RDV67" s="294"/>
      <c r="RDW67" s="294"/>
      <c r="RDX67" s="294"/>
      <c r="RDY67" s="294"/>
      <c r="RDZ67" s="294"/>
      <c r="REA67" s="294"/>
      <c r="REB67" s="294"/>
      <c r="REC67" s="294"/>
      <c r="RED67" s="294"/>
      <c r="REE67" s="294"/>
      <c r="REF67" s="294"/>
      <c r="REG67" s="294"/>
      <c r="REH67" s="294"/>
      <c r="REI67" s="294"/>
      <c r="REJ67" s="294"/>
      <c r="REK67" s="294"/>
      <c r="REL67" s="294"/>
      <c r="REM67" s="294"/>
      <c r="REN67" s="294"/>
      <c r="REO67" s="294"/>
      <c r="REP67" s="294"/>
      <c r="REQ67" s="294"/>
      <c r="RER67" s="294"/>
      <c r="RES67" s="294"/>
      <c r="RET67" s="294"/>
      <c r="REU67" s="294"/>
      <c r="REV67" s="294"/>
      <c r="REW67" s="294"/>
      <c r="REX67" s="294"/>
      <c r="REY67" s="294"/>
      <c r="REZ67" s="294"/>
      <c r="RFA67" s="294"/>
      <c r="RFB67" s="294"/>
      <c r="RFC67" s="294"/>
      <c r="RFD67" s="294"/>
      <c r="RFE67" s="294"/>
      <c r="RFF67" s="294"/>
      <c r="RFG67" s="294"/>
      <c r="RFH67" s="294"/>
      <c r="RFI67" s="294"/>
      <c r="RFJ67" s="294"/>
      <c r="RFK67" s="294"/>
      <c r="RFL67" s="294"/>
      <c r="RFM67" s="294"/>
      <c r="RFN67" s="294"/>
      <c r="RFO67" s="294"/>
      <c r="RFP67" s="294"/>
      <c r="RFQ67" s="294"/>
      <c r="RFR67" s="294"/>
      <c r="RFS67" s="294"/>
      <c r="RFT67" s="294"/>
      <c r="RFU67" s="294"/>
      <c r="RFV67" s="294"/>
      <c r="RFW67" s="294"/>
      <c r="RFX67" s="294"/>
      <c r="RFY67" s="294"/>
      <c r="RFZ67" s="294"/>
      <c r="RGA67" s="294"/>
      <c r="RGB67" s="294"/>
      <c r="RGC67" s="294"/>
      <c r="RGD67" s="294"/>
      <c r="RGE67" s="294"/>
      <c r="RGF67" s="294"/>
      <c r="RGG67" s="294"/>
      <c r="RGH67" s="294"/>
      <c r="RGI67" s="294"/>
      <c r="RGJ67" s="294"/>
      <c r="RGK67" s="294"/>
      <c r="RGL67" s="294"/>
      <c r="RGM67" s="294"/>
      <c r="RGN67" s="294"/>
      <c r="RGO67" s="294"/>
      <c r="RGP67" s="294"/>
      <c r="RGQ67" s="294"/>
      <c r="RGR67" s="294"/>
      <c r="RGS67" s="294"/>
      <c r="RGT67" s="294"/>
      <c r="RGU67" s="294"/>
      <c r="RGV67" s="294"/>
      <c r="RGW67" s="294"/>
      <c r="RGX67" s="294"/>
      <c r="RGY67" s="294"/>
      <c r="RGZ67" s="294"/>
      <c r="RHA67" s="294"/>
      <c r="RHB67" s="294"/>
      <c r="RHC67" s="294"/>
      <c r="RHD67" s="294"/>
      <c r="RHE67" s="294"/>
      <c r="RHF67" s="294"/>
      <c r="RHG67" s="294"/>
      <c r="RHH67" s="294"/>
      <c r="RHI67" s="294"/>
      <c r="RHJ67" s="294"/>
      <c r="RHK67" s="294"/>
      <c r="RHL67" s="294"/>
      <c r="RHM67" s="294"/>
      <c r="RHN67" s="294"/>
      <c r="RHO67" s="294"/>
      <c r="RHP67" s="294"/>
      <c r="RHQ67" s="294"/>
      <c r="RHR67" s="294"/>
      <c r="RHS67" s="294"/>
      <c r="RHT67" s="294"/>
      <c r="RHU67" s="294"/>
      <c r="RHV67" s="294"/>
      <c r="RHW67" s="294"/>
      <c r="RHX67" s="294"/>
      <c r="RHY67" s="294"/>
      <c r="RHZ67" s="294"/>
      <c r="RIA67" s="294"/>
      <c r="RIB67" s="294"/>
      <c r="RIC67" s="294"/>
      <c r="RID67" s="294"/>
      <c r="RIE67" s="294"/>
      <c r="RIF67" s="294"/>
      <c r="RIG67" s="294"/>
      <c r="RIH67" s="294"/>
      <c r="RII67" s="294"/>
      <c r="RIJ67" s="294"/>
      <c r="RIK67" s="294"/>
      <c r="RIL67" s="294"/>
      <c r="RIM67" s="294"/>
      <c r="RIN67" s="294"/>
      <c r="RIO67" s="294"/>
      <c r="RIP67" s="294"/>
      <c r="RIQ67" s="294"/>
      <c r="RIR67" s="294"/>
      <c r="RIS67" s="294"/>
      <c r="RIT67" s="294"/>
      <c r="RIU67" s="294"/>
      <c r="RIV67" s="294"/>
      <c r="RIW67" s="294"/>
      <c r="RIX67" s="294"/>
      <c r="RIY67" s="294"/>
      <c r="RIZ67" s="294"/>
      <c r="RJA67" s="294"/>
      <c r="RJB67" s="294"/>
      <c r="RJC67" s="294"/>
      <c r="RJD67" s="294"/>
      <c r="RJE67" s="294"/>
      <c r="RJF67" s="294"/>
      <c r="RJG67" s="294"/>
      <c r="RJH67" s="294"/>
      <c r="RJI67" s="294"/>
      <c r="RJJ67" s="294"/>
      <c r="RJK67" s="294"/>
      <c r="RJL67" s="294"/>
      <c r="RJM67" s="294"/>
      <c r="RJN67" s="294"/>
      <c r="RJO67" s="294"/>
      <c r="RJP67" s="294"/>
      <c r="RJQ67" s="294"/>
      <c r="RJR67" s="294"/>
      <c r="RJS67" s="294"/>
      <c r="RJT67" s="294"/>
      <c r="RJU67" s="294"/>
      <c r="RJV67" s="294"/>
      <c r="RJW67" s="294"/>
      <c r="RJX67" s="294"/>
      <c r="RJY67" s="294"/>
      <c r="RJZ67" s="294"/>
      <c r="RKA67" s="294"/>
      <c r="RKB67" s="294"/>
      <c r="RKC67" s="294"/>
      <c r="RKD67" s="294"/>
      <c r="RKE67" s="294"/>
      <c r="RKF67" s="294"/>
      <c r="RKG67" s="294"/>
      <c r="RKH67" s="294"/>
      <c r="RKI67" s="294"/>
      <c r="RKJ67" s="294"/>
      <c r="RKK67" s="294"/>
      <c r="RKL67" s="294"/>
      <c r="RKM67" s="294"/>
      <c r="RKN67" s="294"/>
      <c r="RKO67" s="294"/>
      <c r="RKP67" s="294"/>
      <c r="RKQ67" s="294"/>
      <c r="RKR67" s="294"/>
      <c r="RKS67" s="294"/>
      <c r="RKT67" s="294"/>
      <c r="RKU67" s="294"/>
      <c r="RKV67" s="294"/>
      <c r="RKW67" s="294"/>
      <c r="RKX67" s="294"/>
      <c r="RKY67" s="294"/>
      <c r="RKZ67" s="294"/>
      <c r="RLA67" s="294"/>
      <c r="RLB67" s="294"/>
      <c r="RLC67" s="294"/>
      <c r="RLD67" s="294"/>
      <c r="RLE67" s="294"/>
      <c r="RLF67" s="294"/>
      <c r="RLG67" s="294"/>
      <c r="RLH67" s="294"/>
      <c r="RLI67" s="294"/>
      <c r="RLJ67" s="294"/>
      <c r="RLK67" s="294"/>
      <c r="RLL67" s="294"/>
      <c r="RLM67" s="294"/>
      <c r="RLN67" s="294"/>
      <c r="RLO67" s="294"/>
      <c r="RLP67" s="294"/>
      <c r="RLQ67" s="294"/>
      <c r="RLR67" s="294"/>
      <c r="RLS67" s="294"/>
      <c r="RLT67" s="294"/>
      <c r="RLU67" s="294"/>
      <c r="RLV67" s="294"/>
      <c r="RLW67" s="294"/>
      <c r="RLX67" s="294"/>
      <c r="RLY67" s="294"/>
      <c r="RLZ67" s="294"/>
      <c r="RMA67" s="294"/>
      <c r="RMB67" s="294"/>
      <c r="RMC67" s="294"/>
      <c r="RMD67" s="294"/>
      <c r="RME67" s="294"/>
      <c r="RMF67" s="294"/>
      <c r="RMG67" s="294"/>
      <c r="RMH67" s="294"/>
      <c r="RMI67" s="294"/>
      <c r="RMJ67" s="294"/>
      <c r="RMK67" s="294"/>
      <c r="RML67" s="294"/>
      <c r="RMM67" s="294"/>
      <c r="RMN67" s="294"/>
      <c r="RMO67" s="294"/>
      <c r="RMP67" s="294"/>
      <c r="RMQ67" s="294"/>
      <c r="RMR67" s="294"/>
      <c r="RMS67" s="294"/>
      <c r="RMT67" s="294"/>
      <c r="RMU67" s="294"/>
      <c r="RMV67" s="294"/>
      <c r="RMW67" s="294"/>
      <c r="RMX67" s="294"/>
      <c r="RMY67" s="294"/>
      <c r="RMZ67" s="294"/>
      <c r="RNA67" s="294"/>
      <c r="RNB67" s="294"/>
      <c r="RNC67" s="294"/>
      <c r="RND67" s="294"/>
      <c r="RNE67" s="294"/>
      <c r="RNF67" s="294"/>
      <c r="RNG67" s="294"/>
      <c r="RNH67" s="294"/>
      <c r="RNI67" s="294"/>
      <c r="RNJ67" s="294"/>
      <c r="RNK67" s="294"/>
      <c r="RNL67" s="294"/>
      <c r="RNM67" s="294"/>
      <c r="RNN67" s="294"/>
      <c r="RNO67" s="294"/>
      <c r="RNP67" s="294"/>
      <c r="RNQ67" s="294"/>
      <c r="RNR67" s="294"/>
      <c r="RNS67" s="294"/>
      <c r="RNT67" s="294"/>
      <c r="RNU67" s="294"/>
      <c r="RNV67" s="294"/>
      <c r="RNW67" s="294"/>
      <c r="RNX67" s="294"/>
      <c r="RNY67" s="294"/>
      <c r="RNZ67" s="294"/>
      <c r="ROA67" s="294"/>
      <c r="ROB67" s="294"/>
      <c r="ROC67" s="294"/>
      <c r="ROD67" s="294"/>
      <c r="ROE67" s="294"/>
      <c r="ROF67" s="294"/>
      <c r="ROG67" s="294"/>
      <c r="ROH67" s="294"/>
      <c r="ROI67" s="294"/>
      <c r="ROJ67" s="294"/>
      <c r="ROK67" s="294"/>
      <c r="ROL67" s="294"/>
      <c r="ROM67" s="294"/>
      <c r="RON67" s="294"/>
      <c r="ROO67" s="294"/>
      <c r="ROP67" s="294"/>
      <c r="ROQ67" s="294"/>
      <c r="ROR67" s="294"/>
      <c r="ROS67" s="294"/>
      <c r="ROT67" s="294"/>
      <c r="ROU67" s="294"/>
      <c r="ROV67" s="294"/>
      <c r="ROW67" s="294"/>
      <c r="ROX67" s="294"/>
      <c r="ROY67" s="294"/>
      <c r="ROZ67" s="294"/>
      <c r="RPA67" s="294"/>
      <c r="RPB67" s="294"/>
      <c r="RPC67" s="294"/>
      <c r="RPD67" s="294"/>
      <c r="RPE67" s="294"/>
      <c r="RPF67" s="294"/>
      <c r="RPG67" s="294"/>
      <c r="RPH67" s="294"/>
      <c r="RPI67" s="294"/>
      <c r="RPJ67" s="294"/>
      <c r="RPK67" s="294"/>
      <c r="RPL67" s="294"/>
      <c r="RPM67" s="294"/>
      <c r="RPN67" s="294"/>
      <c r="RPO67" s="294"/>
      <c r="RPP67" s="294"/>
      <c r="RPQ67" s="294"/>
      <c r="RPR67" s="294"/>
      <c r="RPS67" s="294"/>
      <c r="RPT67" s="294"/>
      <c r="RPU67" s="294"/>
      <c r="RPV67" s="294"/>
      <c r="RPW67" s="294"/>
      <c r="RPX67" s="294"/>
      <c r="RPY67" s="294"/>
      <c r="RPZ67" s="294"/>
      <c r="RQA67" s="294"/>
      <c r="RQB67" s="294"/>
      <c r="RQC67" s="294"/>
      <c r="RQD67" s="294"/>
      <c r="RQE67" s="294"/>
      <c r="RQF67" s="294"/>
      <c r="RQG67" s="294"/>
      <c r="RQH67" s="294"/>
      <c r="RQI67" s="294"/>
      <c r="RQJ67" s="294"/>
      <c r="RQK67" s="294"/>
      <c r="RQL67" s="294"/>
      <c r="RQM67" s="294"/>
      <c r="RQN67" s="294"/>
      <c r="RQO67" s="294"/>
      <c r="RQP67" s="294"/>
      <c r="RQQ67" s="294"/>
      <c r="RQR67" s="294"/>
      <c r="RQS67" s="294"/>
      <c r="RQT67" s="294"/>
      <c r="RQU67" s="294"/>
      <c r="RQV67" s="294"/>
      <c r="RQW67" s="294"/>
      <c r="RQX67" s="294"/>
      <c r="RQY67" s="294"/>
      <c r="RQZ67" s="294"/>
      <c r="RRA67" s="294"/>
      <c r="RRB67" s="294"/>
      <c r="RRC67" s="294"/>
      <c r="RRD67" s="294"/>
      <c r="RRE67" s="294"/>
      <c r="RRF67" s="294"/>
      <c r="RRG67" s="294"/>
      <c r="RRH67" s="294"/>
      <c r="RRI67" s="294"/>
      <c r="RRJ67" s="294"/>
      <c r="RRK67" s="294"/>
      <c r="RRL67" s="294"/>
      <c r="RRM67" s="294"/>
      <c r="RRN67" s="294"/>
      <c r="RRO67" s="294"/>
      <c r="RRP67" s="294"/>
      <c r="RRQ67" s="294"/>
      <c r="RRR67" s="294"/>
      <c r="RRS67" s="294"/>
      <c r="RRT67" s="294"/>
      <c r="RRU67" s="294"/>
      <c r="RRV67" s="294"/>
      <c r="RRW67" s="294"/>
      <c r="RRX67" s="294"/>
      <c r="RRY67" s="294"/>
      <c r="RRZ67" s="294"/>
      <c r="RSA67" s="294"/>
      <c r="RSB67" s="294"/>
      <c r="RSC67" s="294"/>
      <c r="RSD67" s="294"/>
      <c r="RSE67" s="294"/>
      <c r="RSF67" s="294"/>
      <c r="RSG67" s="294"/>
      <c r="RSH67" s="294"/>
      <c r="RSI67" s="294"/>
      <c r="RSJ67" s="294"/>
      <c r="RSK67" s="294"/>
      <c r="RSL67" s="294"/>
      <c r="RSM67" s="294"/>
      <c r="RSN67" s="294"/>
      <c r="RSO67" s="294"/>
      <c r="RSP67" s="294"/>
      <c r="RSQ67" s="294"/>
      <c r="RSR67" s="294"/>
      <c r="RSS67" s="294"/>
      <c r="RST67" s="294"/>
      <c r="RSU67" s="294"/>
      <c r="RSV67" s="294"/>
      <c r="RSW67" s="294"/>
      <c r="RSX67" s="294"/>
      <c r="RSY67" s="294"/>
      <c r="RSZ67" s="294"/>
      <c r="RTA67" s="294"/>
      <c r="RTB67" s="294"/>
      <c r="RTC67" s="294"/>
      <c r="RTD67" s="294"/>
      <c r="RTE67" s="294"/>
      <c r="RTF67" s="294"/>
      <c r="RTG67" s="294"/>
      <c r="RTH67" s="294"/>
      <c r="RTI67" s="294"/>
      <c r="RTJ67" s="294"/>
      <c r="RTK67" s="294"/>
      <c r="RTL67" s="294"/>
      <c r="RTM67" s="294"/>
      <c r="RTN67" s="294"/>
      <c r="RTO67" s="294"/>
      <c r="RTP67" s="294"/>
      <c r="RTQ67" s="294"/>
      <c r="RTR67" s="294"/>
      <c r="RTS67" s="294"/>
      <c r="RTT67" s="294"/>
      <c r="RTU67" s="294"/>
      <c r="RTV67" s="294"/>
      <c r="RTW67" s="294"/>
      <c r="RTX67" s="294"/>
      <c r="RTY67" s="294"/>
      <c r="RTZ67" s="294"/>
      <c r="RUA67" s="294"/>
      <c r="RUB67" s="294"/>
      <c r="RUC67" s="294"/>
      <c r="RUD67" s="294"/>
      <c r="RUE67" s="294"/>
      <c r="RUF67" s="294"/>
      <c r="RUG67" s="294"/>
      <c r="RUH67" s="294"/>
      <c r="RUI67" s="294"/>
      <c r="RUJ67" s="294"/>
      <c r="RUK67" s="294"/>
      <c r="RUL67" s="294"/>
      <c r="RUM67" s="294"/>
      <c r="RUN67" s="294"/>
      <c r="RUO67" s="294"/>
      <c r="RUP67" s="294"/>
      <c r="RUQ67" s="294"/>
      <c r="RUR67" s="294"/>
      <c r="RUS67" s="294"/>
      <c r="RUT67" s="294"/>
      <c r="RUU67" s="294"/>
      <c r="RUV67" s="294"/>
      <c r="RUW67" s="294"/>
      <c r="RUX67" s="294"/>
      <c r="RUY67" s="294"/>
      <c r="RUZ67" s="294"/>
      <c r="RVA67" s="294"/>
      <c r="RVB67" s="294"/>
      <c r="RVC67" s="294"/>
      <c r="RVD67" s="294"/>
      <c r="RVE67" s="294"/>
      <c r="RVF67" s="294"/>
      <c r="RVG67" s="294"/>
      <c r="RVH67" s="294"/>
      <c r="RVI67" s="294"/>
      <c r="RVJ67" s="294"/>
      <c r="RVK67" s="294"/>
      <c r="RVL67" s="294"/>
      <c r="RVM67" s="294"/>
      <c r="RVN67" s="294"/>
      <c r="RVO67" s="294"/>
      <c r="RVP67" s="294"/>
      <c r="RVQ67" s="294"/>
      <c r="RVR67" s="294"/>
      <c r="RVS67" s="294"/>
      <c r="RVT67" s="294"/>
      <c r="RVU67" s="294"/>
      <c r="RVV67" s="294"/>
      <c r="RVW67" s="294"/>
      <c r="RVX67" s="294"/>
      <c r="RVY67" s="294"/>
      <c r="RVZ67" s="294"/>
      <c r="RWA67" s="294"/>
      <c r="RWB67" s="294"/>
      <c r="RWC67" s="294"/>
      <c r="RWD67" s="294"/>
      <c r="RWE67" s="294"/>
      <c r="RWF67" s="294"/>
      <c r="RWG67" s="294"/>
      <c r="RWH67" s="294"/>
      <c r="RWI67" s="294"/>
      <c r="RWJ67" s="294"/>
      <c r="RWK67" s="294"/>
      <c r="RWL67" s="294"/>
      <c r="RWM67" s="294"/>
      <c r="RWN67" s="294"/>
      <c r="RWO67" s="294"/>
      <c r="RWP67" s="294"/>
      <c r="RWQ67" s="294"/>
      <c r="RWR67" s="294"/>
      <c r="RWS67" s="294"/>
      <c r="RWT67" s="294"/>
      <c r="RWU67" s="294"/>
      <c r="RWV67" s="294"/>
      <c r="RWW67" s="294"/>
      <c r="RWX67" s="294"/>
      <c r="RWY67" s="294"/>
      <c r="RWZ67" s="294"/>
      <c r="RXA67" s="294"/>
      <c r="RXB67" s="294"/>
      <c r="RXC67" s="294"/>
      <c r="RXD67" s="294"/>
      <c r="RXE67" s="294"/>
      <c r="RXF67" s="294"/>
      <c r="RXG67" s="294"/>
      <c r="RXH67" s="294"/>
      <c r="RXI67" s="294"/>
      <c r="RXJ67" s="294"/>
      <c r="RXK67" s="294"/>
      <c r="RXL67" s="294"/>
      <c r="RXM67" s="294"/>
      <c r="RXN67" s="294"/>
      <c r="RXO67" s="294"/>
      <c r="RXP67" s="294"/>
      <c r="RXQ67" s="294"/>
      <c r="RXR67" s="294"/>
      <c r="RXS67" s="294"/>
      <c r="RXT67" s="294"/>
      <c r="RXU67" s="294"/>
      <c r="RXV67" s="294"/>
      <c r="RXW67" s="294"/>
      <c r="RXX67" s="294"/>
      <c r="RXY67" s="294"/>
      <c r="RXZ67" s="294"/>
      <c r="RYA67" s="294"/>
      <c r="RYB67" s="294"/>
      <c r="RYC67" s="294"/>
      <c r="RYD67" s="294"/>
      <c r="RYE67" s="294"/>
      <c r="RYF67" s="294"/>
      <c r="RYG67" s="294"/>
      <c r="RYH67" s="294"/>
      <c r="RYI67" s="294"/>
      <c r="RYJ67" s="294"/>
      <c r="RYK67" s="294"/>
      <c r="RYL67" s="294"/>
      <c r="RYM67" s="294"/>
      <c r="RYN67" s="294"/>
      <c r="RYO67" s="294"/>
      <c r="RYP67" s="294"/>
      <c r="RYQ67" s="294"/>
      <c r="RYR67" s="294"/>
      <c r="RYS67" s="294"/>
      <c r="RYT67" s="294"/>
      <c r="RYU67" s="294"/>
      <c r="RYV67" s="294"/>
      <c r="RYW67" s="294"/>
      <c r="RYX67" s="294"/>
      <c r="RYY67" s="294"/>
      <c r="RYZ67" s="294"/>
      <c r="RZA67" s="294"/>
      <c r="RZB67" s="294"/>
      <c r="RZC67" s="294"/>
      <c r="RZD67" s="294"/>
      <c r="RZE67" s="294"/>
      <c r="RZF67" s="294"/>
      <c r="RZG67" s="294"/>
      <c r="RZH67" s="294"/>
      <c r="RZI67" s="294"/>
      <c r="RZJ67" s="294"/>
      <c r="RZK67" s="294"/>
      <c r="RZL67" s="294"/>
      <c r="RZM67" s="294"/>
      <c r="RZN67" s="294"/>
      <c r="RZO67" s="294"/>
      <c r="RZP67" s="294"/>
      <c r="RZQ67" s="294"/>
      <c r="RZR67" s="294"/>
      <c r="RZS67" s="294"/>
      <c r="RZT67" s="294"/>
      <c r="RZU67" s="294"/>
      <c r="RZV67" s="294"/>
      <c r="RZW67" s="294"/>
      <c r="RZX67" s="294"/>
      <c r="RZY67" s="294"/>
      <c r="RZZ67" s="294"/>
      <c r="SAA67" s="294"/>
      <c r="SAB67" s="294"/>
      <c r="SAC67" s="294"/>
      <c r="SAD67" s="294"/>
      <c r="SAE67" s="294"/>
      <c r="SAF67" s="294"/>
      <c r="SAG67" s="294"/>
      <c r="SAH67" s="294"/>
      <c r="SAI67" s="294"/>
      <c r="SAJ67" s="294"/>
      <c r="SAK67" s="294"/>
      <c r="SAL67" s="294"/>
      <c r="SAM67" s="294"/>
      <c r="SAN67" s="294"/>
      <c r="SAO67" s="294"/>
      <c r="SAP67" s="294"/>
      <c r="SAQ67" s="294"/>
      <c r="SAR67" s="294"/>
      <c r="SAS67" s="294"/>
      <c r="SAT67" s="294"/>
      <c r="SAU67" s="294"/>
      <c r="SAV67" s="294"/>
      <c r="SAW67" s="294"/>
      <c r="SAX67" s="294"/>
      <c r="SAY67" s="294"/>
      <c r="SAZ67" s="294"/>
      <c r="SBA67" s="294"/>
      <c r="SBB67" s="294"/>
      <c r="SBC67" s="294"/>
      <c r="SBD67" s="294"/>
      <c r="SBE67" s="294"/>
      <c r="SBF67" s="294"/>
      <c r="SBG67" s="294"/>
      <c r="SBH67" s="294"/>
      <c r="SBI67" s="294"/>
      <c r="SBJ67" s="294"/>
      <c r="SBK67" s="294"/>
      <c r="SBL67" s="294"/>
      <c r="SBM67" s="294"/>
      <c r="SBN67" s="294"/>
      <c r="SBO67" s="294"/>
      <c r="SBP67" s="294"/>
      <c r="SBQ67" s="294"/>
      <c r="SBR67" s="294"/>
      <c r="SBS67" s="294"/>
      <c r="SBT67" s="294"/>
      <c r="SBU67" s="294"/>
      <c r="SBV67" s="294"/>
      <c r="SBW67" s="294"/>
      <c r="SBX67" s="294"/>
      <c r="SBY67" s="294"/>
      <c r="SBZ67" s="294"/>
      <c r="SCA67" s="294"/>
      <c r="SCB67" s="294"/>
      <c r="SCC67" s="294"/>
      <c r="SCD67" s="294"/>
      <c r="SCE67" s="294"/>
      <c r="SCF67" s="294"/>
      <c r="SCG67" s="294"/>
      <c r="SCH67" s="294"/>
      <c r="SCI67" s="294"/>
      <c r="SCJ67" s="294"/>
      <c r="SCK67" s="294"/>
      <c r="SCL67" s="294"/>
      <c r="SCM67" s="294"/>
      <c r="SCN67" s="294"/>
      <c r="SCO67" s="294"/>
      <c r="SCP67" s="294"/>
      <c r="SCQ67" s="294"/>
      <c r="SCR67" s="294"/>
      <c r="SCS67" s="294"/>
      <c r="SCT67" s="294"/>
      <c r="SCU67" s="294"/>
      <c r="SCV67" s="294"/>
      <c r="SCW67" s="294"/>
      <c r="SCX67" s="294"/>
      <c r="SCY67" s="294"/>
      <c r="SCZ67" s="294"/>
      <c r="SDA67" s="294"/>
      <c r="SDB67" s="294"/>
      <c r="SDC67" s="294"/>
      <c r="SDD67" s="294"/>
      <c r="SDE67" s="294"/>
      <c r="SDF67" s="294"/>
      <c r="SDG67" s="294"/>
      <c r="SDH67" s="294"/>
      <c r="SDI67" s="294"/>
      <c r="SDJ67" s="294"/>
      <c r="SDK67" s="294"/>
      <c r="SDL67" s="294"/>
      <c r="SDM67" s="294"/>
      <c r="SDN67" s="294"/>
      <c r="SDO67" s="294"/>
      <c r="SDP67" s="294"/>
      <c r="SDQ67" s="294"/>
      <c r="SDR67" s="294"/>
      <c r="SDS67" s="294"/>
      <c r="SDT67" s="294"/>
      <c r="SDU67" s="294"/>
      <c r="SDV67" s="294"/>
      <c r="SDW67" s="294"/>
      <c r="SDX67" s="294"/>
      <c r="SDY67" s="294"/>
      <c r="SDZ67" s="294"/>
      <c r="SEA67" s="294"/>
      <c r="SEB67" s="294"/>
      <c r="SEC67" s="294"/>
      <c r="SED67" s="294"/>
      <c r="SEE67" s="294"/>
      <c r="SEF67" s="294"/>
      <c r="SEG67" s="294"/>
      <c r="SEH67" s="294"/>
      <c r="SEI67" s="294"/>
      <c r="SEJ67" s="294"/>
      <c r="SEK67" s="294"/>
      <c r="SEL67" s="294"/>
      <c r="SEM67" s="294"/>
      <c r="SEN67" s="294"/>
      <c r="SEO67" s="294"/>
      <c r="SEP67" s="294"/>
      <c r="SEQ67" s="294"/>
      <c r="SER67" s="294"/>
      <c r="SES67" s="294"/>
      <c r="SET67" s="294"/>
      <c r="SEU67" s="294"/>
      <c r="SEV67" s="294"/>
      <c r="SEW67" s="294"/>
      <c r="SEX67" s="294"/>
      <c r="SEY67" s="294"/>
      <c r="SEZ67" s="294"/>
      <c r="SFA67" s="294"/>
      <c r="SFB67" s="294"/>
      <c r="SFC67" s="294"/>
      <c r="SFD67" s="294"/>
      <c r="SFE67" s="294"/>
      <c r="SFF67" s="294"/>
      <c r="SFG67" s="294"/>
      <c r="SFH67" s="294"/>
      <c r="SFI67" s="294"/>
      <c r="SFJ67" s="294"/>
      <c r="SFK67" s="294"/>
      <c r="SFL67" s="294"/>
      <c r="SFM67" s="294"/>
      <c r="SFN67" s="294"/>
      <c r="SFO67" s="294"/>
      <c r="SFP67" s="294"/>
      <c r="SFQ67" s="294"/>
      <c r="SFR67" s="294"/>
      <c r="SFS67" s="294"/>
      <c r="SFT67" s="294"/>
      <c r="SFU67" s="294"/>
      <c r="SFV67" s="294"/>
      <c r="SFW67" s="294"/>
      <c r="SFX67" s="294"/>
      <c r="SFY67" s="294"/>
      <c r="SFZ67" s="294"/>
      <c r="SGA67" s="294"/>
      <c r="SGB67" s="294"/>
      <c r="SGC67" s="294"/>
      <c r="SGD67" s="294"/>
      <c r="SGE67" s="294"/>
      <c r="SGF67" s="294"/>
      <c r="SGG67" s="294"/>
      <c r="SGH67" s="294"/>
      <c r="SGI67" s="294"/>
      <c r="SGJ67" s="294"/>
      <c r="SGK67" s="294"/>
      <c r="SGL67" s="294"/>
      <c r="SGM67" s="294"/>
      <c r="SGN67" s="294"/>
      <c r="SGO67" s="294"/>
      <c r="SGP67" s="294"/>
      <c r="SGQ67" s="294"/>
      <c r="SGR67" s="294"/>
      <c r="SGS67" s="294"/>
      <c r="SGT67" s="294"/>
      <c r="SGU67" s="294"/>
      <c r="SGV67" s="294"/>
      <c r="SGW67" s="294"/>
      <c r="SGX67" s="294"/>
      <c r="SGY67" s="294"/>
      <c r="SGZ67" s="294"/>
      <c r="SHA67" s="294"/>
      <c r="SHB67" s="294"/>
      <c r="SHC67" s="294"/>
      <c r="SHD67" s="294"/>
      <c r="SHE67" s="294"/>
      <c r="SHF67" s="294"/>
      <c r="SHG67" s="294"/>
      <c r="SHH67" s="294"/>
      <c r="SHI67" s="294"/>
      <c r="SHJ67" s="294"/>
      <c r="SHK67" s="294"/>
      <c r="SHL67" s="294"/>
      <c r="SHM67" s="294"/>
      <c r="SHN67" s="294"/>
      <c r="SHO67" s="294"/>
      <c r="SHP67" s="294"/>
      <c r="SHQ67" s="294"/>
      <c r="SHR67" s="294"/>
      <c r="SHS67" s="294"/>
      <c r="SHT67" s="294"/>
      <c r="SHU67" s="294"/>
      <c r="SHV67" s="294"/>
      <c r="SHW67" s="294"/>
      <c r="SHX67" s="294"/>
      <c r="SHY67" s="294"/>
      <c r="SHZ67" s="294"/>
      <c r="SIA67" s="294"/>
      <c r="SIB67" s="294"/>
      <c r="SIC67" s="294"/>
      <c r="SID67" s="294"/>
      <c r="SIE67" s="294"/>
      <c r="SIF67" s="294"/>
      <c r="SIG67" s="294"/>
      <c r="SIH67" s="294"/>
      <c r="SII67" s="294"/>
      <c r="SIJ67" s="294"/>
      <c r="SIK67" s="294"/>
      <c r="SIL67" s="294"/>
      <c r="SIM67" s="294"/>
      <c r="SIN67" s="294"/>
      <c r="SIO67" s="294"/>
      <c r="SIP67" s="294"/>
      <c r="SIQ67" s="294"/>
      <c r="SIR67" s="294"/>
      <c r="SIS67" s="294"/>
      <c r="SIT67" s="294"/>
      <c r="SIU67" s="294"/>
      <c r="SIV67" s="294"/>
      <c r="SIW67" s="294"/>
      <c r="SIX67" s="294"/>
      <c r="SIY67" s="294"/>
      <c r="SIZ67" s="294"/>
      <c r="SJA67" s="294"/>
      <c r="SJB67" s="294"/>
      <c r="SJC67" s="294"/>
      <c r="SJD67" s="294"/>
      <c r="SJE67" s="294"/>
      <c r="SJF67" s="294"/>
      <c r="SJG67" s="294"/>
      <c r="SJH67" s="294"/>
      <c r="SJI67" s="294"/>
      <c r="SJJ67" s="294"/>
      <c r="SJK67" s="294"/>
      <c r="SJL67" s="294"/>
      <c r="SJM67" s="294"/>
      <c r="SJN67" s="294"/>
      <c r="SJO67" s="294"/>
      <c r="SJP67" s="294"/>
      <c r="SJQ67" s="294"/>
      <c r="SJR67" s="294"/>
      <c r="SJS67" s="294"/>
      <c r="SJT67" s="294"/>
      <c r="SJU67" s="294"/>
      <c r="SJV67" s="294"/>
      <c r="SJW67" s="294"/>
      <c r="SJX67" s="294"/>
      <c r="SJY67" s="294"/>
      <c r="SJZ67" s="294"/>
      <c r="SKA67" s="294"/>
      <c r="SKB67" s="294"/>
      <c r="SKC67" s="294"/>
      <c r="SKD67" s="294"/>
      <c r="SKE67" s="294"/>
      <c r="SKF67" s="294"/>
      <c r="SKG67" s="294"/>
      <c r="SKH67" s="294"/>
      <c r="SKI67" s="294"/>
      <c r="SKJ67" s="294"/>
      <c r="SKK67" s="294"/>
      <c r="SKL67" s="294"/>
      <c r="SKM67" s="294"/>
      <c r="SKN67" s="294"/>
      <c r="SKO67" s="294"/>
      <c r="SKP67" s="294"/>
      <c r="SKQ67" s="294"/>
      <c r="SKR67" s="294"/>
      <c r="SKS67" s="294"/>
      <c r="SKT67" s="294"/>
      <c r="SKU67" s="294"/>
      <c r="SKV67" s="294"/>
      <c r="SKW67" s="294"/>
      <c r="SKX67" s="294"/>
      <c r="SKY67" s="294"/>
      <c r="SKZ67" s="294"/>
      <c r="SLA67" s="294"/>
      <c r="SLB67" s="294"/>
      <c r="SLC67" s="294"/>
      <c r="SLD67" s="294"/>
      <c r="SLE67" s="294"/>
      <c r="SLF67" s="294"/>
      <c r="SLG67" s="294"/>
      <c r="SLH67" s="294"/>
      <c r="SLI67" s="294"/>
      <c r="SLJ67" s="294"/>
      <c r="SLK67" s="294"/>
      <c r="SLL67" s="294"/>
      <c r="SLM67" s="294"/>
      <c r="SLN67" s="294"/>
      <c r="SLO67" s="294"/>
      <c r="SLP67" s="294"/>
      <c r="SLQ67" s="294"/>
      <c r="SLR67" s="294"/>
      <c r="SLS67" s="294"/>
      <c r="SLT67" s="294"/>
      <c r="SLU67" s="294"/>
      <c r="SLV67" s="294"/>
      <c r="SLW67" s="294"/>
      <c r="SLX67" s="294"/>
      <c r="SLY67" s="294"/>
      <c r="SLZ67" s="294"/>
      <c r="SMA67" s="294"/>
      <c r="SMB67" s="294"/>
      <c r="SMC67" s="294"/>
      <c r="SMD67" s="294"/>
      <c r="SME67" s="294"/>
      <c r="SMF67" s="294"/>
      <c r="SMG67" s="294"/>
      <c r="SMH67" s="294"/>
      <c r="SMI67" s="294"/>
      <c r="SMJ67" s="294"/>
      <c r="SMK67" s="294"/>
      <c r="SML67" s="294"/>
      <c r="SMM67" s="294"/>
      <c r="SMN67" s="294"/>
      <c r="SMO67" s="294"/>
      <c r="SMP67" s="294"/>
      <c r="SMQ67" s="294"/>
      <c r="SMR67" s="294"/>
      <c r="SMS67" s="294"/>
      <c r="SMT67" s="294"/>
      <c r="SMU67" s="294"/>
      <c r="SMV67" s="294"/>
      <c r="SMW67" s="294"/>
      <c r="SMX67" s="294"/>
      <c r="SMY67" s="294"/>
      <c r="SMZ67" s="294"/>
      <c r="SNA67" s="294"/>
      <c r="SNB67" s="294"/>
      <c r="SNC67" s="294"/>
      <c r="SND67" s="294"/>
      <c r="SNE67" s="294"/>
      <c r="SNF67" s="294"/>
      <c r="SNG67" s="294"/>
      <c r="SNH67" s="294"/>
      <c r="SNI67" s="294"/>
      <c r="SNJ67" s="294"/>
      <c r="SNK67" s="294"/>
      <c r="SNL67" s="294"/>
      <c r="SNM67" s="294"/>
      <c r="SNN67" s="294"/>
      <c r="SNO67" s="294"/>
      <c r="SNP67" s="294"/>
      <c r="SNQ67" s="294"/>
      <c r="SNR67" s="294"/>
      <c r="SNS67" s="294"/>
      <c r="SNT67" s="294"/>
      <c r="SNU67" s="294"/>
      <c r="SNV67" s="294"/>
      <c r="SNW67" s="294"/>
      <c r="SNX67" s="294"/>
      <c r="SNY67" s="294"/>
      <c r="SNZ67" s="294"/>
      <c r="SOA67" s="294"/>
      <c r="SOB67" s="294"/>
      <c r="SOC67" s="294"/>
      <c r="SOD67" s="294"/>
      <c r="SOE67" s="294"/>
      <c r="SOF67" s="294"/>
      <c r="SOG67" s="294"/>
      <c r="SOH67" s="294"/>
      <c r="SOI67" s="294"/>
      <c r="SOJ67" s="294"/>
      <c r="SOK67" s="294"/>
      <c r="SOL67" s="294"/>
      <c r="SOM67" s="294"/>
      <c r="SON67" s="294"/>
      <c r="SOO67" s="294"/>
      <c r="SOP67" s="294"/>
      <c r="SOQ67" s="294"/>
      <c r="SOR67" s="294"/>
      <c r="SOS67" s="294"/>
      <c r="SOT67" s="294"/>
      <c r="SOU67" s="294"/>
      <c r="SOV67" s="294"/>
      <c r="SOW67" s="294"/>
      <c r="SOX67" s="294"/>
      <c r="SOY67" s="294"/>
      <c r="SOZ67" s="294"/>
      <c r="SPA67" s="294"/>
      <c r="SPB67" s="294"/>
      <c r="SPC67" s="294"/>
      <c r="SPD67" s="294"/>
      <c r="SPE67" s="294"/>
      <c r="SPF67" s="294"/>
      <c r="SPG67" s="294"/>
      <c r="SPH67" s="294"/>
      <c r="SPI67" s="294"/>
      <c r="SPJ67" s="294"/>
      <c r="SPK67" s="294"/>
      <c r="SPL67" s="294"/>
      <c r="SPM67" s="294"/>
      <c r="SPN67" s="294"/>
      <c r="SPO67" s="294"/>
      <c r="SPP67" s="294"/>
      <c r="SPQ67" s="294"/>
      <c r="SPR67" s="294"/>
      <c r="SPS67" s="294"/>
      <c r="SPT67" s="294"/>
      <c r="SPU67" s="294"/>
      <c r="SPV67" s="294"/>
      <c r="SPW67" s="294"/>
      <c r="SPX67" s="294"/>
      <c r="SPY67" s="294"/>
      <c r="SPZ67" s="294"/>
      <c r="SQA67" s="294"/>
      <c r="SQB67" s="294"/>
      <c r="SQC67" s="294"/>
      <c r="SQD67" s="294"/>
      <c r="SQE67" s="294"/>
      <c r="SQF67" s="294"/>
      <c r="SQG67" s="294"/>
      <c r="SQH67" s="294"/>
      <c r="SQI67" s="294"/>
      <c r="SQJ67" s="294"/>
      <c r="SQK67" s="294"/>
      <c r="SQL67" s="294"/>
      <c r="SQM67" s="294"/>
      <c r="SQN67" s="294"/>
      <c r="SQO67" s="294"/>
      <c r="SQP67" s="294"/>
      <c r="SQQ67" s="294"/>
      <c r="SQR67" s="294"/>
      <c r="SQS67" s="294"/>
      <c r="SQT67" s="294"/>
      <c r="SQU67" s="294"/>
      <c r="SQV67" s="294"/>
      <c r="SQW67" s="294"/>
      <c r="SQX67" s="294"/>
      <c r="SQY67" s="294"/>
      <c r="SQZ67" s="294"/>
      <c r="SRA67" s="294"/>
      <c r="SRB67" s="294"/>
      <c r="SRC67" s="294"/>
      <c r="SRD67" s="294"/>
      <c r="SRE67" s="294"/>
      <c r="SRF67" s="294"/>
      <c r="SRG67" s="294"/>
      <c r="SRH67" s="294"/>
      <c r="SRI67" s="294"/>
      <c r="SRJ67" s="294"/>
      <c r="SRK67" s="294"/>
      <c r="SRL67" s="294"/>
      <c r="SRM67" s="294"/>
      <c r="SRN67" s="294"/>
      <c r="SRO67" s="294"/>
      <c r="SRP67" s="294"/>
      <c r="SRQ67" s="294"/>
      <c r="SRR67" s="294"/>
      <c r="SRS67" s="294"/>
      <c r="SRT67" s="294"/>
      <c r="SRU67" s="294"/>
      <c r="SRV67" s="294"/>
      <c r="SRW67" s="294"/>
      <c r="SRX67" s="294"/>
      <c r="SRY67" s="294"/>
      <c r="SRZ67" s="294"/>
      <c r="SSA67" s="294"/>
      <c r="SSB67" s="294"/>
      <c r="SSC67" s="294"/>
      <c r="SSD67" s="294"/>
      <c r="SSE67" s="294"/>
      <c r="SSF67" s="294"/>
      <c r="SSG67" s="294"/>
      <c r="SSH67" s="294"/>
      <c r="SSI67" s="294"/>
      <c r="SSJ67" s="294"/>
      <c r="SSK67" s="294"/>
      <c r="SSL67" s="294"/>
      <c r="SSM67" s="294"/>
      <c r="SSN67" s="294"/>
      <c r="SSO67" s="294"/>
      <c r="SSP67" s="294"/>
      <c r="SSQ67" s="294"/>
      <c r="SSR67" s="294"/>
      <c r="SSS67" s="294"/>
      <c r="SST67" s="294"/>
      <c r="SSU67" s="294"/>
      <c r="SSV67" s="294"/>
      <c r="SSW67" s="294"/>
      <c r="SSX67" s="294"/>
      <c r="SSY67" s="294"/>
      <c r="SSZ67" s="294"/>
      <c r="STA67" s="294"/>
      <c r="STB67" s="294"/>
      <c r="STC67" s="294"/>
      <c r="STD67" s="294"/>
      <c r="STE67" s="294"/>
      <c r="STF67" s="294"/>
      <c r="STG67" s="294"/>
      <c r="STH67" s="294"/>
      <c r="STI67" s="294"/>
      <c r="STJ67" s="294"/>
      <c r="STK67" s="294"/>
      <c r="STL67" s="294"/>
      <c r="STM67" s="294"/>
      <c r="STN67" s="294"/>
      <c r="STO67" s="294"/>
      <c r="STP67" s="294"/>
      <c r="STQ67" s="294"/>
      <c r="STR67" s="294"/>
      <c r="STS67" s="294"/>
      <c r="STT67" s="294"/>
      <c r="STU67" s="294"/>
      <c r="STV67" s="294"/>
      <c r="STW67" s="294"/>
      <c r="STX67" s="294"/>
      <c r="STY67" s="294"/>
      <c r="STZ67" s="294"/>
      <c r="SUA67" s="294"/>
      <c r="SUB67" s="294"/>
      <c r="SUC67" s="294"/>
      <c r="SUD67" s="294"/>
      <c r="SUE67" s="294"/>
      <c r="SUF67" s="294"/>
      <c r="SUG67" s="294"/>
      <c r="SUH67" s="294"/>
      <c r="SUI67" s="294"/>
      <c r="SUJ67" s="294"/>
      <c r="SUK67" s="294"/>
      <c r="SUL67" s="294"/>
      <c r="SUM67" s="294"/>
      <c r="SUN67" s="294"/>
      <c r="SUO67" s="294"/>
      <c r="SUP67" s="294"/>
      <c r="SUQ67" s="294"/>
      <c r="SUR67" s="294"/>
      <c r="SUS67" s="294"/>
      <c r="SUT67" s="294"/>
      <c r="SUU67" s="294"/>
      <c r="SUV67" s="294"/>
      <c r="SUW67" s="294"/>
      <c r="SUX67" s="294"/>
      <c r="SUY67" s="294"/>
      <c r="SUZ67" s="294"/>
      <c r="SVA67" s="294"/>
      <c r="SVB67" s="294"/>
      <c r="SVC67" s="294"/>
      <c r="SVD67" s="294"/>
      <c r="SVE67" s="294"/>
      <c r="SVF67" s="294"/>
      <c r="SVG67" s="294"/>
      <c r="SVH67" s="294"/>
      <c r="SVI67" s="294"/>
      <c r="SVJ67" s="294"/>
      <c r="SVK67" s="294"/>
      <c r="SVL67" s="294"/>
      <c r="SVM67" s="294"/>
      <c r="SVN67" s="294"/>
      <c r="SVO67" s="294"/>
      <c r="SVP67" s="294"/>
      <c r="SVQ67" s="294"/>
      <c r="SVR67" s="294"/>
      <c r="SVS67" s="294"/>
      <c r="SVT67" s="294"/>
      <c r="SVU67" s="294"/>
      <c r="SVV67" s="294"/>
      <c r="SVW67" s="294"/>
      <c r="SVX67" s="294"/>
      <c r="SVY67" s="294"/>
      <c r="SVZ67" s="294"/>
      <c r="SWA67" s="294"/>
      <c r="SWB67" s="294"/>
      <c r="SWC67" s="294"/>
      <c r="SWD67" s="294"/>
      <c r="SWE67" s="294"/>
      <c r="SWF67" s="294"/>
      <c r="SWG67" s="294"/>
      <c r="SWH67" s="294"/>
      <c r="SWI67" s="294"/>
      <c r="SWJ67" s="294"/>
      <c r="SWK67" s="294"/>
      <c r="SWL67" s="294"/>
      <c r="SWM67" s="294"/>
      <c r="SWN67" s="294"/>
      <c r="SWO67" s="294"/>
      <c r="SWP67" s="294"/>
      <c r="SWQ67" s="294"/>
      <c r="SWR67" s="294"/>
      <c r="SWS67" s="294"/>
      <c r="SWT67" s="294"/>
      <c r="SWU67" s="294"/>
      <c r="SWV67" s="294"/>
      <c r="SWW67" s="294"/>
      <c r="SWX67" s="294"/>
      <c r="SWY67" s="294"/>
      <c r="SWZ67" s="294"/>
      <c r="SXA67" s="294"/>
      <c r="SXB67" s="294"/>
      <c r="SXC67" s="294"/>
      <c r="SXD67" s="294"/>
      <c r="SXE67" s="294"/>
      <c r="SXF67" s="294"/>
      <c r="SXG67" s="294"/>
      <c r="SXH67" s="294"/>
      <c r="SXI67" s="294"/>
      <c r="SXJ67" s="294"/>
      <c r="SXK67" s="294"/>
      <c r="SXL67" s="294"/>
      <c r="SXM67" s="294"/>
      <c r="SXN67" s="294"/>
      <c r="SXO67" s="294"/>
      <c r="SXP67" s="294"/>
      <c r="SXQ67" s="294"/>
      <c r="SXR67" s="294"/>
      <c r="SXS67" s="294"/>
      <c r="SXT67" s="294"/>
      <c r="SXU67" s="294"/>
      <c r="SXV67" s="294"/>
      <c r="SXW67" s="294"/>
      <c r="SXX67" s="294"/>
      <c r="SXY67" s="294"/>
      <c r="SXZ67" s="294"/>
      <c r="SYA67" s="294"/>
      <c r="SYB67" s="294"/>
      <c r="SYC67" s="294"/>
      <c r="SYD67" s="294"/>
      <c r="SYE67" s="294"/>
      <c r="SYF67" s="294"/>
      <c r="SYG67" s="294"/>
      <c r="SYH67" s="294"/>
      <c r="SYI67" s="294"/>
      <c r="SYJ67" s="294"/>
      <c r="SYK67" s="294"/>
      <c r="SYL67" s="294"/>
      <c r="SYM67" s="294"/>
      <c r="SYN67" s="294"/>
      <c r="SYO67" s="294"/>
      <c r="SYP67" s="294"/>
      <c r="SYQ67" s="294"/>
      <c r="SYR67" s="294"/>
      <c r="SYS67" s="294"/>
      <c r="SYT67" s="294"/>
      <c r="SYU67" s="294"/>
      <c r="SYV67" s="294"/>
      <c r="SYW67" s="294"/>
      <c r="SYX67" s="294"/>
      <c r="SYY67" s="294"/>
      <c r="SYZ67" s="294"/>
      <c r="SZA67" s="294"/>
      <c r="SZB67" s="294"/>
      <c r="SZC67" s="294"/>
      <c r="SZD67" s="294"/>
      <c r="SZE67" s="294"/>
      <c r="SZF67" s="294"/>
      <c r="SZG67" s="294"/>
      <c r="SZH67" s="294"/>
      <c r="SZI67" s="294"/>
      <c r="SZJ67" s="294"/>
      <c r="SZK67" s="294"/>
      <c r="SZL67" s="294"/>
      <c r="SZM67" s="294"/>
      <c r="SZN67" s="294"/>
      <c r="SZO67" s="294"/>
      <c r="SZP67" s="294"/>
      <c r="SZQ67" s="294"/>
      <c r="SZR67" s="294"/>
      <c r="SZS67" s="294"/>
      <c r="SZT67" s="294"/>
      <c r="SZU67" s="294"/>
      <c r="SZV67" s="294"/>
      <c r="SZW67" s="294"/>
      <c r="SZX67" s="294"/>
      <c r="SZY67" s="294"/>
      <c r="SZZ67" s="294"/>
      <c r="TAA67" s="294"/>
      <c r="TAB67" s="294"/>
      <c r="TAC67" s="294"/>
      <c r="TAD67" s="294"/>
      <c r="TAE67" s="294"/>
      <c r="TAF67" s="294"/>
      <c r="TAG67" s="294"/>
      <c r="TAH67" s="294"/>
      <c r="TAI67" s="294"/>
      <c r="TAJ67" s="294"/>
      <c r="TAK67" s="294"/>
      <c r="TAL67" s="294"/>
      <c r="TAM67" s="294"/>
      <c r="TAN67" s="294"/>
      <c r="TAO67" s="294"/>
      <c r="TAP67" s="294"/>
      <c r="TAQ67" s="294"/>
      <c r="TAR67" s="294"/>
      <c r="TAS67" s="294"/>
      <c r="TAT67" s="294"/>
      <c r="TAU67" s="294"/>
      <c r="TAV67" s="294"/>
      <c r="TAW67" s="294"/>
      <c r="TAX67" s="294"/>
      <c r="TAY67" s="294"/>
      <c r="TAZ67" s="294"/>
      <c r="TBA67" s="294"/>
      <c r="TBB67" s="294"/>
      <c r="TBC67" s="294"/>
      <c r="TBD67" s="294"/>
      <c r="TBE67" s="294"/>
      <c r="TBF67" s="294"/>
      <c r="TBG67" s="294"/>
      <c r="TBH67" s="294"/>
      <c r="TBI67" s="294"/>
      <c r="TBJ67" s="294"/>
      <c r="TBK67" s="294"/>
      <c r="TBL67" s="294"/>
      <c r="TBM67" s="294"/>
      <c r="TBN67" s="294"/>
      <c r="TBO67" s="294"/>
      <c r="TBP67" s="294"/>
      <c r="TBQ67" s="294"/>
      <c r="TBR67" s="294"/>
      <c r="TBS67" s="294"/>
      <c r="TBT67" s="294"/>
      <c r="TBU67" s="294"/>
      <c r="TBV67" s="294"/>
      <c r="TBW67" s="294"/>
      <c r="TBX67" s="294"/>
      <c r="TBY67" s="294"/>
      <c r="TBZ67" s="294"/>
      <c r="TCA67" s="294"/>
      <c r="TCB67" s="294"/>
      <c r="TCC67" s="294"/>
      <c r="TCD67" s="294"/>
      <c r="TCE67" s="294"/>
      <c r="TCF67" s="294"/>
      <c r="TCG67" s="294"/>
      <c r="TCH67" s="294"/>
      <c r="TCI67" s="294"/>
      <c r="TCJ67" s="294"/>
      <c r="TCK67" s="294"/>
      <c r="TCL67" s="294"/>
      <c r="TCM67" s="294"/>
      <c r="TCN67" s="294"/>
      <c r="TCO67" s="294"/>
      <c r="TCP67" s="294"/>
      <c r="TCQ67" s="294"/>
      <c r="TCR67" s="294"/>
      <c r="TCS67" s="294"/>
      <c r="TCT67" s="294"/>
      <c r="TCU67" s="294"/>
      <c r="TCV67" s="294"/>
      <c r="TCW67" s="294"/>
      <c r="TCX67" s="294"/>
      <c r="TCY67" s="294"/>
      <c r="TCZ67" s="294"/>
      <c r="TDA67" s="294"/>
      <c r="TDB67" s="294"/>
      <c r="TDC67" s="294"/>
      <c r="TDD67" s="294"/>
      <c r="TDE67" s="294"/>
      <c r="TDF67" s="294"/>
      <c r="TDG67" s="294"/>
      <c r="TDH67" s="294"/>
      <c r="TDI67" s="294"/>
      <c r="TDJ67" s="294"/>
      <c r="TDK67" s="294"/>
      <c r="TDL67" s="294"/>
      <c r="TDM67" s="294"/>
      <c r="TDN67" s="294"/>
      <c r="TDO67" s="294"/>
      <c r="TDP67" s="294"/>
      <c r="TDQ67" s="294"/>
      <c r="TDR67" s="294"/>
      <c r="TDS67" s="294"/>
      <c r="TDT67" s="294"/>
      <c r="TDU67" s="294"/>
      <c r="TDV67" s="294"/>
      <c r="TDW67" s="294"/>
      <c r="TDX67" s="294"/>
      <c r="TDY67" s="294"/>
      <c r="TDZ67" s="294"/>
      <c r="TEA67" s="294"/>
      <c r="TEB67" s="294"/>
      <c r="TEC67" s="294"/>
      <c r="TED67" s="294"/>
      <c r="TEE67" s="294"/>
      <c r="TEF67" s="294"/>
      <c r="TEG67" s="294"/>
      <c r="TEH67" s="294"/>
      <c r="TEI67" s="294"/>
      <c r="TEJ67" s="294"/>
      <c r="TEK67" s="294"/>
      <c r="TEL67" s="294"/>
      <c r="TEM67" s="294"/>
      <c r="TEN67" s="294"/>
      <c r="TEO67" s="294"/>
      <c r="TEP67" s="294"/>
      <c r="TEQ67" s="294"/>
      <c r="TER67" s="294"/>
      <c r="TES67" s="294"/>
      <c r="TET67" s="294"/>
      <c r="TEU67" s="294"/>
      <c r="TEV67" s="294"/>
      <c r="TEW67" s="294"/>
      <c r="TEX67" s="294"/>
      <c r="TEY67" s="294"/>
      <c r="TEZ67" s="294"/>
      <c r="TFA67" s="294"/>
      <c r="TFB67" s="294"/>
      <c r="TFC67" s="294"/>
      <c r="TFD67" s="294"/>
      <c r="TFE67" s="294"/>
      <c r="TFF67" s="294"/>
      <c r="TFG67" s="294"/>
      <c r="TFH67" s="294"/>
      <c r="TFI67" s="294"/>
      <c r="TFJ67" s="294"/>
      <c r="TFK67" s="294"/>
      <c r="TFL67" s="294"/>
      <c r="TFM67" s="294"/>
      <c r="TFN67" s="294"/>
      <c r="TFO67" s="294"/>
      <c r="TFP67" s="294"/>
      <c r="TFQ67" s="294"/>
      <c r="TFR67" s="294"/>
      <c r="TFS67" s="294"/>
      <c r="TFT67" s="294"/>
      <c r="TFU67" s="294"/>
      <c r="TFV67" s="294"/>
      <c r="TFW67" s="294"/>
      <c r="TFX67" s="294"/>
      <c r="TFY67" s="294"/>
      <c r="TFZ67" s="294"/>
      <c r="TGA67" s="294"/>
      <c r="TGB67" s="294"/>
      <c r="TGC67" s="294"/>
      <c r="TGD67" s="294"/>
      <c r="TGE67" s="294"/>
      <c r="TGF67" s="294"/>
      <c r="TGG67" s="294"/>
      <c r="TGH67" s="294"/>
      <c r="TGI67" s="294"/>
      <c r="TGJ67" s="294"/>
      <c r="TGK67" s="294"/>
      <c r="TGL67" s="294"/>
      <c r="TGM67" s="294"/>
      <c r="TGN67" s="294"/>
      <c r="TGO67" s="294"/>
      <c r="TGP67" s="294"/>
      <c r="TGQ67" s="294"/>
      <c r="TGR67" s="294"/>
      <c r="TGS67" s="294"/>
      <c r="TGT67" s="294"/>
      <c r="TGU67" s="294"/>
      <c r="TGV67" s="294"/>
      <c r="TGW67" s="294"/>
      <c r="TGX67" s="294"/>
      <c r="TGY67" s="294"/>
      <c r="TGZ67" s="294"/>
      <c r="THA67" s="294"/>
      <c r="THB67" s="294"/>
      <c r="THC67" s="294"/>
      <c r="THD67" s="294"/>
      <c r="THE67" s="294"/>
      <c r="THF67" s="294"/>
      <c r="THG67" s="294"/>
      <c r="THH67" s="294"/>
      <c r="THI67" s="294"/>
      <c r="THJ67" s="294"/>
      <c r="THK67" s="294"/>
      <c r="THL67" s="294"/>
      <c r="THM67" s="294"/>
      <c r="THN67" s="294"/>
      <c r="THO67" s="294"/>
      <c r="THP67" s="294"/>
      <c r="THQ67" s="294"/>
      <c r="THR67" s="294"/>
      <c r="THS67" s="294"/>
      <c r="THT67" s="294"/>
      <c r="THU67" s="294"/>
      <c r="THV67" s="294"/>
      <c r="THW67" s="294"/>
      <c r="THX67" s="294"/>
      <c r="THY67" s="294"/>
      <c r="THZ67" s="294"/>
      <c r="TIA67" s="294"/>
      <c r="TIB67" s="294"/>
      <c r="TIC67" s="294"/>
      <c r="TID67" s="294"/>
      <c r="TIE67" s="294"/>
      <c r="TIF67" s="294"/>
      <c r="TIG67" s="294"/>
      <c r="TIH67" s="294"/>
      <c r="TII67" s="294"/>
      <c r="TIJ67" s="294"/>
      <c r="TIK67" s="294"/>
      <c r="TIL67" s="294"/>
      <c r="TIM67" s="294"/>
      <c r="TIN67" s="294"/>
      <c r="TIO67" s="294"/>
      <c r="TIP67" s="294"/>
      <c r="TIQ67" s="294"/>
      <c r="TIR67" s="294"/>
      <c r="TIS67" s="294"/>
      <c r="TIT67" s="294"/>
      <c r="TIU67" s="294"/>
      <c r="TIV67" s="294"/>
      <c r="TIW67" s="294"/>
      <c r="TIX67" s="294"/>
      <c r="TIY67" s="294"/>
      <c r="TIZ67" s="294"/>
      <c r="TJA67" s="294"/>
      <c r="TJB67" s="294"/>
      <c r="TJC67" s="294"/>
      <c r="TJD67" s="294"/>
      <c r="TJE67" s="294"/>
      <c r="TJF67" s="294"/>
      <c r="TJG67" s="294"/>
      <c r="TJH67" s="294"/>
      <c r="TJI67" s="294"/>
      <c r="TJJ67" s="294"/>
      <c r="TJK67" s="294"/>
      <c r="TJL67" s="294"/>
      <c r="TJM67" s="294"/>
      <c r="TJN67" s="294"/>
      <c r="TJO67" s="294"/>
      <c r="TJP67" s="294"/>
      <c r="TJQ67" s="294"/>
      <c r="TJR67" s="294"/>
      <c r="TJS67" s="294"/>
      <c r="TJT67" s="294"/>
      <c r="TJU67" s="294"/>
      <c r="TJV67" s="294"/>
      <c r="TJW67" s="294"/>
      <c r="TJX67" s="294"/>
      <c r="TJY67" s="294"/>
      <c r="TJZ67" s="294"/>
      <c r="TKA67" s="294"/>
      <c r="TKB67" s="294"/>
      <c r="TKC67" s="294"/>
      <c r="TKD67" s="294"/>
      <c r="TKE67" s="294"/>
      <c r="TKF67" s="294"/>
      <c r="TKG67" s="294"/>
      <c r="TKH67" s="294"/>
      <c r="TKI67" s="294"/>
      <c r="TKJ67" s="294"/>
      <c r="TKK67" s="294"/>
      <c r="TKL67" s="294"/>
      <c r="TKM67" s="294"/>
      <c r="TKN67" s="294"/>
      <c r="TKO67" s="294"/>
      <c r="TKP67" s="294"/>
      <c r="TKQ67" s="294"/>
      <c r="TKR67" s="294"/>
      <c r="TKS67" s="294"/>
      <c r="TKT67" s="294"/>
      <c r="TKU67" s="294"/>
      <c r="TKV67" s="294"/>
      <c r="TKW67" s="294"/>
      <c r="TKX67" s="294"/>
      <c r="TKY67" s="294"/>
      <c r="TKZ67" s="294"/>
      <c r="TLA67" s="294"/>
      <c r="TLB67" s="294"/>
      <c r="TLC67" s="294"/>
      <c r="TLD67" s="294"/>
      <c r="TLE67" s="294"/>
      <c r="TLF67" s="294"/>
      <c r="TLG67" s="294"/>
      <c r="TLH67" s="294"/>
      <c r="TLI67" s="294"/>
      <c r="TLJ67" s="294"/>
      <c r="TLK67" s="294"/>
      <c r="TLL67" s="294"/>
      <c r="TLM67" s="294"/>
      <c r="TLN67" s="294"/>
      <c r="TLO67" s="294"/>
      <c r="TLP67" s="294"/>
      <c r="TLQ67" s="294"/>
      <c r="TLR67" s="294"/>
      <c r="TLS67" s="294"/>
      <c r="TLT67" s="294"/>
      <c r="TLU67" s="294"/>
      <c r="TLV67" s="294"/>
      <c r="TLW67" s="294"/>
      <c r="TLX67" s="294"/>
      <c r="TLY67" s="294"/>
      <c r="TLZ67" s="294"/>
      <c r="TMA67" s="294"/>
      <c r="TMB67" s="294"/>
      <c r="TMC67" s="294"/>
      <c r="TMD67" s="294"/>
      <c r="TME67" s="294"/>
      <c r="TMF67" s="294"/>
      <c r="TMG67" s="294"/>
      <c r="TMH67" s="294"/>
      <c r="TMI67" s="294"/>
      <c r="TMJ67" s="294"/>
      <c r="TMK67" s="294"/>
      <c r="TML67" s="294"/>
      <c r="TMM67" s="294"/>
      <c r="TMN67" s="294"/>
      <c r="TMO67" s="294"/>
      <c r="TMP67" s="294"/>
      <c r="TMQ67" s="294"/>
      <c r="TMR67" s="294"/>
      <c r="TMS67" s="294"/>
      <c r="TMT67" s="294"/>
      <c r="TMU67" s="294"/>
      <c r="TMV67" s="294"/>
      <c r="TMW67" s="294"/>
      <c r="TMX67" s="294"/>
      <c r="TMY67" s="294"/>
      <c r="TMZ67" s="294"/>
      <c r="TNA67" s="294"/>
      <c r="TNB67" s="294"/>
      <c r="TNC67" s="294"/>
      <c r="TND67" s="294"/>
      <c r="TNE67" s="294"/>
      <c r="TNF67" s="294"/>
      <c r="TNG67" s="294"/>
      <c r="TNH67" s="294"/>
      <c r="TNI67" s="294"/>
      <c r="TNJ67" s="294"/>
      <c r="TNK67" s="294"/>
      <c r="TNL67" s="294"/>
      <c r="TNM67" s="294"/>
      <c r="TNN67" s="294"/>
      <c r="TNO67" s="294"/>
      <c r="TNP67" s="294"/>
      <c r="TNQ67" s="294"/>
      <c r="TNR67" s="294"/>
      <c r="TNS67" s="294"/>
      <c r="TNT67" s="294"/>
      <c r="TNU67" s="294"/>
      <c r="TNV67" s="294"/>
      <c r="TNW67" s="294"/>
      <c r="TNX67" s="294"/>
      <c r="TNY67" s="294"/>
      <c r="TNZ67" s="294"/>
      <c r="TOA67" s="294"/>
      <c r="TOB67" s="294"/>
      <c r="TOC67" s="294"/>
      <c r="TOD67" s="294"/>
      <c r="TOE67" s="294"/>
      <c r="TOF67" s="294"/>
      <c r="TOG67" s="294"/>
      <c r="TOH67" s="294"/>
      <c r="TOI67" s="294"/>
      <c r="TOJ67" s="294"/>
      <c r="TOK67" s="294"/>
      <c r="TOL67" s="294"/>
      <c r="TOM67" s="294"/>
      <c r="TON67" s="294"/>
      <c r="TOO67" s="294"/>
      <c r="TOP67" s="294"/>
      <c r="TOQ67" s="294"/>
      <c r="TOR67" s="294"/>
      <c r="TOS67" s="294"/>
      <c r="TOT67" s="294"/>
      <c r="TOU67" s="294"/>
      <c r="TOV67" s="294"/>
      <c r="TOW67" s="294"/>
      <c r="TOX67" s="294"/>
      <c r="TOY67" s="294"/>
      <c r="TOZ67" s="294"/>
      <c r="TPA67" s="294"/>
      <c r="TPB67" s="294"/>
      <c r="TPC67" s="294"/>
      <c r="TPD67" s="294"/>
      <c r="TPE67" s="294"/>
      <c r="TPF67" s="294"/>
      <c r="TPG67" s="294"/>
      <c r="TPH67" s="294"/>
      <c r="TPI67" s="294"/>
      <c r="TPJ67" s="294"/>
      <c r="TPK67" s="294"/>
      <c r="TPL67" s="294"/>
      <c r="TPM67" s="294"/>
      <c r="TPN67" s="294"/>
      <c r="TPO67" s="294"/>
      <c r="TPP67" s="294"/>
      <c r="TPQ67" s="294"/>
      <c r="TPR67" s="294"/>
      <c r="TPS67" s="294"/>
      <c r="TPT67" s="294"/>
      <c r="TPU67" s="294"/>
      <c r="TPV67" s="294"/>
      <c r="TPW67" s="294"/>
      <c r="TPX67" s="294"/>
      <c r="TPY67" s="294"/>
      <c r="TPZ67" s="294"/>
      <c r="TQA67" s="294"/>
      <c r="TQB67" s="294"/>
      <c r="TQC67" s="294"/>
      <c r="TQD67" s="294"/>
      <c r="TQE67" s="294"/>
      <c r="TQF67" s="294"/>
      <c r="TQG67" s="294"/>
      <c r="TQH67" s="294"/>
      <c r="TQI67" s="294"/>
      <c r="TQJ67" s="294"/>
      <c r="TQK67" s="294"/>
      <c r="TQL67" s="294"/>
      <c r="TQM67" s="294"/>
      <c r="TQN67" s="294"/>
      <c r="TQO67" s="294"/>
      <c r="TQP67" s="294"/>
      <c r="TQQ67" s="294"/>
      <c r="TQR67" s="294"/>
      <c r="TQS67" s="294"/>
      <c r="TQT67" s="294"/>
      <c r="TQU67" s="294"/>
      <c r="TQV67" s="294"/>
      <c r="TQW67" s="294"/>
      <c r="TQX67" s="294"/>
      <c r="TQY67" s="294"/>
      <c r="TQZ67" s="294"/>
      <c r="TRA67" s="294"/>
      <c r="TRB67" s="294"/>
      <c r="TRC67" s="294"/>
      <c r="TRD67" s="294"/>
      <c r="TRE67" s="294"/>
      <c r="TRF67" s="294"/>
      <c r="TRG67" s="294"/>
      <c r="TRH67" s="294"/>
      <c r="TRI67" s="294"/>
      <c r="TRJ67" s="294"/>
      <c r="TRK67" s="294"/>
      <c r="TRL67" s="294"/>
      <c r="TRM67" s="294"/>
      <c r="TRN67" s="294"/>
      <c r="TRO67" s="294"/>
      <c r="TRP67" s="294"/>
      <c r="TRQ67" s="294"/>
      <c r="TRR67" s="294"/>
      <c r="TRS67" s="294"/>
      <c r="TRT67" s="294"/>
      <c r="TRU67" s="294"/>
      <c r="TRV67" s="294"/>
      <c r="TRW67" s="294"/>
      <c r="TRX67" s="294"/>
      <c r="TRY67" s="294"/>
      <c r="TRZ67" s="294"/>
      <c r="TSA67" s="294"/>
      <c r="TSB67" s="294"/>
      <c r="TSC67" s="294"/>
      <c r="TSD67" s="294"/>
      <c r="TSE67" s="294"/>
      <c r="TSF67" s="294"/>
      <c r="TSG67" s="294"/>
      <c r="TSH67" s="294"/>
      <c r="TSI67" s="294"/>
      <c r="TSJ67" s="294"/>
      <c r="TSK67" s="294"/>
      <c r="TSL67" s="294"/>
      <c r="TSM67" s="294"/>
      <c r="TSN67" s="294"/>
      <c r="TSO67" s="294"/>
      <c r="TSP67" s="294"/>
      <c r="TSQ67" s="294"/>
      <c r="TSR67" s="294"/>
      <c r="TSS67" s="294"/>
      <c r="TST67" s="294"/>
      <c r="TSU67" s="294"/>
      <c r="TSV67" s="294"/>
      <c r="TSW67" s="294"/>
      <c r="TSX67" s="294"/>
      <c r="TSY67" s="294"/>
      <c r="TSZ67" s="294"/>
      <c r="TTA67" s="294"/>
      <c r="TTB67" s="294"/>
      <c r="TTC67" s="294"/>
      <c r="TTD67" s="294"/>
      <c r="TTE67" s="294"/>
      <c r="TTF67" s="294"/>
      <c r="TTG67" s="294"/>
      <c r="TTH67" s="294"/>
      <c r="TTI67" s="294"/>
      <c r="TTJ67" s="294"/>
      <c r="TTK67" s="294"/>
      <c r="TTL67" s="294"/>
      <c r="TTM67" s="294"/>
      <c r="TTN67" s="294"/>
      <c r="TTO67" s="294"/>
      <c r="TTP67" s="294"/>
      <c r="TTQ67" s="294"/>
      <c r="TTR67" s="294"/>
      <c r="TTS67" s="294"/>
      <c r="TTT67" s="294"/>
      <c r="TTU67" s="294"/>
      <c r="TTV67" s="294"/>
      <c r="TTW67" s="294"/>
      <c r="TTX67" s="294"/>
      <c r="TTY67" s="294"/>
      <c r="TTZ67" s="294"/>
      <c r="TUA67" s="294"/>
      <c r="TUB67" s="294"/>
      <c r="TUC67" s="294"/>
      <c r="TUD67" s="294"/>
      <c r="TUE67" s="294"/>
      <c r="TUF67" s="294"/>
      <c r="TUG67" s="294"/>
      <c r="TUH67" s="294"/>
      <c r="TUI67" s="294"/>
      <c r="TUJ67" s="294"/>
      <c r="TUK67" s="294"/>
      <c r="TUL67" s="294"/>
      <c r="TUM67" s="294"/>
      <c r="TUN67" s="294"/>
      <c r="TUO67" s="294"/>
      <c r="TUP67" s="294"/>
      <c r="TUQ67" s="294"/>
      <c r="TUR67" s="294"/>
      <c r="TUS67" s="294"/>
      <c r="TUT67" s="294"/>
      <c r="TUU67" s="294"/>
      <c r="TUV67" s="294"/>
      <c r="TUW67" s="294"/>
      <c r="TUX67" s="294"/>
      <c r="TUY67" s="294"/>
      <c r="TUZ67" s="294"/>
      <c r="TVA67" s="294"/>
      <c r="TVB67" s="294"/>
      <c r="TVC67" s="294"/>
      <c r="TVD67" s="294"/>
      <c r="TVE67" s="294"/>
      <c r="TVF67" s="294"/>
      <c r="TVG67" s="294"/>
      <c r="TVH67" s="294"/>
      <c r="TVI67" s="294"/>
      <c r="TVJ67" s="294"/>
      <c r="TVK67" s="294"/>
      <c r="TVL67" s="294"/>
      <c r="TVM67" s="294"/>
      <c r="TVN67" s="294"/>
      <c r="TVO67" s="294"/>
      <c r="TVP67" s="294"/>
      <c r="TVQ67" s="294"/>
      <c r="TVR67" s="294"/>
      <c r="TVS67" s="294"/>
      <c r="TVT67" s="294"/>
      <c r="TVU67" s="294"/>
      <c r="TVV67" s="294"/>
      <c r="TVW67" s="294"/>
      <c r="TVX67" s="294"/>
      <c r="TVY67" s="294"/>
      <c r="TVZ67" s="294"/>
      <c r="TWA67" s="294"/>
      <c r="TWB67" s="294"/>
      <c r="TWC67" s="294"/>
      <c r="TWD67" s="294"/>
      <c r="TWE67" s="294"/>
      <c r="TWF67" s="294"/>
      <c r="TWG67" s="294"/>
      <c r="TWH67" s="294"/>
      <c r="TWI67" s="294"/>
      <c r="TWJ67" s="294"/>
      <c r="TWK67" s="294"/>
      <c r="TWL67" s="294"/>
      <c r="TWM67" s="294"/>
      <c r="TWN67" s="294"/>
      <c r="TWO67" s="294"/>
      <c r="TWP67" s="294"/>
      <c r="TWQ67" s="294"/>
      <c r="TWR67" s="294"/>
      <c r="TWS67" s="294"/>
      <c r="TWT67" s="294"/>
      <c r="TWU67" s="294"/>
      <c r="TWV67" s="294"/>
      <c r="TWW67" s="294"/>
      <c r="TWX67" s="294"/>
      <c r="TWY67" s="294"/>
      <c r="TWZ67" s="294"/>
      <c r="TXA67" s="294"/>
      <c r="TXB67" s="294"/>
      <c r="TXC67" s="294"/>
      <c r="TXD67" s="294"/>
      <c r="TXE67" s="294"/>
      <c r="TXF67" s="294"/>
      <c r="TXG67" s="294"/>
      <c r="TXH67" s="294"/>
      <c r="TXI67" s="294"/>
      <c r="TXJ67" s="294"/>
      <c r="TXK67" s="294"/>
      <c r="TXL67" s="294"/>
      <c r="TXM67" s="294"/>
      <c r="TXN67" s="294"/>
      <c r="TXO67" s="294"/>
      <c r="TXP67" s="294"/>
      <c r="TXQ67" s="294"/>
      <c r="TXR67" s="294"/>
      <c r="TXS67" s="294"/>
      <c r="TXT67" s="294"/>
      <c r="TXU67" s="294"/>
      <c r="TXV67" s="294"/>
      <c r="TXW67" s="294"/>
      <c r="TXX67" s="294"/>
      <c r="TXY67" s="294"/>
      <c r="TXZ67" s="294"/>
      <c r="TYA67" s="294"/>
      <c r="TYB67" s="294"/>
      <c r="TYC67" s="294"/>
      <c r="TYD67" s="294"/>
      <c r="TYE67" s="294"/>
      <c r="TYF67" s="294"/>
      <c r="TYG67" s="294"/>
      <c r="TYH67" s="294"/>
      <c r="TYI67" s="294"/>
      <c r="TYJ67" s="294"/>
      <c r="TYK67" s="294"/>
      <c r="TYL67" s="294"/>
      <c r="TYM67" s="294"/>
      <c r="TYN67" s="294"/>
      <c r="TYO67" s="294"/>
      <c r="TYP67" s="294"/>
      <c r="TYQ67" s="294"/>
      <c r="TYR67" s="294"/>
      <c r="TYS67" s="294"/>
      <c r="TYT67" s="294"/>
      <c r="TYU67" s="294"/>
      <c r="TYV67" s="294"/>
      <c r="TYW67" s="294"/>
      <c r="TYX67" s="294"/>
      <c r="TYY67" s="294"/>
      <c r="TYZ67" s="294"/>
      <c r="TZA67" s="294"/>
      <c r="TZB67" s="294"/>
      <c r="TZC67" s="294"/>
      <c r="TZD67" s="294"/>
      <c r="TZE67" s="294"/>
      <c r="TZF67" s="294"/>
      <c r="TZG67" s="294"/>
      <c r="TZH67" s="294"/>
      <c r="TZI67" s="294"/>
      <c r="TZJ67" s="294"/>
      <c r="TZK67" s="294"/>
      <c r="TZL67" s="294"/>
      <c r="TZM67" s="294"/>
      <c r="TZN67" s="294"/>
      <c r="TZO67" s="294"/>
      <c r="TZP67" s="294"/>
      <c r="TZQ67" s="294"/>
      <c r="TZR67" s="294"/>
      <c r="TZS67" s="294"/>
      <c r="TZT67" s="294"/>
      <c r="TZU67" s="294"/>
      <c r="TZV67" s="294"/>
      <c r="TZW67" s="294"/>
      <c r="TZX67" s="294"/>
      <c r="TZY67" s="294"/>
      <c r="TZZ67" s="294"/>
      <c r="UAA67" s="294"/>
      <c r="UAB67" s="294"/>
      <c r="UAC67" s="294"/>
      <c r="UAD67" s="294"/>
      <c r="UAE67" s="294"/>
      <c r="UAF67" s="294"/>
      <c r="UAG67" s="294"/>
      <c r="UAH67" s="294"/>
      <c r="UAI67" s="294"/>
      <c r="UAJ67" s="294"/>
      <c r="UAK67" s="294"/>
      <c r="UAL67" s="294"/>
      <c r="UAM67" s="294"/>
      <c r="UAN67" s="294"/>
      <c r="UAO67" s="294"/>
      <c r="UAP67" s="294"/>
      <c r="UAQ67" s="294"/>
      <c r="UAR67" s="294"/>
      <c r="UAS67" s="294"/>
      <c r="UAT67" s="294"/>
      <c r="UAU67" s="294"/>
      <c r="UAV67" s="294"/>
      <c r="UAW67" s="294"/>
      <c r="UAX67" s="294"/>
      <c r="UAY67" s="294"/>
      <c r="UAZ67" s="294"/>
      <c r="UBA67" s="294"/>
      <c r="UBB67" s="294"/>
      <c r="UBC67" s="294"/>
      <c r="UBD67" s="294"/>
      <c r="UBE67" s="294"/>
      <c r="UBF67" s="294"/>
      <c r="UBG67" s="294"/>
      <c r="UBH67" s="294"/>
      <c r="UBI67" s="294"/>
      <c r="UBJ67" s="294"/>
      <c r="UBK67" s="294"/>
      <c r="UBL67" s="294"/>
      <c r="UBM67" s="294"/>
      <c r="UBN67" s="294"/>
      <c r="UBO67" s="294"/>
      <c r="UBP67" s="294"/>
      <c r="UBQ67" s="294"/>
      <c r="UBR67" s="294"/>
      <c r="UBS67" s="294"/>
      <c r="UBT67" s="294"/>
      <c r="UBU67" s="294"/>
      <c r="UBV67" s="294"/>
      <c r="UBW67" s="294"/>
      <c r="UBX67" s="294"/>
      <c r="UBY67" s="294"/>
      <c r="UBZ67" s="294"/>
      <c r="UCA67" s="294"/>
      <c r="UCB67" s="294"/>
      <c r="UCC67" s="294"/>
      <c r="UCD67" s="294"/>
      <c r="UCE67" s="294"/>
      <c r="UCF67" s="294"/>
      <c r="UCG67" s="294"/>
      <c r="UCH67" s="294"/>
      <c r="UCI67" s="294"/>
      <c r="UCJ67" s="294"/>
      <c r="UCK67" s="294"/>
      <c r="UCL67" s="294"/>
      <c r="UCM67" s="294"/>
      <c r="UCN67" s="294"/>
      <c r="UCO67" s="294"/>
      <c r="UCP67" s="294"/>
      <c r="UCQ67" s="294"/>
      <c r="UCR67" s="294"/>
      <c r="UCS67" s="294"/>
      <c r="UCT67" s="294"/>
      <c r="UCU67" s="294"/>
      <c r="UCV67" s="294"/>
      <c r="UCW67" s="294"/>
      <c r="UCX67" s="294"/>
      <c r="UCY67" s="294"/>
      <c r="UCZ67" s="294"/>
      <c r="UDA67" s="294"/>
      <c r="UDB67" s="294"/>
      <c r="UDC67" s="294"/>
      <c r="UDD67" s="294"/>
      <c r="UDE67" s="294"/>
      <c r="UDF67" s="294"/>
      <c r="UDG67" s="294"/>
      <c r="UDH67" s="294"/>
      <c r="UDI67" s="294"/>
      <c r="UDJ67" s="294"/>
      <c r="UDK67" s="294"/>
      <c r="UDL67" s="294"/>
      <c r="UDM67" s="294"/>
      <c r="UDN67" s="294"/>
      <c r="UDO67" s="294"/>
      <c r="UDP67" s="294"/>
      <c r="UDQ67" s="294"/>
      <c r="UDR67" s="294"/>
      <c r="UDS67" s="294"/>
      <c r="UDT67" s="294"/>
      <c r="UDU67" s="294"/>
      <c r="UDV67" s="294"/>
      <c r="UDW67" s="294"/>
      <c r="UDX67" s="294"/>
      <c r="UDY67" s="294"/>
      <c r="UDZ67" s="294"/>
      <c r="UEA67" s="294"/>
      <c r="UEB67" s="294"/>
      <c r="UEC67" s="294"/>
      <c r="UED67" s="294"/>
      <c r="UEE67" s="294"/>
      <c r="UEF67" s="294"/>
      <c r="UEG67" s="294"/>
      <c r="UEH67" s="294"/>
      <c r="UEI67" s="294"/>
      <c r="UEJ67" s="294"/>
      <c r="UEK67" s="294"/>
      <c r="UEL67" s="294"/>
      <c r="UEM67" s="294"/>
      <c r="UEN67" s="294"/>
      <c r="UEO67" s="294"/>
      <c r="UEP67" s="294"/>
      <c r="UEQ67" s="294"/>
      <c r="UER67" s="294"/>
      <c r="UES67" s="294"/>
      <c r="UET67" s="294"/>
      <c r="UEU67" s="294"/>
      <c r="UEV67" s="294"/>
      <c r="UEW67" s="294"/>
      <c r="UEX67" s="294"/>
      <c r="UEY67" s="294"/>
      <c r="UEZ67" s="294"/>
      <c r="UFA67" s="294"/>
      <c r="UFB67" s="294"/>
      <c r="UFC67" s="294"/>
      <c r="UFD67" s="294"/>
      <c r="UFE67" s="294"/>
      <c r="UFF67" s="294"/>
      <c r="UFG67" s="294"/>
      <c r="UFH67" s="294"/>
      <c r="UFI67" s="294"/>
      <c r="UFJ67" s="294"/>
      <c r="UFK67" s="294"/>
      <c r="UFL67" s="294"/>
      <c r="UFM67" s="294"/>
      <c r="UFN67" s="294"/>
      <c r="UFO67" s="294"/>
      <c r="UFP67" s="294"/>
      <c r="UFQ67" s="294"/>
      <c r="UFR67" s="294"/>
      <c r="UFS67" s="294"/>
      <c r="UFT67" s="294"/>
      <c r="UFU67" s="294"/>
      <c r="UFV67" s="294"/>
      <c r="UFW67" s="294"/>
      <c r="UFX67" s="294"/>
      <c r="UFY67" s="294"/>
      <c r="UFZ67" s="294"/>
      <c r="UGA67" s="294"/>
      <c r="UGB67" s="294"/>
      <c r="UGC67" s="294"/>
      <c r="UGD67" s="294"/>
      <c r="UGE67" s="294"/>
      <c r="UGF67" s="294"/>
      <c r="UGG67" s="294"/>
      <c r="UGH67" s="294"/>
      <c r="UGI67" s="294"/>
      <c r="UGJ67" s="294"/>
      <c r="UGK67" s="294"/>
      <c r="UGL67" s="294"/>
      <c r="UGM67" s="294"/>
      <c r="UGN67" s="294"/>
      <c r="UGO67" s="294"/>
      <c r="UGP67" s="294"/>
      <c r="UGQ67" s="294"/>
      <c r="UGR67" s="294"/>
      <c r="UGS67" s="294"/>
      <c r="UGT67" s="294"/>
      <c r="UGU67" s="294"/>
      <c r="UGV67" s="294"/>
      <c r="UGW67" s="294"/>
      <c r="UGX67" s="294"/>
      <c r="UGY67" s="294"/>
      <c r="UGZ67" s="294"/>
      <c r="UHA67" s="294"/>
      <c r="UHB67" s="294"/>
      <c r="UHC67" s="294"/>
      <c r="UHD67" s="294"/>
      <c r="UHE67" s="294"/>
      <c r="UHF67" s="294"/>
      <c r="UHG67" s="294"/>
      <c r="UHH67" s="294"/>
      <c r="UHI67" s="294"/>
      <c r="UHJ67" s="294"/>
      <c r="UHK67" s="294"/>
      <c r="UHL67" s="294"/>
      <c r="UHM67" s="294"/>
      <c r="UHN67" s="294"/>
      <c r="UHO67" s="294"/>
      <c r="UHP67" s="294"/>
      <c r="UHQ67" s="294"/>
      <c r="UHR67" s="294"/>
      <c r="UHS67" s="294"/>
      <c r="UHT67" s="294"/>
      <c r="UHU67" s="294"/>
      <c r="UHV67" s="294"/>
      <c r="UHW67" s="294"/>
      <c r="UHX67" s="294"/>
      <c r="UHY67" s="294"/>
      <c r="UHZ67" s="294"/>
      <c r="UIA67" s="294"/>
      <c r="UIB67" s="294"/>
      <c r="UIC67" s="294"/>
      <c r="UID67" s="294"/>
      <c r="UIE67" s="294"/>
      <c r="UIF67" s="294"/>
      <c r="UIG67" s="294"/>
      <c r="UIH67" s="294"/>
      <c r="UII67" s="294"/>
      <c r="UIJ67" s="294"/>
      <c r="UIK67" s="294"/>
      <c r="UIL67" s="294"/>
      <c r="UIM67" s="294"/>
      <c r="UIN67" s="294"/>
      <c r="UIO67" s="294"/>
      <c r="UIP67" s="294"/>
      <c r="UIQ67" s="294"/>
      <c r="UIR67" s="294"/>
      <c r="UIS67" s="294"/>
      <c r="UIT67" s="294"/>
      <c r="UIU67" s="294"/>
      <c r="UIV67" s="294"/>
      <c r="UIW67" s="294"/>
      <c r="UIX67" s="294"/>
      <c r="UIY67" s="294"/>
      <c r="UIZ67" s="294"/>
      <c r="UJA67" s="294"/>
      <c r="UJB67" s="294"/>
      <c r="UJC67" s="294"/>
      <c r="UJD67" s="294"/>
      <c r="UJE67" s="294"/>
      <c r="UJF67" s="294"/>
      <c r="UJG67" s="294"/>
      <c r="UJH67" s="294"/>
      <c r="UJI67" s="294"/>
      <c r="UJJ67" s="294"/>
      <c r="UJK67" s="294"/>
      <c r="UJL67" s="294"/>
      <c r="UJM67" s="294"/>
      <c r="UJN67" s="294"/>
      <c r="UJO67" s="294"/>
      <c r="UJP67" s="294"/>
      <c r="UJQ67" s="294"/>
      <c r="UJR67" s="294"/>
      <c r="UJS67" s="294"/>
      <c r="UJT67" s="294"/>
      <c r="UJU67" s="294"/>
      <c r="UJV67" s="294"/>
      <c r="UJW67" s="294"/>
      <c r="UJX67" s="294"/>
      <c r="UJY67" s="294"/>
      <c r="UJZ67" s="294"/>
      <c r="UKA67" s="294"/>
      <c r="UKB67" s="294"/>
      <c r="UKC67" s="294"/>
      <c r="UKD67" s="294"/>
      <c r="UKE67" s="294"/>
      <c r="UKF67" s="294"/>
      <c r="UKG67" s="294"/>
      <c r="UKH67" s="294"/>
      <c r="UKI67" s="294"/>
      <c r="UKJ67" s="294"/>
      <c r="UKK67" s="294"/>
      <c r="UKL67" s="294"/>
      <c r="UKM67" s="294"/>
      <c r="UKN67" s="294"/>
      <c r="UKO67" s="294"/>
      <c r="UKP67" s="294"/>
      <c r="UKQ67" s="294"/>
      <c r="UKR67" s="294"/>
      <c r="UKS67" s="294"/>
      <c r="UKT67" s="294"/>
      <c r="UKU67" s="294"/>
      <c r="UKV67" s="294"/>
      <c r="UKW67" s="294"/>
      <c r="UKX67" s="294"/>
      <c r="UKY67" s="294"/>
      <c r="UKZ67" s="294"/>
      <c r="ULA67" s="294"/>
      <c r="ULB67" s="294"/>
      <c r="ULC67" s="294"/>
      <c r="ULD67" s="294"/>
      <c r="ULE67" s="294"/>
      <c r="ULF67" s="294"/>
      <c r="ULG67" s="294"/>
      <c r="ULH67" s="294"/>
      <c r="ULI67" s="294"/>
      <c r="ULJ67" s="294"/>
      <c r="ULK67" s="294"/>
      <c r="ULL67" s="294"/>
      <c r="ULM67" s="294"/>
      <c r="ULN67" s="294"/>
      <c r="ULO67" s="294"/>
      <c r="ULP67" s="294"/>
      <c r="ULQ67" s="294"/>
      <c r="ULR67" s="294"/>
      <c r="ULS67" s="294"/>
      <c r="ULT67" s="294"/>
      <c r="ULU67" s="294"/>
      <c r="ULV67" s="294"/>
      <c r="ULW67" s="294"/>
      <c r="ULX67" s="294"/>
      <c r="ULY67" s="294"/>
      <c r="ULZ67" s="294"/>
      <c r="UMA67" s="294"/>
      <c r="UMB67" s="294"/>
      <c r="UMC67" s="294"/>
      <c r="UMD67" s="294"/>
      <c r="UME67" s="294"/>
      <c r="UMF67" s="294"/>
      <c r="UMG67" s="294"/>
      <c r="UMH67" s="294"/>
      <c r="UMI67" s="294"/>
      <c r="UMJ67" s="294"/>
      <c r="UMK67" s="294"/>
      <c r="UML67" s="294"/>
      <c r="UMM67" s="294"/>
      <c r="UMN67" s="294"/>
      <c r="UMO67" s="294"/>
      <c r="UMP67" s="294"/>
      <c r="UMQ67" s="294"/>
      <c r="UMR67" s="294"/>
      <c r="UMS67" s="294"/>
      <c r="UMT67" s="294"/>
      <c r="UMU67" s="294"/>
      <c r="UMV67" s="294"/>
      <c r="UMW67" s="294"/>
      <c r="UMX67" s="294"/>
      <c r="UMY67" s="294"/>
      <c r="UMZ67" s="294"/>
      <c r="UNA67" s="294"/>
      <c r="UNB67" s="294"/>
      <c r="UNC67" s="294"/>
      <c r="UND67" s="294"/>
      <c r="UNE67" s="294"/>
      <c r="UNF67" s="294"/>
      <c r="UNG67" s="294"/>
      <c r="UNH67" s="294"/>
      <c r="UNI67" s="294"/>
      <c r="UNJ67" s="294"/>
      <c r="UNK67" s="294"/>
      <c r="UNL67" s="294"/>
      <c r="UNM67" s="294"/>
      <c r="UNN67" s="294"/>
      <c r="UNO67" s="294"/>
      <c r="UNP67" s="294"/>
      <c r="UNQ67" s="294"/>
      <c r="UNR67" s="294"/>
      <c r="UNS67" s="294"/>
      <c r="UNT67" s="294"/>
      <c r="UNU67" s="294"/>
      <c r="UNV67" s="294"/>
      <c r="UNW67" s="294"/>
      <c r="UNX67" s="294"/>
      <c r="UNY67" s="294"/>
      <c r="UNZ67" s="294"/>
      <c r="UOA67" s="294"/>
      <c r="UOB67" s="294"/>
      <c r="UOC67" s="294"/>
      <c r="UOD67" s="294"/>
      <c r="UOE67" s="294"/>
      <c r="UOF67" s="294"/>
      <c r="UOG67" s="294"/>
      <c r="UOH67" s="294"/>
      <c r="UOI67" s="294"/>
      <c r="UOJ67" s="294"/>
      <c r="UOK67" s="294"/>
      <c r="UOL67" s="294"/>
      <c r="UOM67" s="294"/>
      <c r="UON67" s="294"/>
      <c r="UOO67" s="294"/>
      <c r="UOP67" s="294"/>
      <c r="UOQ67" s="294"/>
      <c r="UOR67" s="294"/>
      <c r="UOS67" s="294"/>
      <c r="UOT67" s="294"/>
      <c r="UOU67" s="294"/>
      <c r="UOV67" s="294"/>
      <c r="UOW67" s="294"/>
      <c r="UOX67" s="294"/>
      <c r="UOY67" s="294"/>
      <c r="UOZ67" s="294"/>
      <c r="UPA67" s="294"/>
      <c r="UPB67" s="294"/>
      <c r="UPC67" s="294"/>
      <c r="UPD67" s="294"/>
      <c r="UPE67" s="294"/>
      <c r="UPF67" s="294"/>
      <c r="UPG67" s="294"/>
      <c r="UPH67" s="294"/>
      <c r="UPI67" s="294"/>
      <c r="UPJ67" s="294"/>
      <c r="UPK67" s="294"/>
      <c r="UPL67" s="294"/>
      <c r="UPM67" s="294"/>
      <c r="UPN67" s="294"/>
      <c r="UPO67" s="294"/>
      <c r="UPP67" s="294"/>
      <c r="UPQ67" s="294"/>
      <c r="UPR67" s="294"/>
      <c r="UPS67" s="294"/>
      <c r="UPT67" s="294"/>
      <c r="UPU67" s="294"/>
      <c r="UPV67" s="294"/>
      <c r="UPW67" s="294"/>
      <c r="UPX67" s="294"/>
      <c r="UPY67" s="294"/>
      <c r="UPZ67" s="294"/>
      <c r="UQA67" s="294"/>
      <c r="UQB67" s="294"/>
      <c r="UQC67" s="294"/>
      <c r="UQD67" s="294"/>
      <c r="UQE67" s="294"/>
      <c r="UQF67" s="294"/>
      <c r="UQG67" s="294"/>
      <c r="UQH67" s="294"/>
      <c r="UQI67" s="294"/>
      <c r="UQJ67" s="294"/>
      <c r="UQK67" s="294"/>
      <c r="UQL67" s="294"/>
      <c r="UQM67" s="294"/>
      <c r="UQN67" s="294"/>
      <c r="UQO67" s="294"/>
      <c r="UQP67" s="294"/>
      <c r="UQQ67" s="294"/>
      <c r="UQR67" s="294"/>
      <c r="UQS67" s="294"/>
      <c r="UQT67" s="294"/>
      <c r="UQU67" s="294"/>
      <c r="UQV67" s="294"/>
      <c r="UQW67" s="294"/>
      <c r="UQX67" s="294"/>
      <c r="UQY67" s="294"/>
      <c r="UQZ67" s="294"/>
      <c r="URA67" s="294"/>
      <c r="URB67" s="294"/>
      <c r="URC67" s="294"/>
      <c r="URD67" s="294"/>
      <c r="URE67" s="294"/>
      <c r="URF67" s="294"/>
      <c r="URG67" s="294"/>
      <c r="URH67" s="294"/>
      <c r="URI67" s="294"/>
      <c r="URJ67" s="294"/>
      <c r="URK67" s="294"/>
      <c r="URL67" s="294"/>
      <c r="URM67" s="294"/>
      <c r="URN67" s="294"/>
      <c r="URO67" s="294"/>
      <c r="URP67" s="294"/>
      <c r="URQ67" s="294"/>
      <c r="URR67" s="294"/>
      <c r="URS67" s="294"/>
      <c r="URT67" s="294"/>
      <c r="URU67" s="294"/>
      <c r="URV67" s="294"/>
      <c r="URW67" s="294"/>
      <c r="URX67" s="294"/>
      <c r="URY67" s="294"/>
      <c r="URZ67" s="294"/>
      <c r="USA67" s="294"/>
      <c r="USB67" s="294"/>
      <c r="USC67" s="294"/>
      <c r="USD67" s="294"/>
      <c r="USE67" s="294"/>
      <c r="USF67" s="294"/>
      <c r="USG67" s="294"/>
      <c r="USH67" s="294"/>
      <c r="USI67" s="294"/>
      <c r="USJ67" s="294"/>
      <c r="USK67" s="294"/>
      <c r="USL67" s="294"/>
      <c r="USM67" s="294"/>
      <c r="USN67" s="294"/>
      <c r="USO67" s="294"/>
      <c r="USP67" s="294"/>
      <c r="USQ67" s="294"/>
      <c r="USR67" s="294"/>
      <c r="USS67" s="294"/>
      <c r="UST67" s="294"/>
      <c r="USU67" s="294"/>
      <c r="USV67" s="294"/>
      <c r="USW67" s="294"/>
      <c r="USX67" s="294"/>
      <c r="USY67" s="294"/>
      <c r="USZ67" s="294"/>
      <c r="UTA67" s="294"/>
      <c r="UTB67" s="294"/>
      <c r="UTC67" s="294"/>
      <c r="UTD67" s="294"/>
      <c r="UTE67" s="294"/>
      <c r="UTF67" s="294"/>
      <c r="UTG67" s="294"/>
      <c r="UTH67" s="294"/>
      <c r="UTI67" s="294"/>
      <c r="UTJ67" s="294"/>
      <c r="UTK67" s="294"/>
      <c r="UTL67" s="294"/>
      <c r="UTM67" s="294"/>
      <c r="UTN67" s="294"/>
      <c r="UTO67" s="294"/>
      <c r="UTP67" s="294"/>
      <c r="UTQ67" s="294"/>
      <c r="UTR67" s="294"/>
      <c r="UTS67" s="294"/>
      <c r="UTT67" s="294"/>
      <c r="UTU67" s="294"/>
      <c r="UTV67" s="294"/>
      <c r="UTW67" s="294"/>
      <c r="UTX67" s="294"/>
      <c r="UTY67" s="294"/>
      <c r="UTZ67" s="294"/>
      <c r="UUA67" s="294"/>
      <c r="UUB67" s="294"/>
      <c r="UUC67" s="294"/>
      <c r="UUD67" s="294"/>
      <c r="UUE67" s="294"/>
      <c r="UUF67" s="294"/>
      <c r="UUG67" s="294"/>
      <c r="UUH67" s="294"/>
      <c r="UUI67" s="294"/>
      <c r="UUJ67" s="294"/>
      <c r="UUK67" s="294"/>
      <c r="UUL67" s="294"/>
      <c r="UUM67" s="294"/>
      <c r="UUN67" s="294"/>
      <c r="UUO67" s="294"/>
      <c r="UUP67" s="294"/>
      <c r="UUQ67" s="294"/>
      <c r="UUR67" s="294"/>
      <c r="UUS67" s="294"/>
      <c r="UUT67" s="294"/>
      <c r="UUU67" s="294"/>
      <c r="UUV67" s="294"/>
      <c r="UUW67" s="294"/>
      <c r="UUX67" s="294"/>
      <c r="UUY67" s="294"/>
      <c r="UUZ67" s="294"/>
      <c r="UVA67" s="294"/>
      <c r="UVB67" s="294"/>
      <c r="UVC67" s="294"/>
      <c r="UVD67" s="294"/>
      <c r="UVE67" s="294"/>
      <c r="UVF67" s="294"/>
      <c r="UVG67" s="294"/>
      <c r="UVH67" s="294"/>
      <c r="UVI67" s="294"/>
      <c r="UVJ67" s="294"/>
      <c r="UVK67" s="294"/>
      <c r="UVL67" s="294"/>
      <c r="UVM67" s="294"/>
      <c r="UVN67" s="294"/>
      <c r="UVO67" s="294"/>
      <c r="UVP67" s="294"/>
      <c r="UVQ67" s="294"/>
      <c r="UVR67" s="294"/>
      <c r="UVS67" s="294"/>
      <c r="UVT67" s="294"/>
      <c r="UVU67" s="294"/>
      <c r="UVV67" s="294"/>
      <c r="UVW67" s="294"/>
      <c r="UVX67" s="294"/>
      <c r="UVY67" s="294"/>
      <c r="UVZ67" s="294"/>
      <c r="UWA67" s="294"/>
      <c r="UWB67" s="294"/>
      <c r="UWC67" s="294"/>
      <c r="UWD67" s="294"/>
      <c r="UWE67" s="294"/>
      <c r="UWF67" s="294"/>
      <c r="UWG67" s="294"/>
      <c r="UWH67" s="294"/>
      <c r="UWI67" s="294"/>
      <c r="UWJ67" s="294"/>
      <c r="UWK67" s="294"/>
      <c r="UWL67" s="294"/>
      <c r="UWM67" s="294"/>
      <c r="UWN67" s="294"/>
      <c r="UWO67" s="294"/>
      <c r="UWP67" s="294"/>
      <c r="UWQ67" s="294"/>
      <c r="UWR67" s="294"/>
      <c r="UWS67" s="294"/>
      <c r="UWT67" s="294"/>
      <c r="UWU67" s="294"/>
      <c r="UWV67" s="294"/>
      <c r="UWW67" s="294"/>
      <c r="UWX67" s="294"/>
      <c r="UWY67" s="294"/>
      <c r="UWZ67" s="294"/>
      <c r="UXA67" s="294"/>
      <c r="UXB67" s="294"/>
      <c r="UXC67" s="294"/>
      <c r="UXD67" s="294"/>
      <c r="UXE67" s="294"/>
      <c r="UXF67" s="294"/>
      <c r="UXG67" s="294"/>
      <c r="UXH67" s="294"/>
      <c r="UXI67" s="294"/>
      <c r="UXJ67" s="294"/>
      <c r="UXK67" s="294"/>
      <c r="UXL67" s="294"/>
      <c r="UXM67" s="294"/>
      <c r="UXN67" s="294"/>
      <c r="UXO67" s="294"/>
      <c r="UXP67" s="294"/>
      <c r="UXQ67" s="294"/>
      <c r="UXR67" s="294"/>
      <c r="UXS67" s="294"/>
      <c r="UXT67" s="294"/>
      <c r="UXU67" s="294"/>
      <c r="UXV67" s="294"/>
      <c r="UXW67" s="294"/>
      <c r="UXX67" s="294"/>
      <c r="UXY67" s="294"/>
      <c r="UXZ67" s="294"/>
      <c r="UYA67" s="294"/>
      <c r="UYB67" s="294"/>
      <c r="UYC67" s="294"/>
      <c r="UYD67" s="294"/>
      <c r="UYE67" s="294"/>
      <c r="UYF67" s="294"/>
      <c r="UYG67" s="294"/>
      <c r="UYH67" s="294"/>
      <c r="UYI67" s="294"/>
      <c r="UYJ67" s="294"/>
      <c r="UYK67" s="294"/>
      <c r="UYL67" s="294"/>
      <c r="UYM67" s="294"/>
      <c r="UYN67" s="294"/>
      <c r="UYO67" s="294"/>
      <c r="UYP67" s="294"/>
      <c r="UYQ67" s="294"/>
      <c r="UYR67" s="294"/>
      <c r="UYS67" s="294"/>
      <c r="UYT67" s="294"/>
      <c r="UYU67" s="294"/>
      <c r="UYV67" s="294"/>
      <c r="UYW67" s="294"/>
      <c r="UYX67" s="294"/>
      <c r="UYY67" s="294"/>
      <c r="UYZ67" s="294"/>
      <c r="UZA67" s="294"/>
      <c r="UZB67" s="294"/>
      <c r="UZC67" s="294"/>
      <c r="UZD67" s="294"/>
      <c r="UZE67" s="294"/>
      <c r="UZF67" s="294"/>
      <c r="UZG67" s="294"/>
      <c r="UZH67" s="294"/>
      <c r="UZI67" s="294"/>
      <c r="UZJ67" s="294"/>
      <c r="UZK67" s="294"/>
      <c r="UZL67" s="294"/>
      <c r="UZM67" s="294"/>
      <c r="UZN67" s="294"/>
      <c r="UZO67" s="294"/>
      <c r="UZP67" s="294"/>
      <c r="UZQ67" s="294"/>
      <c r="UZR67" s="294"/>
      <c r="UZS67" s="294"/>
      <c r="UZT67" s="294"/>
      <c r="UZU67" s="294"/>
      <c r="UZV67" s="294"/>
      <c r="UZW67" s="294"/>
      <c r="UZX67" s="294"/>
      <c r="UZY67" s="294"/>
      <c r="UZZ67" s="294"/>
      <c r="VAA67" s="294"/>
      <c r="VAB67" s="294"/>
      <c r="VAC67" s="294"/>
      <c r="VAD67" s="294"/>
      <c r="VAE67" s="294"/>
      <c r="VAF67" s="294"/>
      <c r="VAG67" s="294"/>
      <c r="VAH67" s="294"/>
      <c r="VAI67" s="294"/>
      <c r="VAJ67" s="294"/>
      <c r="VAK67" s="294"/>
      <c r="VAL67" s="294"/>
      <c r="VAM67" s="294"/>
      <c r="VAN67" s="294"/>
      <c r="VAO67" s="294"/>
      <c r="VAP67" s="294"/>
      <c r="VAQ67" s="294"/>
      <c r="VAR67" s="294"/>
      <c r="VAS67" s="294"/>
      <c r="VAT67" s="294"/>
      <c r="VAU67" s="294"/>
      <c r="VAV67" s="294"/>
      <c r="VAW67" s="294"/>
      <c r="VAX67" s="294"/>
      <c r="VAY67" s="294"/>
      <c r="VAZ67" s="294"/>
      <c r="VBA67" s="294"/>
      <c r="VBB67" s="294"/>
      <c r="VBC67" s="294"/>
      <c r="VBD67" s="294"/>
      <c r="VBE67" s="294"/>
      <c r="VBF67" s="294"/>
      <c r="VBG67" s="294"/>
      <c r="VBH67" s="294"/>
      <c r="VBI67" s="294"/>
      <c r="VBJ67" s="294"/>
      <c r="VBK67" s="294"/>
      <c r="VBL67" s="294"/>
      <c r="VBM67" s="294"/>
      <c r="VBN67" s="294"/>
      <c r="VBO67" s="294"/>
      <c r="VBP67" s="294"/>
      <c r="VBQ67" s="294"/>
      <c r="VBR67" s="294"/>
      <c r="VBS67" s="294"/>
      <c r="VBT67" s="294"/>
      <c r="VBU67" s="294"/>
      <c r="VBV67" s="294"/>
      <c r="VBW67" s="294"/>
      <c r="VBX67" s="294"/>
      <c r="VBY67" s="294"/>
      <c r="VBZ67" s="294"/>
      <c r="VCA67" s="294"/>
      <c r="VCB67" s="294"/>
      <c r="VCC67" s="294"/>
      <c r="VCD67" s="294"/>
      <c r="VCE67" s="294"/>
      <c r="VCF67" s="294"/>
      <c r="VCG67" s="294"/>
      <c r="VCH67" s="294"/>
      <c r="VCI67" s="294"/>
      <c r="VCJ67" s="294"/>
      <c r="VCK67" s="294"/>
      <c r="VCL67" s="294"/>
      <c r="VCM67" s="294"/>
      <c r="VCN67" s="294"/>
      <c r="VCO67" s="294"/>
      <c r="VCP67" s="294"/>
      <c r="VCQ67" s="294"/>
      <c r="VCR67" s="294"/>
      <c r="VCS67" s="294"/>
      <c r="VCT67" s="294"/>
      <c r="VCU67" s="294"/>
      <c r="VCV67" s="294"/>
      <c r="VCW67" s="294"/>
      <c r="VCX67" s="294"/>
      <c r="VCY67" s="294"/>
      <c r="VCZ67" s="294"/>
      <c r="VDA67" s="294"/>
      <c r="VDB67" s="294"/>
      <c r="VDC67" s="294"/>
      <c r="VDD67" s="294"/>
      <c r="VDE67" s="294"/>
      <c r="VDF67" s="294"/>
      <c r="VDG67" s="294"/>
      <c r="VDH67" s="294"/>
      <c r="VDI67" s="294"/>
      <c r="VDJ67" s="294"/>
      <c r="VDK67" s="294"/>
      <c r="VDL67" s="294"/>
      <c r="VDM67" s="294"/>
      <c r="VDN67" s="294"/>
      <c r="VDO67" s="294"/>
      <c r="VDP67" s="294"/>
      <c r="VDQ67" s="294"/>
      <c r="VDR67" s="294"/>
      <c r="VDS67" s="294"/>
      <c r="VDT67" s="294"/>
      <c r="VDU67" s="294"/>
      <c r="VDV67" s="294"/>
      <c r="VDW67" s="294"/>
      <c r="VDX67" s="294"/>
      <c r="VDY67" s="294"/>
      <c r="VDZ67" s="294"/>
      <c r="VEA67" s="294"/>
      <c r="VEB67" s="294"/>
      <c r="VEC67" s="294"/>
      <c r="VED67" s="294"/>
      <c r="VEE67" s="294"/>
      <c r="VEF67" s="294"/>
      <c r="VEG67" s="294"/>
      <c r="VEH67" s="294"/>
      <c r="VEI67" s="294"/>
      <c r="VEJ67" s="294"/>
      <c r="VEK67" s="294"/>
      <c r="VEL67" s="294"/>
      <c r="VEM67" s="294"/>
      <c r="VEN67" s="294"/>
      <c r="VEO67" s="294"/>
      <c r="VEP67" s="294"/>
      <c r="VEQ67" s="294"/>
      <c r="VER67" s="294"/>
      <c r="VES67" s="294"/>
      <c r="VET67" s="294"/>
      <c r="VEU67" s="294"/>
      <c r="VEV67" s="294"/>
      <c r="VEW67" s="294"/>
      <c r="VEX67" s="294"/>
      <c r="VEY67" s="294"/>
      <c r="VEZ67" s="294"/>
      <c r="VFA67" s="294"/>
      <c r="VFB67" s="294"/>
      <c r="VFC67" s="294"/>
      <c r="VFD67" s="294"/>
      <c r="VFE67" s="294"/>
      <c r="VFF67" s="294"/>
      <c r="VFG67" s="294"/>
      <c r="VFH67" s="294"/>
      <c r="VFI67" s="294"/>
      <c r="VFJ67" s="294"/>
      <c r="VFK67" s="294"/>
      <c r="VFL67" s="294"/>
      <c r="VFM67" s="294"/>
      <c r="VFN67" s="294"/>
      <c r="VFO67" s="294"/>
      <c r="VFP67" s="294"/>
      <c r="VFQ67" s="294"/>
      <c r="VFR67" s="294"/>
      <c r="VFS67" s="294"/>
      <c r="VFT67" s="294"/>
      <c r="VFU67" s="294"/>
      <c r="VFV67" s="294"/>
      <c r="VFW67" s="294"/>
      <c r="VFX67" s="294"/>
      <c r="VFY67" s="294"/>
      <c r="VFZ67" s="294"/>
      <c r="VGA67" s="294"/>
      <c r="VGB67" s="294"/>
      <c r="VGC67" s="294"/>
      <c r="VGD67" s="294"/>
      <c r="VGE67" s="294"/>
      <c r="VGF67" s="294"/>
      <c r="VGG67" s="294"/>
      <c r="VGH67" s="294"/>
      <c r="VGI67" s="294"/>
      <c r="VGJ67" s="294"/>
      <c r="VGK67" s="294"/>
      <c r="VGL67" s="294"/>
      <c r="VGM67" s="294"/>
      <c r="VGN67" s="294"/>
      <c r="VGO67" s="294"/>
      <c r="VGP67" s="294"/>
      <c r="VGQ67" s="294"/>
      <c r="VGR67" s="294"/>
      <c r="VGS67" s="294"/>
      <c r="VGT67" s="294"/>
      <c r="VGU67" s="294"/>
      <c r="VGV67" s="294"/>
      <c r="VGW67" s="294"/>
      <c r="VGX67" s="294"/>
      <c r="VGY67" s="294"/>
      <c r="VGZ67" s="294"/>
      <c r="VHA67" s="294"/>
      <c r="VHB67" s="294"/>
      <c r="VHC67" s="294"/>
      <c r="VHD67" s="294"/>
      <c r="VHE67" s="294"/>
      <c r="VHF67" s="294"/>
      <c r="VHG67" s="294"/>
      <c r="VHH67" s="294"/>
      <c r="VHI67" s="294"/>
      <c r="VHJ67" s="294"/>
      <c r="VHK67" s="294"/>
      <c r="VHL67" s="294"/>
      <c r="VHM67" s="294"/>
      <c r="VHN67" s="294"/>
      <c r="VHO67" s="294"/>
      <c r="VHP67" s="294"/>
      <c r="VHQ67" s="294"/>
      <c r="VHR67" s="294"/>
      <c r="VHS67" s="294"/>
      <c r="VHT67" s="294"/>
      <c r="VHU67" s="294"/>
      <c r="VHV67" s="294"/>
      <c r="VHW67" s="294"/>
      <c r="VHX67" s="294"/>
      <c r="VHY67" s="294"/>
      <c r="VHZ67" s="294"/>
      <c r="VIA67" s="294"/>
      <c r="VIB67" s="294"/>
      <c r="VIC67" s="294"/>
      <c r="VID67" s="294"/>
      <c r="VIE67" s="294"/>
      <c r="VIF67" s="294"/>
      <c r="VIG67" s="294"/>
      <c r="VIH67" s="294"/>
      <c r="VII67" s="294"/>
      <c r="VIJ67" s="294"/>
      <c r="VIK67" s="294"/>
      <c r="VIL67" s="294"/>
      <c r="VIM67" s="294"/>
      <c r="VIN67" s="294"/>
      <c r="VIO67" s="294"/>
      <c r="VIP67" s="294"/>
      <c r="VIQ67" s="294"/>
      <c r="VIR67" s="294"/>
      <c r="VIS67" s="294"/>
      <c r="VIT67" s="294"/>
      <c r="VIU67" s="294"/>
      <c r="VIV67" s="294"/>
      <c r="VIW67" s="294"/>
      <c r="VIX67" s="294"/>
      <c r="VIY67" s="294"/>
      <c r="VIZ67" s="294"/>
      <c r="VJA67" s="294"/>
      <c r="VJB67" s="294"/>
      <c r="VJC67" s="294"/>
      <c r="VJD67" s="294"/>
      <c r="VJE67" s="294"/>
      <c r="VJF67" s="294"/>
      <c r="VJG67" s="294"/>
      <c r="VJH67" s="294"/>
      <c r="VJI67" s="294"/>
      <c r="VJJ67" s="294"/>
      <c r="VJK67" s="294"/>
      <c r="VJL67" s="294"/>
      <c r="VJM67" s="294"/>
      <c r="VJN67" s="294"/>
      <c r="VJO67" s="294"/>
      <c r="VJP67" s="294"/>
      <c r="VJQ67" s="294"/>
      <c r="VJR67" s="294"/>
      <c r="VJS67" s="294"/>
      <c r="VJT67" s="294"/>
      <c r="VJU67" s="294"/>
      <c r="VJV67" s="294"/>
      <c r="VJW67" s="294"/>
      <c r="VJX67" s="294"/>
      <c r="VJY67" s="294"/>
      <c r="VJZ67" s="294"/>
      <c r="VKA67" s="294"/>
      <c r="VKB67" s="294"/>
      <c r="VKC67" s="294"/>
      <c r="VKD67" s="294"/>
      <c r="VKE67" s="294"/>
      <c r="VKF67" s="294"/>
      <c r="VKG67" s="294"/>
      <c r="VKH67" s="294"/>
      <c r="VKI67" s="294"/>
      <c r="VKJ67" s="294"/>
      <c r="VKK67" s="294"/>
      <c r="VKL67" s="294"/>
      <c r="VKM67" s="294"/>
      <c r="VKN67" s="294"/>
      <c r="VKO67" s="294"/>
      <c r="VKP67" s="294"/>
      <c r="VKQ67" s="294"/>
      <c r="VKR67" s="294"/>
      <c r="VKS67" s="294"/>
      <c r="VKT67" s="294"/>
      <c r="VKU67" s="294"/>
      <c r="VKV67" s="294"/>
      <c r="VKW67" s="294"/>
      <c r="VKX67" s="294"/>
      <c r="VKY67" s="294"/>
      <c r="VKZ67" s="294"/>
      <c r="VLA67" s="294"/>
      <c r="VLB67" s="294"/>
      <c r="VLC67" s="294"/>
      <c r="VLD67" s="294"/>
      <c r="VLE67" s="294"/>
      <c r="VLF67" s="294"/>
      <c r="VLG67" s="294"/>
      <c r="VLH67" s="294"/>
      <c r="VLI67" s="294"/>
      <c r="VLJ67" s="294"/>
      <c r="VLK67" s="294"/>
      <c r="VLL67" s="294"/>
      <c r="VLM67" s="294"/>
      <c r="VLN67" s="294"/>
      <c r="VLO67" s="294"/>
      <c r="VLP67" s="294"/>
      <c r="VLQ67" s="294"/>
      <c r="VLR67" s="294"/>
      <c r="VLS67" s="294"/>
      <c r="VLT67" s="294"/>
      <c r="VLU67" s="294"/>
      <c r="VLV67" s="294"/>
      <c r="VLW67" s="294"/>
      <c r="VLX67" s="294"/>
      <c r="VLY67" s="294"/>
      <c r="VLZ67" s="294"/>
      <c r="VMA67" s="294"/>
      <c r="VMB67" s="294"/>
      <c r="VMC67" s="294"/>
      <c r="VMD67" s="294"/>
      <c r="VME67" s="294"/>
      <c r="VMF67" s="294"/>
      <c r="VMG67" s="294"/>
      <c r="VMH67" s="294"/>
      <c r="VMI67" s="294"/>
      <c r="VMJ67" s="294"/>
      <c r="VMK67" s="294"/>
      <c r="VML67" s="294"/>
      <c r="VMM67" s="294"/>
      <c r="VMN67" s="294"/>
      <c r="VMO67" s="294"/>
      <c r="VMP67" s="294"/>
      <c r="VMQ67" s="294"/>
      <c r="VMR67" s="294"/>
      <c r="VMS67" s="294"/>
      <c r="VMT67" s="294"/>
      <c r="VMU67" s="294"/>
      <c r="VMV67" s="294"/>
      <c r="VMW67" s="294"/>
      <c r="VMX67" s="294"/>
      <c r="VMY67" s="294"/>
      <c r="VMZ67" s="294"/>
      <c r="VNA67" s="294"/>
      <c r="VNB67" s="294"/>
      <c r="VNC67" s="294"/>
      <c r="VND67" s="294"/>
      <c r="VNE67" s="294"/>
      <c r="VNF67" s="294"/>
      <c r="VNG67" s="294"/>
      <c r="VNH67" s="294"/>
      <c r="VNI67" s="294"/>
      <c r="VNJ67" s="294"/>
      <c r="VNK67" s="294"/>
      <c r="VNL67" s="294"/>
      <c r="VNM67" s="294"/>
      <c r="VNN67" s="294"/>
      <c r="VNO67" s="294"/>
      <c r="VNP67" s="294"/>
      <c r="VNQ67" s="294"/>
      <c r="VNR67" s="294"/>
      <c r="VNS67" s="294"/>
      <c r="VNT67" s="294"/>
      <c r="VNU67" s="294"/>
      <c r="VNV67" s="294"/>
      <c r="VNW67" s="294"/>
      <c r="VNX67" s="294"/>
      <c r="VNY67" s="294"/>
      <c r="VNZ67" s="294"/>
      <c r="VOA67" s="294"/>
      <c r="VOB67" s="294"/>
      <c r="VOC67" s="294"/>
      <c r="VOD67" s="294"/>
      <c r="VOE67" s="294"/>
      <c r="VOF67" s="294"/>
      <c r="VOG67" s="294"/>
      <c r="VOH67" s="294"/>
      <c r="VOI67" s="294"/>
      <c r="VOJ67" s="294"/>
      <c r="VOK67" s="294"/>
      <c r="VOL67" s="294"/>
      <c r="VOM67" s="294"/>
      <c r="VON67" s="294"/>
      <c r="VOO67" s="294"/>
      <c r="VOP67" s="294"/>
      <c r="VOQ67" s="294"/>
      <c r="VOR67" s="294"/>
      <c r="VOS67" s="294"/>
      <c r="VOT67" s="294"/>
      <c r="VOU67" s="294"/>
      <c r="VOV67" s="294"/>
      <c r="VOW67" s="294"/>
      <c r="VOX67" s="294"/>
      <c r="VOY67" s="294"/>
      <c r="VOZ67" s="294"/>
      <c r="VPA67" s="294"/>
      <c r="VPB67" s="294"/>
      <c r="VPC67" s="294"/>
      <c r="VPD67" s="294"/>
      <c r="VPE67" s="294"/>
      <c r="VPF67" s="294"/>
      <c r="VPG67" s="294"/>
      <c r="VPH67" s="294"/>
      <c r="VPI67" s="294"/>
      <c r="VPJ67" s="294"/>
      <c r="VPK67" s="294"/>
      <c r="VPL67" s="294"/>
      <c r="VPM67" s="294"/>
      <c r="VPN67" s="294"/>
      <c r="VPO67" s="294"/>
      <c r="VPP67" s="294"/>
      <c r="VPQ67" s="294"/>
      <c r="VPR67" s="294"/>
      <c r="VPS67" s="294"/>
      <c r="VPT67" s="294"/>
      <c r="VPU67" s="294"/>
      <c r="VPV67" s="294"/>
      <c r="VPW67" s="294"/>
      <c r="VPX67" s="294"/>
      <c r="VPY67" s="294"/>
      <c r="VPZ67" s="294"/>
      <c r="VQA67" s="294"/>
      <c r="VQB67" s="294"/>
      <c r="VQC67" s="294"/>
      <c r="VQD67" s="294"/>
      <c r="VQE67" s="294"/>
      <c r="VQF67" s="294"/>
      <c r="VQG67" s="294"/>
      <c r="VQH67" s="294"/>
      <c r="VQI67" s="294"/>
      <c r="VQJ67" s="294"/>
      <c r="VQK67" s="294"/>
      <c r="VQL67" s="294"/>
      <c r="VQM67" s="294"/>
      <c r="VQN67" s="294"/>
      <c r="VQO67" s="294"/>
      <c r="VQP67" s="294"/>
      <c r="VQQ67" s="294"/>
      <c r="VQR67" s="294"/>
      <c r="VQS67" s="294"/>
      <c r="VQT67" s="294"/>
      <c r="VQU67" s="294"/>
      <c r="VQV67" s="294"/>
      <c r="VQW67" s="294"/>
      <c r="VQX67" s="294"/>
      <c r="VQY67" s="294"/>
      <c r="VQZ67" s="294"/>
      <c r="VRA67" s="294"/>
      <c r="VRB67" s="294"/>
      <c r="VRC67" s="294"/>
      <c r="VRD67" s="294"/>
      <c r="VRE67" s="294"/>
      <c r="VRF67" s="294"/>
      <c r="VRG67" s="294"/>
      <c r="VRH67" s="294"/>
      <c r="VRI67" s="294"/>
      <c r="VRJ67" s="294"/>
      <c r="VRK67" s="294"/>
      <c r="VRL67" s="294"/>
      <c r="VRM67" s="294"/>
      <c r="VRN67" s="294"/>
      <c r="VRO67" s="294"/>
      <c r="VRP67" s="294"/>
      <c r="VRQ67" s="294"/>
      <c r="VRR67" s="294"/>
      <c r="VRS67" s="294"/>
      <c r="VRT67" s="294"/>
      <c r="VRU67" s="294"/>
      <c r="VRV67" s="294"/>
      <c r="VRW67" s="294"/>
      <c r="VRX67" s="294"/>
      <c r="VRY67" s="294"/>
      <c r="VRZ67" s="294"/>
      <c r="VSA67" s="294"/>
      <c r="VSB67" s="294"/>
      <c r="VSC67" s="294"/>
      <c r="VSD67" s="294"/>
      <c r="VSE67" s="294"/>
      <c r="VSF67" s="294"/>
      <c r="VSG67" s="294"/>
      <c r="VSH67" s="294"/>
      <c r="VSI67" s="294"/>
      <c r="VSJ67" s="294"/>
      <c r="VSK67" s="294"/>
      <c r="VSL67" s="294"/>
      <c r="VSM67" s="294"/>
      <c r="VSN67" s="294"/>
      <c r="VSO67" s="294"/>
      <c r="VSP67" s="294"/>
      <c r="VSQ67" s="294"/>
      <c r="VSR67" s="294"/>
      <c r="VSS67" s="294"/>
      <c r="VST67" s="294"/>
      <c r="VSU67" s="294"/>
      <c r="VSV67" s="294"/>
      <c r="VSW67" s="294"/>
      <c r="VSX67" s="294"/>
      <c r="VSY67" s="294"/>
      <c r="VSZ67" s="294"/>
      <c r="VTA67" s="294"/>
      <c r="VTB67" s="294"/>
      <c r="VTC67" s="294"/>
      <c r="VTD67" s="294"/>
      <c r="VTE67" s="294"/>
      <c r="VTF67" s="294"/>
      <c r="VTG67" s="294"/>
      <c r="VTH67" s="294"/>
      <c r="VTI67" s="294"/>
      <c r="VTJ67" s="294"/>
      <c r="VTK67" s="294"/>
      <c r="VTL67" s="294"/>
      <c r="VTM67" s="294"/>
      <c r="VTN67" s="294"/>
      <c r="VTO67" s="294"/>
      <c r="VTP67" s="294"/>
      <c r="VTQ67" s="294"/>
      <c r="VTR67" s="294"/>
      <c r="VTS67" s="294"/>
      <c r="VTT67" s="294"/>
      <c r="VTU67" s="294"/>
      <c r="VTV67" s="294"/>
      <c r="VTW67" s="294"/>
      <c r="VTX67" s="294"/>
      <c r="VTY67" s="294"/>
      <c r="VTZ67" s="294"/>
      <c r="VUA67" s="294"/>
      <c r="VUB67" s="294"/>
      <c r="VUC67" s="294"/>
      <c r="VUD67" s="294"/>
      <c r="VUE67" s="294"/>
      <c r="VUF67" s="294"/>
      <c r="VUG67" s="294"/>
      <c r="VUH67" s="294"/>
      <c r="VUI67" s="294"/>
      <c r="VUJ67" s="294"/>
      <c r="VUK67" s="294"/>
      <c r="VUL67" s="294"/>
      <c r="VUM67" s="294"/>
      <c r="VUN67" s="294"/>
      <c r="VUO67" s="294"/>
      <c r="VUP67" s="294"/>
      <c r="VUQ67" s="294"/>
      <c r="VUR67" s="294"/>
      <c r="VUS67" s="294"/>
      <c r="VUT67" s="294"/>
      <c r="VUU67" s="294"/>
      <c r="VUV67" s="294"/>
      <c r="VUW67" s="294"/>
      <c r="VUX67" s="294"/>
      <c r="VUY67" s="294"/>
      <c r="VUZ67" s="294"/>
      <c r="VVA67" s="294"/>
      <c r="VVB67" s="294"/>
      <c r="VVC67" s="294"/>
      <c r="VVD67" s="294"/>
      <c r="VVE67" s="294"/>
      <c r="VVF67" s="294"/>
      <c r="VVG67" s="294"/>
      <c r="VVH67" s="294"/>
      <c r="VVI67" s="294"/>
      <c r="VVJ67" s="294"/>
      <c r="VVK67" s="294"/>
      <c r="VVL67" s="294"/>
      <c r="VVM67" s="294"/>
      <c r="VVN67" s="294"/>
      <c r="VVO67" s="294"/>
      <c r="VVP67" s="294"/>
      <c r="VVQ67" s="294"/>
      <c r="VVR67" s="294"/>
      <c r="VVS67" s="294"/>
      <c r="VVT67" s="294"/>
      <c r="VVU67" s="294"/>
      <c r="VVV67" s="294"/>
      <c r="VVW67" s="294"/>
      <c r="VVX67" s="294"/>
      <c r="VVY67" s="294"/>
      <c r="VVZ67" s="294"/>
      <c r="VWA67" s="294"/>
      <c r="VWB67" s="294"/>
      <c r="VWC67" s="294"/>
      <c r="VWD67" s="294"/>
      <c r="VWE67" s="294"/>
      <c r="VWF67" s="294"/>
      <c r="VWG67" s="294"/>
      <c r="VWH67" s="294"/>
      <c r="VWI67" s="294"/>
      <c r="VWJ67" s="294"/>
      <c r="VWK67" s="294"/>
      <c r="VWL67" s="294"/>
      <c r="VWM67" s="294"/>
      <c r="VWN67" s="294"/>
      <c r="VWO67" s="294"/>
      <c r="VWP67" s="294"/>
      <c r="VWQ67" s="294"/>
      <c r="VWR67" s="294"/>
      <c r="VWS67" s="294"/>
      <c r="VWT67" s="294"/>
      <c r="VWU67" s="294"/>
      <c r="VWV67" s="294"/>
      <c r="VWW67" s="294"/>
      <c r="VWX67" s="294"/>
      <c r="VWY67" s="294"/>
      <c r="VWZ67" s="294"/>
      <c r="VXA67" s="294"/>
      <c r="VXB67" s="294"/>
      <c r="VXC67" s="294"/>
      <c r="VXD67" s="294"/>
      <c r="VXE67" s="294"/>
      <c r="VXF67" s="294"/>
      <c r="VXG67" s="294"/>
      <c r="VXH67" s="294"/>
      <c r="VXI67" s="294"/>
      <c r="VXJ67" s="294"/>
      <c r="VXK67" s="294"/>
      <c r="VXL67" s="294"/>
      <c r="VXM67" s="294"/>
      <c r="VXN67" s="294"/>
      <c r="VXO67" s="294"/>
      <c r="VXP67" s="294"/>
      <c r="VXQ67" s="294"/>
      <c r="VXR67" s="294"/>
      <c r="VXS67" s="294"/>
      <c r="VXT67" s="294"/>
      <c r="VXU67" s="294"/>
      <c r="VXV67" s="294"/>
      <c r="VXW67" s="294"/>
      <c r="VXX67" s="294"/>
      <c r="VXY67" s="294"/>
      <c r="VXZ67" s="294"/>
      <c r="VYA67" s="294"/>
      <c r="VYB67" s="294"/>
      <c r="VYC67" s="294"/>
      <c r="VYD67" s="294"/>
      <c r="VYE67" s="294"/>
      <c r="VYF67" s="294"/>
      <c r="VYG67" s="294"/>
      <c r="VYH67" s="294"/>
      <c r="VYI67" s="294"/>
      <c r="VYJ67" s="294"/>
      <c r="VYK67" s="294"/>
      <c r="VYL67" s="294"/>
      <c r="VYM67" s="294"/>
      <c r="VYN67" s="294"/>
      <c r="VYO67" s="294"/>
      <c r="VYP67" s="294"/>
      <c r="VYQ67" s="294"/>
      <c r="VYR67" s="294"/>
      <c r="VYS67" s="294"/>
      <c r="VYT67" s="294"/>
      <c r="VYU67" s="294"/>
      <c r="VYV67" s="294"/>
      <c r="VYW67" s="294"/>
      <c r="VYX67" s="294"/>
      <c r="VYY67" s="294"/>
      <c r="VYZ67" s="294"/>
      <c r="VZA67" s="294"/>
      <c r="VZB67" s="294"/>
      <c r="VZC67" s="294"/>
      <c r="VZD67" s="294"/>
      <c r="VZE67" s="294"/>
      <c r="VZF67" s="294"/>
      <c r="VZG67" s="294"/>
      <c r="VZH67" s="294"/>
      <c r="VZI67" s="294"/>
      <c r="VZJ67" s="294"/>
      <c r="VZK67" s="294"/>
      <c r="VZL67" s="294"/>
      <c r="VZM67" s="294"/>
      <c r="VZN67" s="294"/>
      <c r="VZO67" s="294"/>
      <c r="VZP67" s="294"/>
      <c r="VZQ67" s="294"/>
      <c r="VZR67" s="294"/>
      <c r="VZS67" s="294"/>
      <c r="VZT67" s="294"/>
      <c r="VZU67" s="294"/>
      <c r="VZV67" s="294"/>
      <c r="VZW67" s="294"/>
      <c r="VZX67" s="294"/>
      <c r="VZY67" s="294"/>
      <c r="VZZ67" s="294"/>
      <c r="WAA67" s="294"/>
      <c r="WAB67" s="294"/>
      <c r="WAC67" s="294"/>
      <c r="WAD67" s="294"/>
      <c r="WAE67" s="294"/>
      <c r="WAF67" s="294"/>
      <c r="WAG67" s="294"/>
      <c r="WAH67" s="294"/>
      <c r="WAI67" s="294"/>
      <c r="WAJ67" s="294"/>
      <c r="WAK67" s="294"/>
      <c r="WAL67" s="294"/>
      <c r="WAM67" s="294"/>
      <c r="WAN67" s="294"/>
      <c r="WAO67" s="294"/>
      <c r="WAP67" s="294"/>
      <c r="WAQ67" s="294"/>
      <c r="WAR67" s="294"/>
      <c r="WAS67" s="294"/>
      <c r="WAT67" s="294"/>
      <c r="WAU67" s="294"/>
      <c r="WAV67" s="294"/>
      <c r="WAW67" s="294"/>
      <c r="WAX67" s="294"/>
      <c r="WAY67" s="294"/>
      <c r="WAZ67" s="294"/>
      <c r="WBA67" s="294"/>
      <c r="WBB67" s="294"/>
      <c r="WBC67" s="294"/>
      <c r="WBD67" s="294"/>
      <c r="WBE67" s="294"/>
      <c r="WBF67" s="294"/>
      <c r="WBG67" s="294"/>
      <c r="WBH67" s="294"/>
      <c r="WBI67" s="294"/>
      <c r="WBJ67" s="294"/>
      <c r="WBK67" s="294"/>
      <c r="WBL67" s="294"/>
      <c r="WBM67" s="294"/>
      <c r="WBN67" s="294"/>
      <c r="WBO67" s="294"/>
      <c r="WBP67" s="294"/>
      <c r="WBQ67" s="294"/>
      <c r="WBR67" s="294"/>
      <c r="WBS67" s="294"/>
      <c r="WBT67" s="294"/>
      <c r="WBU67" s="294"/>
      <c r="WBV67" s="294"/>
      <c r="WBW67" s="294"/>
      <c r="WBX67" s="294"/>
      <c r="WBY67" s="294"/>
      <c r="WBZ67" s="294"/>
      <c r="WCA67" s="294"/>
      <c r="WCB67" s="294"/>
      <c r="WCC67" s="294"/>
      <c r="WCD67" s="294"/>
      <c r="WCE67" s="294"/>
      <c r="WCF67" s="294"/>
      <c r="WCG67" s="294"/>
      <c r="WCH67" s="294"/>
      <c r="WCI67" s="294"/>
      <c r="WCJ67" s="294"/>
      <c r="WCK67" s="294"/>
      <c r="WCL67" s="294"/>
      <c r="WCM67" s="294"/>
      <c r="WCN67" s="294"/>
      <c r="WCO67" s="294"/>
      <c r="WCP67" s="294"/>
      <c r="WCQ67" s="294"/>
      <c r="WCR67" s="294"/>
      <c r="WCS67" s="294"/>
      <c r="WCT67" s="294"/>
      <c r="WCU67" s="294"/>
      <c r="WCV67" s="294"/>
      <c r="WCW67" s="294"/>
      <c r="WCX67" s="294"/>
      <c r="WCY67" s="294"/>
      <c r="WCZ67" s="294"/>
      <c r="WDA67" s="294"/>
      <c r="WDB67" s="294"/>
      <c r="WDC67" s="294"/>
      <c r="WDD67" s="294"/>
      <c r="WDE67" s="294"/>
      <c r="WDF67" s="294"/>
      <c r="WDG67" s="294"/>
      <c r="WDH67" s="294"/>
      <c r="WDI67" s="294"/>
      <c r="WDJ67" s="294"/>
      <c r="WDK67" s="294"/>
      <c r="WDL67" s="294"/>
      <c r="WDM67" s="294"/>
      <c r="WDN67" s="294"/>
      <c r="WDO67" s="294"/>
      <c r="WDP67" s="294"/>
      <c r="WDQ67" s="294"/>
      <c r="WDR67" s="294"/>
      <c r="WDS67" s="294"/>
      <c r="WDT67" s="294"/>
      <c r="WDU67" s="294"/>
      <c r="WDV67" s="294"/>
      <c r="WDW67" s="294"/>
      <c r="WDX67" s="294"/>
      <c r="WDY67" s="294"/>
      <c r="WDZ67" s="294"/>
      <c r="WEA67" s="294"/>
      <c r="WEB67" s="294"/>
      <c r="WEC67" s="294"/>
      <c r="WED67" s="294"/>
      <c r="WEE67" s="294"/>
      <c r="WEF67" s="294"/>
      <c r="WEG67" s="294"/>
      <c r="WEH67" s="294"/>
      <c r="WEI67" s="294"/>
      <c r="WEJ67" s="294"/>
      <c r="WEK67" s="294"/>
      <c r="WEL67" s="294"/>
      <c r="WEM67" s="294"/>
      <c r="WEN67" s="294"/>
      <c r="WEO67" s="294"/>
      <c r="WEP67" s="294"/>
      <c r="WEQ67" s="294"/>
      <c r="WER67" s="294"/>
      <c r="WES67" s="294"/>
      <c r="WET67" s="294"/>
      <c r="WEU67" s="294"/>
      <c r="WEV67" s="294"/>
      <c r="WEW67" s="294"/>
      <c r="WEX67" s="294"/>
      <c r="WEY67" s="294"/>
      <c r="WEZ67" s="294"/>
      <c r="WFA67" s="294"/>
      <c r="WFB67" s="294"/>
      <c r="WFC67" s="294"/>
      <c r="WFD67" s="294"/>
      <c r="WFE67" s="294"/>
      <c r="WFF67" s="294"/>
      <c r="WFG67" s="294"/>
      <c r="WFH67" s="294"/>
      <c r="WFI67" s="294"/>
      <c r="WFJ67" s="294"/>
      <c r="WFK67" s="294"/>
      <c r="WFL67" s="294"/>
      <c r="WFM67" s="294"/>
      <c r="WFN67" s="294"/>
      <c r="WFO67" s="294"/>
      <c r="WFP67" s="294"/>
      <c r="WFQ67" s="294"/>
      <c r="WFR67" s="294"/>
      <c r="WFS67" s="294"/>
      <c r="WFT67" s="294"/>
      <c r="WFU67" s="294"/>
      <c r="WFV67" s="294"/>
      <c r="WFW67" s="294"/>
      <c r="WFX67" s="294"/>
      <c r="WFY67" s="294"/>
      <c r="WFZ67" s="294"/>
      <c r="WGA67" s="294"/>
      <c r="WGB67" s="294"/>
      <c r="WGC67" s="294"/>
      <c r="WGD67" s="294"/>
      <c r="WGE67" s="294"/>
      <c r="WGF67" s="294"/>
      <c r="WGG67" s="294"/>
      <c r="WGH67" s="294"/>
      <c r="WGI67" s="294"/>
      <c r="WGJ67" s="294"/>
      <c r="WGK67" s="294"/>
      <c r="WGL67" s="294"/>
      <c r="WGM67" s="294"/>
      <c r="WGN67" s="294"/>
      <c r="WGO67" s="294"/>
      <c r="WGP67" s="294"/>
      <c r="WGQ67" s="294"/>
      <c r="WGR67" s="294"/>
      <c r="WGS67" s="294"/>
      <c r="WGT67" s="294"/>
      <c r="WGU67" s="294"/>
      <c r="WGV67" s="294"/>
      <c r="WGW67" s="294"/>
      <c r="WGX67" s="294"/>
      <c r="WGY67" s="294"/>
      <c r="WGZ67" s="294"/>
      <c r="WHA67" s="294"/>
      <c r="WHB67" s="294"/>
      <c r="WHC67" s="294"/>
      <c r="WHD67" s="294"/>
      <c r="WHE67" s="294"/>
      <c r="WHF67" s="294"/>
      <c r="WHG67" s="294"/>
      <c r="WHH67" s="294"/>
      <c r="WHI67" s="294"/>
      <c r="WHJ67" s="294"/>
      <c r="WHK67" s="294"/>
      <c r="WHL67" s="294"/>
      <c r="WHM67" s="294"/>
      <c r="WHN67" s="294"/>
      <c r="WHO67" s="294"/>
      <c r="WHP67" s="294"/>
      <c r="WHQ67" s="294"/>
      <c r="WHR67" s="294"/>
      <c r="WHS67" s="294"/>
      <c r="WHT67" s="294"/>
      <c r="WHU67" s="294"/>
      <c r="WHV67" s="294"/>
      <c r="WHW67" s="294"/>
      <c r="WHX67" s="294"/>
      <c r="WHY67" s="294"/>
      <c r="WHZ67" s="294"/>
      <c r="WIA67" s="294"/>
      <c r="WIB67" s="294"/>
      <c r="WIC67" s="294"/>
      <c r="WID67" s="294"/>
      <c r="WIE67" s="294"/>
      <c r="WIF67" s="294"/>
      <c r="WIG67" s="294"/>
      <c r="WIH67" s="294"/>
      <c r="WII67" s="294"/>
      <c r="WIJ67" s="294"/>
      <c r="WIK67" s="294"/>
      <c r="WIL67" s="294"/>
      <c r="WIM67" s="294"/>
      <c r="WIN67" s="294"/>
      <c r="WIO67" s="294"/>
      <c r="WIP67" s="294"/>
      <c r="WIQ67" s="294"/>
      <c r="WIR67" s="294"/>
      <c r="WIS67" s="294"/>
      <c r="WIT67" s="294"/>
      <c r="WIU67" s="294"/>
      <c r="WIV67" s="294"/>
      <c r="WIW67" s="294"/>
      <c r="WIX67" s="294"/>
      <c r="WIY67" s="294"/>
      <c r="WIZ67" s="294"/>
      <c r="WJA67" s="294"/>
      <c r="WJB67" s="294"/>
      <c r="WJC67" s="294"/>
      <c r="WJD67" s="294"/>
      <c r="WJE67" s="294"/>
      <c r="WJF67" s="294"/>
      <c r="WJG67" s="294"/>
      <c r="WJH67" s="294"/>
      <c r="WJI67" s="294"/>
      <c r="WJJ67" s="294"/>
      <c r="WJK67" s="294"/>
      <c r="WJL67" s="294"/>
      <c r="WJM67" s="294"/>
      <c r="WJN67" s="294"/>
      <c r="WJO67" s="294"/>
      <c r="WJP67" s="294"/>
      <c r="WJQ67" s="294"/>
      <c r="WJR67" s="294"/>
      <c r="WJS67" s="294"/>
      <c r="WJT67" s="294"/>
      <c r="WJU67" s="294"/>
      <c r="WJV67" s="294"/>
      <c r="WJW67" s="294"/>
      <c r="WJX67" s="294"/>
      <c r="WJY67" s="294"/>
      <c r="WJZ67" s="294"/>
      <c r="WKA67" s="294"/>
      <c r="WKB67" s="294"/>
      <c r="WKC67" s="294"/>
      <c r="WKD67" s="294"/>
      <c r="WKE67" s="294"/>
      <c r="WKF67" s="294"/>
      <c r="WKG67" s="294"/>
      <c r="WKH67" s="294"/>
      <c r="WKI67" s="294"/>
      <c r="WKJ67" s="294"/>
      <c r="WKK67" s="294"/>
      <c r="WKL67" s="294"/>
      <c r="WKM67" s="294"/>
      <c r="WKN67" s="294"/>
      <c r="WKO67" s="294"/>
      <c r="WKP67" s="294"/>
      <c r="WKQ67" s="294"/>
      <c r="WKR67" s="294"/>
      <c r="WKS67" s="294"/>
      <c r="WKT67" s="294"/>
      <c r="WKU67" s="294"/>
      <c r="WKV67" s="294"/>
      <c r="WKW67" s="294"/>
      <c r="WKX67" s="294"/>
      <c r="WKY67" s="294"/>
      <c r="WKZ67" s="294"/>
      <c r="WLA67" s="294"/>
      <c r="WLB67" s="294"/>
      <c r="WLC67" s="294"/>
      <c r="WLD67" s="294"/>
      <c r="WLE67" s="294"/>
      <c r="WLF67" s="294"/>
      <c r="WLG67" s="294"/>
      <c r="WLH67" s="294"/>
      <c r="WLI67" s="294"/>
      <c r="WLJ67" s="294"/>
      <c r="WLK67" s="294"/>
      <c r="WLL67" s="294"/>
      <c r="WLM67" s="294"/>
      <c r="WLN67" s="294"/>
      <c r="WLO67" s="294"/>
      <c r="WLP67" s="294"/>
      <c r="WLQ67" s="294"/>
      <c r="WLR67" s="294"/>
      <c r="WLS67" s="294"/>
      <c r="WLT67" s="294"/>
      <c r="WLU67" s="294"/>
      <c r="WLV67" s="294"/>
      <c r="WLW67" s="294"/>
      <c r="WLX67" s="294"/>
      <c r="WLY67" s="294"/>
      <c r="WLZ67" s="294"/>
      <c r="WMA67" s="294"/>
      <c r="WMB67" s="294"/>
      <c r="WMC67" s="294"/>
      <c r="WMD67" s="294"/>
      <c r="WME67" s="294"/>
      <c r="WMF67" s="294"/>
      <c r="WMG67" s="294"/>
      <c r="WMH67" s="294"/>
      <c r="WMI67" s="294"/>
      <c r="WMJ67" s="294"/>
      <c r="WMK67" s="294"/>
      <c r="WML67" s="294"/>
      <c r="WMM67" s="294"/>
      <c r="WMN67" s="294"/>
      <c r="WMO67" s="294"/>
      <c r="WMP67" s="294"/>
      <c r="WMQ67" s="294"/>
      <c r="WMR67" s="294"/>
      <c r="WMS67" s="294"/>
      <c r="WMT67" s="294"/>
      <c r="WMU67" s="294"/>
      <c r="WMV67" s="294"/>
      <c r="WMW67" s="294"/>
      <c r="WMX67" s="294"/>
      <c r="WMY67" s="294"/>
      <c r="WMZ67" s="294"/>
      <c r="WNA67" s="294"/>
      <c r="WNB67" s="294"/>
      <c r="WNC67" s="294"/>
      <c r="WND67" s="294"/>
      <c r="WNE67" s="294"/>
      <c r="WNF67" s="294"/>
      <c r="WNG67" s="294"/>
      <c r="WNH67" s="294"/>
      <c r="WNI67" s="294"/>
      <c r="WNJ67" s="294"/>
      <c r="WNK67" s="294"/>
      <c r="WNL67" s="294"/>
      <c r="WNM67" s="294"/>
      <c r="WNN67" s="294"/>
      <c r="WNO67" s="294"/>
      <c r="WNP67" s="294"/>
      <c r="WNQ67" s="294"/>
      <c r="WNR67" s="294"/>
      <c r="WNS67" s="294"/>
      <c r="WNT67" s="294"/>
      <c r="WNU67" s="294"/>
      <c r="WNV67" s="294"/>
      <c r="WNW67" s="294"/>
      <c r="WNX67" s="294"/>
      <c r="WNY67" s="294"/>
      <c r="WNZ67" s="294"/>
      <c r="WOA67" s="294"/>
      <c r="WOB67" s="294"/>
      <c r="WOC67" s="294"/>
      <c r="WOD67" s="294"/>
      <c r="WOE67" s="294"/>
      <c r="WOF67" s="294"/>
      <c r="WOG67" s="294"/>
      <c r="WOH67" s="294"/>
      <c r="WOI67" s="294"/>
      <c r="WOJ67" s="294"/>
      <c r="WOK67" s="294"/>
      <c r="WOL67" s="294"/>
      <c r="WOM67" s="294"/>
      <c r="WON67" s="294"/>
      <c r="WOO67" s="294"/>
      <c r="WOP67" s="294"/>
      <c r="WOQ67" s="294"/>
      <c r="WOR67" s="294"/>
      <c r="WOS67" s="294"/>
      <c r="WOT67" s="294"/>
      <c r="WOU67" s="294"/>
      <c r="WOV67" s="294"/>
      <c r="WOW67" s="294"/>
      <c r="WOX67" s="294"/>
      <c r="WOY67" s="294"/>
      <c r="WOZ67" s="294"/>
      <c r="WPA67" s="294"/>
      <c r="WPB67" s="294"/>
      <c r="WPC67" s="294"/>
      <c r="WPD67" s="294"/>
      <c r="WPE67" s="294"/>
      <c r="WPF67" s="294"/>
      <c r="WPG67" s="294"/>
      <c r="WPH67" s="294"/>
      <c r="WPI67" s="294"/>
      <c r="WPJ67" s="294"/>
      <c r="WPK67" s="294"/>
      <c r="WPL67" s="294"/>
      <c r="WPM67" s="294"/>
      <c r="WPN67" s="294"/>
      <c r="WPO67" s="294"/>
      <c r="WPP67" s="294"/>
      <c r="WPQ67" s="294"/>
      <c r="WPR67" s="294"/>
      <c r="WPS67" s="294"/>
      <c r="WPT67" s="294"/>
      <c r="WPU67" s="294"/>
      <c r="WPV67" s="294"/>
      <c r="WPW67" s="294"/>
      <c r="WPX67" s="294"/>
      <c r="WPY67" s="294"/>
      <c r="WPZ67" s="294"/>
      <c r="WQA67" s="294"/>
      <c r="WQB67" s="294"/>
      <c r="WQC67" s="294"/>
      <c r="WQD67" s="294"/>
      <c r="WQE67" s="294"/>
      <c r="WQF67" s="294"/>
      <c r="WQG67" s="294"/>
      <c r="WQH67" s="294"/>
      <c r="WQI67" s="294"/>
      <c r="WQJ67" s="294"/>
      <c r="WQK67" s="294"/>
      <c r="WQL67" s="294"/>
      <c r="WQM67" s="294"/>
      <c r="WQN67" s="294"/>
      <c r="WQO67" s="294"/>
      <c r="WQP67" s="294"/>
      <c r="WQQ67" s="294"/>
      <c r="WQR67" s="294"/>
      <c r="WQS67" s="294"/>
      <c r="WQT67" s="294"/>
      <c r="WQU67" s="294"/>
      <c r="WQV67" s="294"/>
      <c r="WQW67" s="294"/>
      <c r="WQX67" s="294"/>
      <c r="WQY67" s="294"/>
      <c r="WQZ67" s="294"/>
      <c r="WRA67" s="294"/>
      <c r="WRB67" s="294"/>
      <c r="WRC67" s="294"/>
      <c r="WRD67" s="294"/>
      <c r="WRE67" s="294"/>
      <c r="WRF67" s="294"/>
      <c r="WRG67" s="294"/>
      <c r="WRH67" s="294"/>
      <c r="WRI67" s="294"/>
      <c r="WRJ67" s="294"/>
      <c r="WRK67" s="294"/>
      <c r="WRL67" s="294"/>
      <c r="WRM67" s="294"/>
      <c r="WRN67" s="294"/>
      <c r="WRO67" s="294"/>
      <c r="WRP67" s="294"/>
      <c r="WRQ67" s="294"/>
      <c r="WRR67" s="294"/>
      <c r="WRS67" s="294"/>
      <c r="WRT67" s="294"/>
      <c r="WRU67" s="294"/>
      <c r="WRV67" s="294"/>
      <c r="WRW67" s="294"/>
      <c r="WRX67" s="294"/>
      <c r="WRY67" s="294"/>
      <c r="WRZ67" s="294"/>
      <c r="WSA67" s="294"/>
      <c r="WSB67" s="294"/>
      <c r="WSC67" s="294"/>
      <c r="WSD67" s="294"/>
      <c r="WSE67" s="294"/>
      <c r="WSF67" s="294"/>
      <c r="WSG67" s="294"/>
      <c r="WSH67" s="294"/>
      <c r="WSI67" s="294"/>
      <c r="WSJ67" s="294"/>
      <c r="WSK67" s="294"/>
      <c r="WSL67" s="294"/>
      <c r="WSM67" s="294"/>
      <c r="WSN67" s="294"/>
      <c r="WSO67" s="294"/>
      <c r="WSP67" s="294"/>
      <c r="WSQ67" s="294"/>
      <c r="WSR67" s="294"/>
      <c r="WSS67" s="294"/>
      <c r="WST67" s="294"/>
      <c r="WSU67" s="294"/>
      <c r="WSV67" s="294"/>
      <c r="WSW67" s="294"/>
      <c r="WSX67" s="294"/>
      <c r="WSY67" s="294"/>
      <c r="WSZ67" s="294"/>
      <c r="WTA67" s="294"/>
      <c r="WTB67" s="294"/>
      <c r="WTC67" s="294"/>
      <c r="WTD67" s="294"/>
      <c r="WTE67" s="294"/>
      <c r="WTF67" s="294"/>
      <c r="WTG67" s="294"/>
      <c r="WTH67" s="294"/>
      <c r="WTI67" s="294"/>
      <c r="WTJ67" s="294"/>
      <c r="WTK67" s="294"/>
      <c r="WTL67" s="294"/>
      <c r="WTM67" s="294"/>
      <c r="WTN67" s="294"/>
      <c r="WTO67" s="294"/>
      <c r="WTP67" s="294"/>
      <c r="WTQ67" s="294"/>
      <c r="WTR67" s="294"/>
      <c r="WTS67" s="294"/>
      <c r="WTT67" s="294"/>
      <c r="WTU67" s="294"/>
      <c r="WTV67" s="294"/>
      <c r="WTW67" s="294"/>
      <c r="WTX67" s="294"/>
      <c r="WTY67" s="294"/>
      <c r="WTZ67" s="294"/>
      <c r="WUA67" s="294"/>
      <c r="WUB67" s="294"/>
      <c r="WUC67" s="294"/>
      <c r="WUD67" s="294"/>
      <c r="WUE67" s="294"/>
      <c r="WUF67" s="294"/>
      <c r="WUG67" s="294"/>
      <c r="WUH67" s="294"/>
      <c r="WUI67" s="294"/>
      <c r="WUJ67" s="294"/>
      <c r="WUK67" s="294"/>
      <c r="WUL67" s="294"/>
      <c r="WUM67" s="294"/>
      <c r="WUN67" s="294"/>
      <c r="WUO67" s="294"/>
      <c r="WUP67" s="294"/>
      <c r="WUQ67" s="294"/>
      <c r="WUR67" s="294"/>
      <c r="WUS67" s="294"/>
      <c r="WUT67" s="294"/>
      <c r="WUU67" s="294"/>
      <c r="WUV67" s="294"/>
      <c r="WUW67" s="294"/>
      <c r="WUX67" s="294"/>
      <c r="WUY67" s="294"/>
      <c r="WUZ67" s="294"/>
      <c r="WVA67" s="294"/>
      <c r="WVB67" s="294"/>
      <c r="WVC67" s="294"/>
      <c r="WVD67" s="294"/>
      <c r="WVE67" s="294"/>
      <c r="WVF67" s="294"/>
      <c r="WVG67" s="294"/>
      <c r="WVH67" s="294"/>
      <c r="WVI67" s="294"/>
      <c r="WVJ67" s="294"/>
      <c r="WVK67" s="294"/>
      <c r="WVL67" s="294"/>
      <c r="WVM67" s="294"/>
      <c r="WVN67" s="294"/>
      <c r="WVO67" s="294"/>
      <c r="WVP67" s="294"/>
      <c r="WVQ67" s="294"/>
      <c r="WVR67" s="294"/>
      <c r="WVS67" s="294"/>
      <c r="WVT67" s="294"/>
      <c r="WVU67" s="294"/>
      <c r="WVV67" s="294"/>
      <c r="WVW67" s="294"/>
      <c r="WVX67" s="294"/>
      <c r="WVY67" s="294"/>
      <c r="WVZ67" s="294"/>
      <c r="WWA67" s="294"/>
      <c r="WWB67" s="294"/>
      <c r="WWC67" s="294"/>
      <c r="WWD67" s="294"/>
      <c r="WWE67" s="294"/>
      <c r="WWF67" s="294"/>
      <c r="WWG67" s="294"/>
      <c r="WWH67" s="294"/>
      <c r="WWI67" s="294"/>
      <c r="WWJ67" s="294"/>
      <c r="WWK67" s="294"/>
      <c r="WWL67" s="294"/>
      <c r="WWM67" s="294"/>
      <c r="WWN67" s="294"/>
      <c r="WWO67" s="294"/>
      <c r="WWP67" s="294"/>
      <c r="WWQ67" s="294"/>
      <c r="WWR67" s="294"/>
      <c r="WWS67" s="294"/>
      <c r="WWT67" s="294"/>
      <c r="WWU67" s="294"/>
      <c r="WWV67" s="294"/>
      <c r="WWW67" s="294"/>
      <c r="WWX67" s="294"/>
      <c r="WWY67" s="294"/>
      <c r="WWZ67" s="294"/>
      <c r="WXA67" s="294"/>
      <c r="WXB67" s="294"/>
      <c r="WXC67" s="294"/>
      <c r="WXD67" s="294"/>
      <c r="WXE67" s="294"/>
      <c r="WXF67" s="294"/>
      <c r="WXG67" s="294"/>
      <c r="WXH67" s="294"/>
      <c r="WXI67" s="294"/>
      <c r="WXJ67" s="294"/>
      <c r="WXK67" s="294"/>
      <c r="WXL67" s="294"/>
      <c r="WXM67" s="294"/>
      <c r="WXN67" s="294"/>
      <c r="WXO67" s="294"/>
      <c r="WXP67" s="294"/>
      <c r="WXQ67" s="294"/>
      <c r="WXR67" s="294"/>
      <c r="WXS67" s="294"/>
      <c r="WXT67" s="294"/>
      <c r="WXU67" s="294"/>
      <c r="WXV67" s="294"/>
      <c r="WXW67" s="294"/>
      <c r="WXX67" s="294"/>
      <c r="WXY67" s="294"/>
      <c r="WXZ67" s="294"/>
      <c r="WYA67" s="294"/>
      <c r="WYB67" s="294"/>
      <c r="WYC67" s="294"/>
      <c r="WYD67" s="294"/>
      <c r="WYE67" s="294"/>
      <c r="WYF67" s="294"/>
      <c r="WYG67" s="294"/>
      <c r="WYH67" s="294"/>
      <c r="WYI67" s="294"/>
      <c r="WYJ67" s="294"/>
      <c r="WYK67" s="294"/>
      <c r="WYL67" s="294"/>
      <c r="WYM67" s="294"/>
      <c r="WYN67" s="294"/>
      <c r="WYO67" s="294"/>
      <c r="WYP67" s="294"/>
      <c r="WYQ67" s="294"/>
      <c r="WYR67" s="294"/>
      <c r="WYS67" s="294"/>
      <c r="WYT67" s="294"/>
      <c r="WYU67" s="294"/>
      <c r="WYV67" s="294"/>
      <c r="WYW67" s="294"/>
      <c r="WYX67" s="294"/>
      <c r="WYY67" s="294"/>
      <c r="WYZ67" s="294"/>
      <c r="WZA67" s="294"/>
      <c r="WZB67" s="294"/>
      <c r="WZC67" s="294"/>
      <c r="WZD67" s="294"/>
      <c r="WZE67" s="294"/>
      <c r="WZF67" s="294"/>
      <c r="WZG67" s="294"/>
      <c r="WZH67" s="294"/>
      <c r="WZI67" s="294"/>
      <c r="WZJ67" s="294"/>
      <c r="WZK67" s="294"/>
      <c r="WZL67" s="294"/>
      <c r="WZM67" s="294"/>
      <c r="WZN67" s="294"/>
      <c r="WZO67" s="294"/>
      <c r="WZP67" s="294"/>
      <c r="WZQ67" s="294"/>
      <c r="WZR67" s="294"/>
      <c r="WZS67" s="294"/>
      <c r="WZT67" s="294"/>
      <c r="WZU67" s="294"/>
      <c r="WZV67" s="294"/>
      <c r="WZW67" s="294"/>
      <c r="WZX67" s="294"/>
      <c r="WZY67" s="294"/>
      <c r="WZZ67" s="294"/>
      <c r="XAA67" s="294"/>
      <c r="XAB67" s="294"/>
      <c r="XAC67" s="294"/>
      <c r="XAD67" s="294"/>
      <c r="XAE67" s="294"/>
      <c r="XAF67" s="294"/>
      <c r="XAG67" s="294"/>
      <c r="XAH67" s="294"/>
      <c r="XAI67" s="294"/>
      <c r="XAJ67" s="294"/>
      <c r="XAK67" s="294"/>
      <c r="XAL67" s="294"/>
      <c r="XAM67" s="294"/>
      <c r="XAN67" s="294"/>
      <c r="XAO67" s="294"/>
      <c r="XAP67" s="294"/>
      <c r="XAQ67" s="294"/>
      <c r="XAR67" s="294"/>
      <c r="XAS67" s="294"/>
      <c r="XAT67" s="294"/>
      <c r="XAU67" s="294"/>
      <c r="XAV67" s="294"/>
      <c r="XAW67" s="294"/>
      <c r="XAX67" s="294"/>
      <c r="XAY67" s="294"/>
      <c r="XAZ67" s="294"/>
      <c r="XBA67" s="294"/>
      <c r="XBB67" s="294"/>
      <c r="XBC67" s="294"/>
      <c r="XBD67" s="294"/>
      <c r="XBE67" s="294"/>
      <c r="XBF67" s="294"/>
      <c r="XBG67" s="294"/>
      <c r="XBH67" s="294"/>
      <c r="XBI67" s="294"/>
      <c r="XBJ67" s="294"/>
      <c r="XBK67" s="294"/>
      <c r="XBL67" s="294"/>
      <c r="XBM67" s="294"/>
      <c r="XBN67" s="294"/>
      <c r="XBO67" s="294"/>
      <c r="XBP67" s="294"/>
      <c r="XBQ67" s="294"/>
      <c r="XBR67" s="294"/>
      <c r="XBS67" s="294"/>
      <c r="XBT67" s="294"/>
      <c r="XBU67" s="294"/>
      <c r="XBV67" s="294"/>
      <c r="XBW67" s="294"/>
      <c r="XBX67" s="294"/>
      <c r="XBY67" s="294"/>
      <c r="XBZ67" s="332"/>
      <c r="XCA67" s="297"/>
      <c r="XCB67" s="122"/>
      <c r="XCC67" s="122"/>
      <c r="XCD67" s="122"/>
      <c r="XCE67" s="120"/>
      <c r="XCF67" s="339"/>
      <c r="XCG67" s="302"/>
      <c r="XCH67" s="302"/>
      <c r="XCI67" s="288"/>
    </row>
    <row r="68" spans="1:16311" ht="12.75">
      <c r="B68" s="287">
        <v>63</v>
      </c>
      <c r="C68" s="332"/>
      <c r="D68" s="262" t="s">
        <v>894</v>
      </c>
      <c r="E68" s="302" t="s">
        <v>72</v>
      </c>
      <c r="F68" s="122">
        <v>0.59</v>
      </c>
      <c r="G68" s="122">
        <v>0.59</v>
      </c>
      <c r="H68" s="122">
        <v>0</v>
      </c>
      <c r="I68" s="302" t="s">
        <v>72</v>
      </c>
      <c r="J68" s="339" t="s">
        <v>298</v>
      </c>
      <c r="K68" s="302"/>
      <c r="L68" s="288"/>
    </row>
    <row r="69" spans="1:16311" ht="12.75">
      <c r="B69" s="287">
        <v>64</v>
      </c>
      <c r="C69" s="332"/>
      <c r="D69" s="273" t="s">
        <v>299</v>
      </c>
      <c r="E69" s="302" t="s">
        <v>72</v>
      </c>
      <c r="F69" s="122">
        <v>0.1</v>
      </c>
      <c r="G69" s="122"/>
      <c r="H69" s="122">
        <v>0.1</v>
      </c>
      <c r="I69" s="302" t="s">
        <v>72</v>
      </c>
      <c r="J69" s="273" t="s">
        <v>300</v>
      </c>
      <c r="K69" s="302"/>
      <c r="L69" s="273"/>
    </row>
    <row r="70" spans="1:16311" ht="12.75">
      <c r="B70" s="287">
        <v>65</v>
      </c>
      <c r="C70" s="332"/>
      <c r="D70" s="288" t="s">
        <v>305</v>
      </c>
      <c r="E70" s="302" t="s">
        <v>72</v>
      </c>
      <c r="F70" s="122">
        <v>1.08</v>
      </c>
      <c r="G70" s="293"/>
      <c r="H70" s="122">
        <v>1.08</v>
      </c>
      <c r="I70" s="302" t="s">
        <v>72</v>
      </c>
      <c r="J70" s="288" t="s">
        <v>53</v>
      </c>
      <c r="K70" s="292"/>
      <c r="L70" s="288"/>
    </row>
    <row r="71" spans="1:16311" ht="12.75">
      <c r="B71" s="287">
        <v>66</v>
      </c>
      <c r="C71" s="332"/>
      <c r="D71" s="288" t="s">
        <v>306</v>
      </c>
      <c r="E71" s="302" t="s">
        <v>72</v>
      </c>
      <c r="F71" s="293">
        <v>1</v>
      </c>
      <c r="G71" s="293"/>
      <c r="H71" s="122">
        <v>1</v>
      </c>
      <c r="I71" s="292" t="s">
        <v>23</v>
      </c>
      <c r="J71" s="288" t="s">
        <v>86</v>
      </c>
      <c r="K71" s="292"/>
      <c r="L71" s="273"/>
    </row>
    <row r="72" spans="1:16311" ht="12.75">
      <c r="B72" s="287">
        <v>67</v>
      </c>
      <c r="C72" s="332"/>
      <c r="D72" s="262" t="s">
        <v>895</v>
      </c>
      <c r="E72" s="302" t="s">
        <v>72</v>
      </c>
      <c r="F72" s="122">
        <v>1.67</v>
      </c>
      <c r="G72" s="293"/>
      <c r="H72" s="122">
        <v>1.67</v>
      </c>
      <c r="I72" s="302" t="s">
        <v>72</v>
      </c>
      <c r="J72" s="288" t="s">
        <v>41</v>
      </c>
      <c r="K72" s="292"/>
      <c r="L72" s="288"/>
    </row>
    <row r="73" spans="1:16311" ht="12.75">
      <c r="B73" s="287">
        <v>68</v>
      </c>
      <c r="C73" s="332"/>
      <c r="D73" s="288" t="s">
        <v>749</v>
      </c>
      <c r="E73" s="302" t="s">
        <v>72</v>
      </c>
      <c r="F73" s="122">
        <v>0.44</v>
      </c>
      <c r="G73" s="122"/>
      <c r="H73" s="122">
        <v>0.44</v>
      </c>
      <c r="I73" s="120" t="s">
        <v>69</v>
      </c>
      <c r="J73" s="288" t="s">
        <v>104</v>
      </c>
      <c r="K73" s="302"/>
      <c r="L73" s="273"/>
    </row>
    <row r="74" spans="1:16311" ht="12.75">
      <c r="B74" s="287">
        <v>69</v>
      </c>
      <c r="C74" s="332"/>
      <c r="D74" s="262" t="s">
        <v>892</v>
      </c>
      <c r="E74" s="1" t="s">
        <v>72</v>
      </c>
      <c r="F74" s="122">
        <v>0.57999999999999996</v>
      </c>
      <c r="G74" s="122">
        <v>0.57999999999999996</v>
      </c>
      <c r="H74" s="122">
        <v>0.57999999999999996</v>
      </c>
      <c r="I74" s="1" t="s">
        <v>72</v>
      </c>
      <c r="J74" s="288"/>
      <c r="K74" s="289"/>
      <c r="L74" s="288"/>
    </row>
    <row r="75" spans="1:16311" ht="12.75">
      <c r="B75" s="287">
        <v>70</v>
      </c>
      <c r="C75" s="332"/>
      <c r="D75" s="262" t="s">
        <v>893</v>
      </c>
      <c r="E75" s="1" t="s">
        <v>72</v>
      </c>
      <c r="F75" s="122">
        <v>1.54</v>
      </c>
      <c r="G75" s="122">
        <v>1.54</v>
      </c>
      <c r="H75" s="122">
        <v>1.54</v>
      </c>
      <c r="I75" s="1" t="s">
        <v>72</v>
      </c>
      <c r="J75" s="288"/>
      <c r="K75" s="289"/>
      <c r="L75" s="288"/>
    </row>
    <row r="76" spans="1:16311" s="286" customFormat="1" ht="12.75">
      <c r="B76" s="287">
        <v>71</v>
      </c>
      <c r="C76" s="332"/>
      <c r="D76" s="288" t="s">
        <v>1164</v>
      </c>
      <c r="E76" s="302" t="s">
        <v>72</v>
      </c>
      <c r="F76" s="122">
        <v>0.5</v>
      </c>
      <c r="G76" s="122"/>
      <c r="H76" s="122">
        <v>0.5</v>
      </c>
      <c r="I76" s="120" t="s">
        <v>748</v>
      </c>
      <c r="J76" s="288" t="s">
        <v>78</v>
      </c>
      <c r="K76" s="289"/>
      <c r="L76" s="288"/>
    </row>
    <row r="77" spans="1:16311" ht="12.75">
      <c r="B77" s="287">
        <v>72</v>
      </c>
      <c r="C77" s="332"/>
      <c r="D77" s="288" t="s">
        <v>764</v>
      </c>
      <c r="E77" s="302" t="s">
        <v>72</v>
      </c>
      <c r="F77" s="342">
        <v>0.15</v>
      </c>
      <c r="G77" s="308"/>
      <c r="H77" s="342">
        <v>0.15</v>
      </c>
      <c r="I77" s="319" t="s">
        <v>765</v>
      </c>
      <c r="J77" s="297" t="s">
        <v>57</v>
      </c>
      <c r="K77" s="289"/>
      <c r="L77" s="309"/>
    </row>
    <row r="78" spans="1:16311" ht="12.75">
      <c r="B78" s="287">
        <v>73</v>
      </c>
      <c r="C78" s="332"/>
      <c r="D78" s="325" t="s">
        <v>860</v>
      </c>
      <c r="E78" s="302" t="s">
        <v>72</v>
      </c>
      <c r="F78" s="308">
        <v>0.5</v>
      </c>
      <c r="G78" s="308"/>
      <c r="H78" s="308">
        <v>0.5</v>
      </c>
      <c r="I78" s="328" t="s">
        <v>886</v>
      </c>
      <c r="J78" s="329" t="s">
        <v>26</v>
      </c>
      <c r="K78" s="292"/>
      <c r="L78" s="309"/>
    </row>
    <row r="79" spans="1:16311" ht="12.75">
      <c r="B79" s="287">
        <v>74</v>
      </c>
      <c r="C79" s="289"/>
      <c r="D79" s="288" t="s">
        <v>750</v>
      </c>
      <c r="E79" s="119" t="s">
        <v>879</v>
      </c>
      <c r="F79" s="122">
        <v>0.24</v>
      </c>
      <c r="G79" s="122"/>
      <c r="H79" s="122">
        <v>0.24</v>
      </c>
      <c r="I79" s="120" t="s">
        <v>72</v>
      </c>
      <c r="J79" s="288" t="s">
        <v>104</v>
      </c>
      <c r="K79" s="302"/>
      <c r="L79" s="288"/>
    </row>
    <row r="80" spans="1:16311" ht="12.75">
      <c r="B80" s="287">
        <v>75</v>
      </c>
      <c r="C80" s="287"/>
      <c r="D80" s="307" t="s">
        <v>374</v>
      </c>
      <c r="E80" s="120" t="s">
        <v>880</v>
      </c>
      <c r="F80" s="308">
        <v>150</v>
      </c>
      <c r="G80" s="308"/>
      <c r="H80" s="122">
        <v>150</v>
      </c>
      <c r="I80" s="319" t="s">
        <v>17</v>
      </c>
      <c r="J80" s="311" t="s">
        <v>19</v>
      </c>
      <c r="K80" s="1"/>
      <c r="L80" s="309"/>
    </row>
    <row r="81" spans="2:12" ht="12.75">
      <c r="B81" s="287">
        <v>76</v>
      </c>
      <c r="C81" s="287"/>
      <c r="D81" s="307" t="s">
        <v>378</v>
      </c>
      <c r="E81" s="120" t="s">
        <v>880</v>
      </c>
      <c r="F81" s="308">
        <v>63</v>
      </c>
      <c r="G81" s="308"/>
      <c r="H81" s="122">
        <v>63</v>
      </c>
      <c r="I81" s="319" t="s">
        <v>17</v>
      </c>
      <c r="J81" s="311" t="s">
        <v>19</v>
      </c>
      <c r="K81" s="1"/>
      <c r="L81" s="309"/>
    </row>
    <row r="82" spans="2:12" ht="12.75">
      <c r="B82" s="287">
        <v>77</v>
      </c>
      <c r="C82" s="287"/>
      <c r="D82" s="307" t="s">
        <v>387</v>
      </c>
      <c r="E82" s="120" t="s">
        <v>880</v>
      </c>
      <c r="F82" s="141">
        <v>49.78</v>
      </c>
      <c r="G82" s="308"/>
      <c r="H82" s="141">
        <v>49.78</v>
      </c>
      <c r="I82" s="319" t="s">
        <v>17</v>
      </c>
      <c r="J82" s="311" t="s">
        <v>19</v>
      </c>
      <c r="K82" s="1"/>
      <c r="L82" s="309"/>
    </row>
    <row r="83" spans="2:12" ht="25.5">
      <c r="B83" s="287">
        <v>78</v>
      </c>
      <c r="C83" s="287"/>
      <c r="D83" s="307" t="s">
        <v>854</v>
      </c>
      <c r="E83" s="120" t="s">
        <v>880</v>
      </c>
      <c r="F83" s="141">
        <v>47.5</v>
      </c>
      <c r="G83" s="308"/>
      <c r="H83" s="141">
        <v>47.5</v>
      </c>
      <c r="I83" s="319" t="s">
        <v>17</v>
      </c>
      <c r="J83" s="311" t="s">
        <v>41</v>
      </c>
      <c r="K83" s="1"/>
      <c r="L83" s="309"/>
    </row>
    <row r="84" spans="2:12" ht="25.5">
      <c r="B84" s="287">
        <v>79</v>
      </c>
      <c r="C84" s="287"/>
      <c r="D84" s="307" t="s">
        <v>855</v>
      </c>
      <c r="E84" s="120" t="s">
        <v>880</v>
      </c>
      <c r="F84" s="308">
        <v>34.89</v>
      </c>
      <c r="G84" s="308"/>
      <c r="H84" s="122">
        <v>34.89</v>
      </c>
      <c r="I84" s="319" t="s">
        <v>17</v>
      </c>
      <c r="J84" s="311" t="s">
        <v>41</v>
      </c>
      <c r="K84" s="1"/>
      <c r="L84" s="309"/>
    </row>
    <row r="85" spans="2:12" s="296" customFormat="1" ht="51">
      <c r="B85" s="287">
        <v>80</v>
      </c>
      <c r="C85" s="287"/>
      <c r="D85" s="267" t="s">
        <v>856</v>
      </c>
      <c r="E85" s="120" t="s">
        <v>880</v>
      </c>
      <c r="F85" s="293">
        <v>96</v>
      </c>
      <c r="G85" s="293"/>
      <c r="H85" s="293">
        <v>96</v>
      </c>
      <c r="I85" s="292" t="s">
        <v>23</v>
      </c>
      <c r="J85" s="264" t="s">
        <v>857</v>
      </c>
      <c r="K85" s="292"/>
      <c r="L85" s="288"/>
    </row>
    <row r="86" spans="2:12" ht="25.5">
      <c r="B86" s="287">
        <v>81</v>
      </c>
      <c r="C86" s="289"/>
      <c r="D86" s="325" t="s">
        <v>433</v>
      </c>
      <c r="E86" s="292" t="s">
        <v>881</v>
      </c>
      <c r="F86" s="308">
        <v>5</v>
      </c>
      <c r="G86" s="308"/>
      <c r="H86" s="122">
        <v>5</v>
      </c>
      <c r="I86" s="119" t="s">
        <v>17</v>
      </c>
      <c r="J86" s="311" t="s">
        <v>19</v>
      </c>
      <c r="K86" s="1"/>
      <c r="L86" s="262"/>
    </row>
    <row r="87" spans="2:12" ht="12.75">
      <c r="B87" s="287">
        <v>82</v>
      </c>
      <c r="C87" s="289"/>
      <c r="D87" s="262" t="s">
        <v>902</v>
      </c>
      <c r="E87" s="292" t="s">
        <v>881</v>
      </c>
      <c r="F87" s="122">
        <v>3.71</v>
      </c>
      <c r="G87" s="122">
        <v>3.71</v>
      </c>
      <c r="H87" s="122"/>
      <c r="I87" s="292" t="s">
        <v>881</v>
      </c>
      <c r="J87" s="311" t="s">
        <v>19</v>
      </c>
      <c r="K87" s="1"/>
      <c r="L87" s="262"/>
    </row>
    <row r="88" spans="2:12" ht="12.75">
      <c r="B88" s="287">
        <v>83</v>
      </c>
      <c r="C88" s="277"/>
      <c r="D88" s="325" t="s">
        <v>438</v>
      </c>
      <c r="E88" s="292" t="s">
        <v>881</v>
      </c>
      <c r="F88" s="308">
        <v>1</v>
      </c>
      <c r="G88" s="308"/>
      <c r="H88" s="122">
        <v>1</v>
      </c>
      <c r="I88" s="328" t="s">
        <v>17</v>
      </c>
      <c r="J88" s="270" t="s">
        <v>800</v>
      </c>
      <c r="K88" s="1"/>
      <c r="L88" s="309"/>
    </row>
    <row r="89" spans="2:12" ht="12.75">
      <c r="B89" s="287">
        <v>84</v>
      </c>
      <c r="C89" s="277"/>
      <c r="D89" s="325" t="s">
        <v>850</v>
      </c>
      <c r="E89" s="292" t="s">
        <v>881</v>
      </c>
      <c r="F89" s="308">
        <v>2.33</v>
      </c>
      <c r="G89" s="308"/>
      <c r="H89" s="308">
        <v>2.33</v>
      </c>
      <c r="I89" s="328" t="s">
        <v>851</v>
      </c>
      <c r="J89" s="270" t="s">
        <v>852</v>
      </c>
      <c r="K89" s="1"/>
      <c r="L89" s="309"/>
    </row>
    <row r="90" spans="2:12" ht="12.75">
      <c r="B90" s="287">
        <v>85</v>
      </c>
      <c r="C90" s="277"/>
      <c r="D90" s="325" t="s">
        <v>853</v>
      </c>
      <c r="E90" s="292" t="s">
        <v>881</v>
      </c>
      <c r="F90" s="308">
        <v>0.04</v>
      </c>
      <c r="G90" s="308"/>
      <c r="H90" s="308">
        <v>0.04</v>
      </c>
      <c r="I90" s="328" t="s">
        <v>748</v>
      </c>
      <c r="J90" s="288" t="s">
        <v>26</v>
      </c>
      <c r="K90" s="1"/>
      <c r="L90" s="309"/>
    </row>
    <row r="91" spans="2:12" ht="12.75">
      <c r="B91" s="287">
        <v>86</v>
      </c>
      <c r="C91" s="277"/>
      <c r="D91" s="325" t="s">
        <v>436</v>
      </c>
      <c r="E91" s="292" t="s">
        <v>881</v>
      </c>
      <c r="F91" s="308">
        <v>7.0000000000000007E-2</v>
      </c>
      <c r="G91" s="308"/>
      <c r="H91" s="308">
        <v>7.0000000000000007E-2</v>
      </c>
      <c r="I91" s="328" t="s">
        <v>765</v>
      </c>
      <c r="J91" s="311" t="s">
        <v>86</v>
      </c>
      <c r="K91" s="1"/>
      <c r="L91" s="309"/>
    </row>
    <row r="92" spans="2:12" s="296" customFormat="1" ht="12.75">
      <c r="B92" s="287">
        <v>87</v>
      </c>
      <c r="C92" s="332" t="s">
        <v>39</v>
      </c>
      <c r="D92" s="123" t="s">
        <v>818</v>
      </c>
      <c r="E92" s="271" t="s">
        <v>882</v>
      </c>
      <c r="F92" s="306">
        <v>40</v>
      </c>
      <c r="G92" s="122"/>
      <c r="H92" s="122">
        <v>40</v>
      </c>
      <c r="I92" s="271" t="s">
        <v>17</v>
      </c>
      <c r="J92" s="301" t="s">
        <v>41</v>
      </c>
      <c r="K92" s="302"/>
      <c r="L92" s="303"/>
    </row>
    <row r="93" spans="2:12" ht="12.75">
      <c r="B93" s="287">
        <v>88</v>
      </c>
      <c r="C93" s="277"/>
      <c r="D93" s="265" t="s">
        <v>869</v>
      </c>
      <c r="E93" s="120" t="s">
        <v>883</v>
      </c>
      <c r="F93" s="118">
        <v>10.01</v>
      </c>
      <c r="G93" s="122"/>
      <c r="H93" s="118">
        <v>10.01</v>
      </c>
      <c r="I93" s="120" t="s">
        <v>23</v>
      </c>
      <c r="J93" s="273" t="s">
        <v>36</v>
      </c>
      <c r="K93" s="287" t="s">
        <v>1170</v>
      </c>
      <c r="L93" s="273"/>
    </row>
    <row r="94" spans="2:12" ht="12.75">
      <c r="B94" s="287">
        <v>89</v>
      </c>
      <c r="C94" s="277"/>
      <c r="D94" s="265" t="s">
        <v>863</v>
      </c>
      <c r="E94" s="120" t="s">
        <v>883</v>
      </c>
      <c r="F94" s="122">
        <v>0.28000000000000003</v>
      </c>
      <c r="G94" s="122"/>
      <c r="H94" s="122">
        <v>0.28000000000000003</v>
      </c>
      <c r="I94" s="120" t="s">
        <v>23</v>
      </c>
      <c r="J94" s="288" t="s">
        <v>26</v>
      </c>
      <c r="K94" s="287"/>
      <c r="L94" s="288"/>
    </row>
    <row r="95" spans="2:12" ht="12.75">
      <c r="B95" s="287">
        <v>90</v>
      </c>
      <c r="C95" s="277"/>
      <c r="D95" s="288" t="s">
        <v>770</v>
      </c>
      <c r="E95" s="120" t="s">
        <v>883</v>
      </c>
      <c r="F95" s="122">
        <v>0.5</v>
      </c>
      <c r="G95" s="122"/>
      <c r="H95" s="122">
        <v>0.5</v>
      </c>
      <c r="I95" s="120" t="s">
        <v>23</v>
      </c>
      <c r="J95" s="288" t="s">
        <v>86</v>
      </c>
      <c r="K95" s="287"/>
      <c r="L95" s="288"/>
    </row>
    <row r="96" spans="2:12" ht="12.75">
      <c r="B96" s="287">
        <v>91</v>
      </c>
      <c r="C96" s="277"/>
      <c r="D96" s="288" t="s">
        <v>771</v>
      </c>
      <c r="E96" s="120" t="s">
        <v>883</v>
      </c>
      <c r="F96" s="122">
        <v>0.5</v>
      </c>
      <c r="G96" s="122"/>
      <c r="H96" s="122">
        <v>0.5</v>
      </c>
      <c r="I96" s="120" t="s">
        <v>23</v>
      </c>
      <c r="J96" s="288" t="s">
        <v>57</v>
      </c>
      <c r="K96" s="287"/>
      <c r="L96" s="288"/>
    </row>
    <row r="97" spans="1:12" ht="12.75">
      <c r="B97" s="287">
        <v>92</v>
      </c>
      <c r="C97" s="277"/>
      <c r="D97" s="288" t="s">
        <v>763</v>
      </c>
      <c r="E97" s="120" t="s">
        <v>883</v>
      </c>
      <c r="F97" s="122">
        <v>0.5</v>
      </c>
      <c r="G97" s="122"/>
      <c r="H97" s="122">
        <v>0.5</v>
      </c>
      <c r="I97" s="120" t="s">
        <v>23</v>
      </c>
      <c r="J97" s="288" t="s">
        <v>57</v>
      </c>
      <c r="K97" s="287"/>
      <c r="L97" s="288"/>
    </row>
    <row r="98" spans="1:12" ht="12.75">
      <c r="B98" s="287">
        <v>93</v>
      </c>
      <c r="C98" s="277"/>
      <c r="D98" s="288" t="s">
        <v>867</v>
      </c>
      <c r="E98" s="120" t="s">
        <v>883</v>
      </c>
      <c r="F98" s="122">
        <v>0.49996000000000002</v>
      </c>
      <c r="G98" s="122"/>
      <c r="H98" s="122">
        <v>0.49996000000000002</v>
      </c>
      <c r="I98" s="120" t="s">
        <v>23</v>
      </c>
      <c r="J98" s="288" t="s">
        <v>21</v>
      </c>
      <c r="K98" s="287"/>
      <c r="L98" s="288"/>
    </row>
    <row r="99" spans="1:12" ht="12.75">
      <c r="B99" s="287">
        <v>94</v>
      </c>
      <c r="C99" s="277"/>
      <c r="D99" s="288" t="s">
        <v>752</v>
      </c>
      <c r="E99" s="120" t="s">
        <v>883</v>
      </c>
      <c r="F99" s="122">
        <v>0.2</v>
      </c>
      <c r="G99" s="122"/>
      <c r="H99" s="122">
        <v>0.2</v>
      </c>
      <c r="I99" s="120" t="s">
        <v>23</v>
      </c>
      <c r="J99" s="288" t="s">
        <v>97</v>
      </c>
      <c r="K99" s="287"/>
      <c r="L99" s="288"/>
    </row>
    <row r="100" spans="1:12" ht="12.75">
      <c r="B100" s="287">
        <v>95</v>
      </c>
      <c r="C100" s="277"/>
      <c r="D100" s="288" t="s">
        <v>868</v>
      </c>
      <c r="E100" s="120" t="s">
        <v>883</v>
      </c>
      <c r="F100" s="118">
        <v>0.49459999999999998</v>
      </c>
      <c r="G100" s="122"/>
      <c r="H100" s="118">
        <v>0.49459999999999998</v>
      </c>
      <c r="I100" s="120" t="s">
        <v>23</v>
      </c>
      <c r="J100" s="288" t="s">
        <v>104</v>
      </c>
      <c r="K100" s="287"/>
      <c r="L100" s="288"/>
    </row>
    <row r="101" spans="1:12" s="296" customFormat="1" ht="12.75">
      <c r="A101" s="286"/>
      <c r="B101" s="287">
        <v>96</v>
      </c>
      <c r="C101" s="302"/>
      <c r="D101" s="117" t="s">
        <v>757</v>
      </c>
      <c r="E101" s="292" t="s">
        <v>884</v>
      </c>
      <c r="F101" s="306">
        <v>0.76</v>
      </c>
      <c r="G101" s="306"/>
      <c r="H101" s="306">
        <v>0.76</v>
      </c>
      <c r="I101" s="119" t="s">
        <v>23</v>
      </c>
      <c r="J101" s="301" t="s">
        <v>35</v>
      </c>
      <c r="K101" s="292"/>
      <c r="L101" s="117"/>
    </row>
    <row r="102" spans="1:12" ht="12.75">
      <c r="B102" s="287">
        <v>97</v>
      </c>
      <c r="C102" s="289"/>
      <c r="D102" s="265" t="s">
        <v>870</v>
      </c>
      <c r="E102" s="292" t="s">
        <v>590</v>
      </c>
      <c r="F102" s="118">
        <v>0.18</v>
      </c>
      <c r="G102" s="122"/>
      <c r="H102" s="118">
        <v>0.18</v>
      </c>
      <c r="I102" s="120" t="s">
        <v>72</v>
      </c>
      <c r="J102" s="288" t="s">
        <v>21</v>
      </c>
      <c r="K102" s="292"/>
      <c r="L102" s="288"/>
    </row>
    <row r="103" spans="1:12" ht="25.5">
      <c r="B103" s="287">
        <v>98</v>
      </c>
      <c r="C103" s="289"/>
      <c r="D103" s="273" t="s">
        <v>873</v>
      </c>
      <c r="E103" s="326" t="s">
        <v>886</v>
      </c>
      <c r="F103" s="122">
        <v>17</v>
      </c>
      <c r="G103" s="308"/>
      <c r="H103" s="122">
        <v>17</v>
      </c>
      <c r="I103" s="120" t="s">
        <v>148</v>
      </c>
      <c r="J103" s="311" t="s">
        <v>104</v>
      </c>
      <c r="K103" s="1"/>
      <c r="L103" s="309"/>
    </row>
    <row r="104" spans="1:12" ht="38.25">
      <c r="B104" s="287">
        <v>99</v>
      </c>
      <c r="C104" s="277"/>
      <c r="D104" s="117" t="s">
        <v>703</v>
      </c>
      <c r="E104" s="120" t="s">
        <v>908</v>
      </c>
      <c r="F104" s="141">
        <v>1.9597</v>
      </c>
      <c r="G104" s="306"/>
      <c r="H104" s="141">
        <v>1.9597</v>
      </c>
      <c r="I104" s="119" t="s">
        <v>23</v>
      </c>
      <c r="J104" s="301" t="s">
        <v>57</v>
      </c>
      <c r="K104" s="302"/>
      <c r="L104" s="273"/>
    </row>
    <row r="105" spans="1:12" ht="25.5">
      <c r="B105" s="287">
        <v>100</v>
      </c>
      <c r="C105" s="277"/>
      <c r="D105" s="267" t="s">
        <v>905</v>
      </c>
      <c r="E105" s="120" t="s">
        <v>887</v>
      </c>
      <c r="F105" s="122">
        <v>0.08</v>
      </c>
      <c r="G105" s="122"/>
      <c r="H105" s="122">
        <v>0.08</v>
      </c>
      <c r="I105" s="120" t="s">
        <v>69</v>
      </c>
      <c r="J105" s="288" t="s">
        <v>705</v>
      </c>
      <c r="K105" s="287"/>
      <c r="L105" s="273"/>
    </row>
    <row r="106" spans="1:12" s="286" customFormat="1" ht="12.75">
      <c r="B106" s="287">
        <v>101</v>
      </c>
      <c r="C106" s="277"/>
      <c r="D106" s="288" t="s">
        <v>618</v>
      </c>
      <c r="E106" s="120" t="s">
        <v>887</v>
      </c>
      <c r="F106" s="122">
        <v>60</v>
      </c>
      <c r="G106" s="122"/>
      <c r="H106" s="122">
        <v>60</v>
      </c>
      <c r="I106" s="310" t="s">
        <v>23</v>
      </c>
      <c r="J106" s="288" t="s">
        <v>76</v>
      </c>
      <c r="K106" s="292"/>
      <c r="L106" s="273"/>
    </row>
    <row r="107" spans="1:12" ht="12.75">
      <c r="B107" s="287">
        <v>102</v>
      </c>
      <c r="C107" s="289"/>
      <c r="D107" s="288" t="s">
        <v>758</v>
      </c>
      <c r="E107" s="292" t="s">
        <v>69</v>
      </c>
      <c r="F107" s="122">
        <v>1.5</v>
      </c>
      <c r="G107" s="122"/>
      <c r="H107" s="122">
        <v>1.5</v>
      </c>
      <c r="I107" s="326" t="s">
        <v>23</v>
      </c>
      <c r="J107" s="325" t="s">
        <v>35</v>
      </c>
      <c r="K107" s="292"/>
      <c r="L107" s="340"/>
    </row>
    <row r="108" spans="1:12" ht="12.75">
      <c r="B108" s="287">
        <v>103</v>
      </c>
      <c r="C108" s="289"/>
      <c r="D108" s="265" t="s">
        <v>871</v>
      </c>
      <c r="E108" s="292" t="s">
        <v>69</v>
      </c>
      <c r="F108" s="118">
        <v>0.09</v>
      </c>
      <c r="G108" s="122"/>
      <c r="H108" s="118">
        <v>0.09</v>
      </c>
      <c r="I108" s="326" t="s">
        <v>23</v>
      </c>
      <c r="J108" s="325" t="s">
        <v>26</v>
      </c>
      <c r="K108" s="292"/>
      <c r="L108" s="340"/>
    </row>
    <row r="109" spans="1:12" s="296" customFormat="1" ht="12.75">
      <c r="B109" s="287">
        <v>104</v>
      </c>
      <c r="C109" s="277"/>
      <c r="D109" s="307" t="s">
        <v>761</v>
      </c>
      <c r="E109" s="319" t="s">
        <v>890</v>
      </c>
      <c r="F109" s="308">
        <v>8</v>
      </c>
      <c r="G109" s="308"/>
      <c r="H109" s="308">
        <v>8</v>
      </c>
      <c r="I109" s="120" t="s">
        <v>23</v>
      </c>
      <c r="J109" s="311" t="s">
        <v>35</v>
      </c>
      <c r="K109" s="1"/>
      <c r="L109" s="309"/>
    </row>
    <row r="110" spans="1:12" ht="12.75">
      <c r="B110" s="287">
        <v>105</v>
      </c>
      <c r="C110" s="277"/>
      <c r="D110" s="307" t="s">
        <v>762</v>
      </c>
      <c r="E110" s="319" t="s">
        <v>890</v>
      </c>
      <c r="F110" s="308">
        <v>7</v>
      </c>
      <c r="G110" s="308"/>
      <c r="H110" s="308">
        <v>7</v>
      </c>
      <c r="I110" s="120" t="s">
        <v>23</v>
      </c>
      <c r="J110" s="311" t="s">
        <v>35</v>
      </c>
      <c r="K110" s="1"/>
      <c r="L110" s="309"/>
    </row>
    <row r="111" spans="1:12" ht="12.75">
      <c r="B111" s="287">
        <v>106</v>
      </c>
      <c r="C111" s="277"/>
      <c r="D111" s="265" t="s">
        <v>922</v>
      </c>
      <c r="E111" s="319" t="s">
        <v>890</v>
      </c>
      <c r="F111" s="118">
        <v>1</v>
      </c>
      <c r="G111" s="308"/>
      <c r="H111" s="118">
        <v>1</v>
      </c>
      <c r="I111" s="120" t="s">
        <v>23</v>
      </c>
      <c r="J111" s="311" t="s">
        <v>19</v>
      </c>
      <c r="K111" s="1"/>
      <c r="L111" s="309"/>
    </row>
    <row r="112" spans="1:12" s="296" customFormat="1" ht="12.75">
      <c r="B112" s="287">
        <v>107</v>
      </c>
      <c r="C112" s="277"/>
      <c r="D112" s="265" t="s">
        <v>826</v>
      </c>
      <c r="E112" s="319" t="s">
        <v>890</v>
      </c>
      <c r="F112" s="300">
        <v>14.96</v>
      </c>
      <c r="G112" s="122"/>
      <c r="H112" s="300">
        <v>14.96</v>
      </c>
      <c r="I112" s="312" t="s">
        <v>23</v>
      </c>
      <c r="J112" s="288" t="s">
        <v>19</v>
      </c>
      <c r="K112" s="287"/>
      <c r="L112" s="309"/>
    </row>
    <row r="113" spans="2:12" s="296" customFormat="1" ht="12.75">
      <c r="B113" s="287">
        <v>108</v>
      </c>
      <c r="C113" s="277"/>
      <c r="D113" s="265" t="s">
        <v>827</v>
      </c>
      <c r="E113" s="319" t="s">
        <v>890</v>
      </c>
      <c r="F113" s="300">
        <v>15.6</v>
      </c>
      <c r="G113" s="122"/>
      <c r="H113" s="300">
        <v>15.6</v>
      </c>
      <c r="I113" s="312" t="s">
        <v>23</v>
      </c>
      <c r="J113" s="288" t="s">
        <v>19</v>
      </c>
      <c r="K113" s="287"/>
      <c r="L113" s="309"/>
    </row>
    <row r="114" spans="2:12" s="296" customFormat="1" ht="12.75">
      <c r="B114" s="287">
        <v>109</v>
      </c>
      <c r="C114" s="277"/>
      <c r="D114" s="265" t="s">
        <v>830</v>
      </c>
      <c r="E114" s="319" t="s">
        <v>890</v>
      </c>
      <c r="F114" s="300">
        <v>20.9</v>
      </c>
      <c r="G114" s="122"/>
      <c r="H114" s="300">
        <v>20.9</v>
      </c>
      <c r="I114" s="312" t="s">
        <v>23</v>
      </c>
      <c r="J114" s="288" t="s">
        <v>19</v>
      </c>
      <c r="K114" s="287"/>
      <c r="L114" s="309"/>
    </row>
    <row r="115" spans="2:12" s="296" customFormat="1" ht="12.75">
      <c r="B115" s="287">
        <v>110</v>
      </c>
      <c r="C115" s="277"/>
      <c r="D115" s="265" t="s">
        <v>831</v>
      </c>
      <c r="E115" s="319" t="s">
        <v>890</v>
      </c>
      <c r="F115" s="300">
        <v>21.9</v>
      </c>
      <c r="G115" s="122"/>
      <c r="H115" s="300">
        <v>21.9</v>
      </c>
      <c r="I115" s="312" t="s">
        <v>23</v>
      </c>
      <c r="J115" s="288" t="s">
        <v>19</v>
      </c>
      <c r="K115" s="287"/>
      <c r="L115" s="309"/>
    </row>
    <row r="116" spans="2:12" ht="12.75">
      <c r="B116" s="287">
        <v>111</v>
      </c>
      <c r="C116" s="277"/>
      <c r="D116" s="288" t="s">
        <v>832</v>
      </c>
      <c r="E116" s="319" t="s">
        <v>890</v>
      </c>
      <c r="F116" s="122">
        <v>7.24</v>
      </c>
      <c r="G116" s="122"/>
      <c r="H116" s="122">
        <v>7.24</v>
      </c>
      <c r="I116" s="312" t="s">
        <v>23</v>
      </c>
      <c r="J116" s="288" t="s">
        <v>15</v>
      </c>
      <c r="K116" s="287"/>
      <c r="L116" s="288"/>
    </row>
    <row r="117" spans="2:12" ht="12.75">
      <c r="B117" s="287">
        <v>112</v>
      </c>
      <c r="C117" s="277"/>
      <c r="D117" s="288" t="s">
        <v>658</v>
      </c>
      <c r="E117" s="319" t="s">
        <v>890</v>
      </c>
      <c r="F117" s="122">
        <v>3</v>
      </c>
      <c r="G117" s="122"/>
      <c r="H117" s="122">
        <v>3</v>
      </c>
      <c r="I117" s="120" t="s">
        <v>23</v>
      </c>
      <c r="J117" s="288" t="s">
        <v>15</v>
      </c>
      <c r="K117" s="287"/>
      <c r="L117" s="288"/>
    </row>
    <row r="118" spans="2:12" ht="12.75">
      <c r="B118" s="287">
        <v>113</v>
      </c>
      <c r="C118" s="277"/>
      <c r="D118" s="288" t="s">
        <v>658</v>
      </c>
      <c r="E118" s="319" t="s">
        <v>890</v>
      </c>
      <c r="F118" s="122">
        <v>9.8000000000000007</v>
      </c>
      <c r="G118" s="122"/>
      <c r="H118" s="122">
        <v>9.8000000000000007</v>
      </c>
      <c r="I118" s="120" t="s">
        <v>23</v>
      </c>
      <c r="J118" s="288" t="s">
        <v>15</v>
      </c>
      <c r="K118" s="287"/>
      <c r="L118" s="288"/>
    </row>
    <row r="119" spans="2:12" ht="12.75">
      <c r="B119" s="287">
        <v>114</v>
      </c>
      <c r="C119" s="277"/>
      <c r="D119" s="309" t="s">
        <v>828</v>
      </c>
      <c r="E119" s="319" t="s">
        <v>890</v>
      </c>
      <c r="F119" s="300">
        <v>25.28</v>
      </c>
      <c r="G119" s="122"/>
      <c r="H119" s="300">
        <v>25.28</v>
      </c>
      <c r="I119" s="312" t="s">
        <v>17</v>
      </c>
      <c r="J119" s="313" t="s">
        <v>93</v>
      </c>
      <c r="K119" s="287"/>
      <c r="L119" s="309"/>
    </row>
    <row r="120" spans="2:12" ht="12.75">
      <c r="B120" s="287">
        <v>115</v>
      </c>
      <c r="C120" s="277"/>
      <c r="D120" s="309" t="s">
        <v>829</v>
      </c>
      <c r="E120" s="319" t="s">
        <v>890</v>
      </c>
      <c r="F120" s="300">
        <v>16</v>
      </c>
      <c r="G120" s="122"/>
      <c r="H120" s="300">
        <v>16</v>
      </c>
      <c r="I120" s="312" t="s">
        <v>17</v>
      </c>
      <c r="J120" s="313" t="s">
        <v>93</v>
      </c>
      <c r="K120" s="287"/>
      <c r="L120" s="309"/>
    </row>
    <row r="121" spans="2:12" ht="12.75">
      <c r="B121" s="287">
        <v>116</v>
      </c>
      <c r="C121" s="277"/>
      <c r="D121" s="265" t="s">
        <v>833</v>
      </c>
      <c r="E121" s="319" t="s">
        <v>890</v>
      </c>
      <c r="F121" s="118">
        <v>20.66</v>
      </c>
      <c r="G121" s="122"/>
      <c r="H121" s="118">
        <v>20.66</v>
      </c>
      <c r="I121" s="312" t="s">
        <v>17</v>
      </c>
      <c r="J121" s="313" t="s">
        <v>93</v>
      </c>
      <c r="K121" s="287"/>
      <c r="L121" s="309"/>
    </row>
    <row r="122" spans="2:12" s="314" customFormat="1" ht="12.75">
      <c r="B122" s="287">
        <v>117</v>
      </c>
      <c r="C122" s="277"/>
      <c r="D122" s="265" t="s">
        <v>1168</v>
      </c>
      <c r="E122" s="319" t="s">
        <v>34</v>
      </c>
      <c r="F122" s="118">
        <v>0.13</v>
      </c>
      <c r="G122" s="122"/>
      <c r="H122" s="118">
        <v>0.13</v>
      </c>
      <c r="I122" s="312" t="s">
        <v>69</v>
      </c>
      <c r="J122" s="313" t="s">
        <v>76</v>
      </c>
      <c r="K122" s="287"/>
      <c r="L122" s="309"/>
    </row>
    <row r="123" spans="2:12" ht="12.75">
      <c r="B123" s="287">
        <v>118</v>
      </c>
      <c r="C123" s="277"/>
      <c r="D123" s="265" t="s">
        <v>1165</v>
      </c>
      <c r="E123" s="319" t="s">
        <v>886</v>
      </c>
      <c r="F123" s="118">
        <v>5</v>
      </c>
      <c r="G123" s="122"/>
      <c r="H123" s="118">
        <v>5</v>
      </c>
      <c r="I123" s="312" t="s">
        <v>17</v>
      </c>
      <c r="J123" s="313" t="s">
        <v>93</v>
      </c>
      <c r="K123" s="287"/>
      <c r="L123" s="309"/>
    </row>
    <row r="124" spans="2:12" ht="12.75">
      <c r="B124" s="287">
        <v>119</v>
      </c>
      <c r="C124" s="277"/>
      <c r="D124" s="265" t="s">
        <v>1166</v>
      </c>
      <c r="E124" s="319" t="s">
        <v>886</v>
      </c>
      <c r="F124" s="118">
        <v>5</v>
      </c>
      <c r="G124" s="122"/>
      <c r="H124" s="118">
        <v>5</v>
      </c>
      <c r="I124" s="312" t="s">
        <v>17</v>
      </c>
      <c r="J124" s="313" t="s">
        <v>36</v>
      </c>
      <c r="K124" s="287"/>
      <c r="L124" s="309"/>
    </row>
    <row r="125" spans="2:12" ht="12.75">
      <c r="B125" s="287">
        <v>120</v>
      </c>
      <c r="C125" s="277"/>
      <c r="D125" s="265" t="s">
        <v>1167</v>
      </c>
      <c r="E125" s="319" t="s">
        <v>882</v>
      </c>
      <c r="F125" s="118">
        <v>9</v>
      </c>
      <c r="G125" s="122"/>
      <c r="H125" s="118">
        <v>9</v>
      </c>
      <c r="I125" s="312" t="s">
        <v>17</v>
      </c>
      <c r="J125" s="313" t="s">
        <v>36</v>
      </c>
      <c r="K125" s="287"/>
      <c r="L125" s="309"/>
    </row>
  </sheetData>
  <autoFilter ref="B5:L121"/>
  <mergeCells count="10">
    <mergeCell ref="L3:L4"/>
    <mergeCell ref="B1:K1"/>
    <mergeCell ref="B2:K2"/>
    <mergeCell ref="B3:B4"/>
    <mergeCell ref="D3:D4"/>
    <mergeCell ref="E3:E4"/>
    <mergeCell ref="F3:G3"/>
    <mergeCell ref="H3:I3"/>
    <mergeCell ref="J3:J4"/>
    <mergeCell ref="K3:K4"/>
  </mergeCells>
  <printOptions horizontalCentered="1"/>
  <pageMargins left="0.31496062992125984" right="0.31496062992125984" top="0.51181102362204722" bottom="0.31496062992125984" header="0.31496062992125984" footer="0.31496062992125984"/>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32"/>
  <sheetViews>
    <sheetView view="pageBreakPreview" topLeftCell="B1" zoomScale="85" zoomScaleNormal="100" zoomScaleSheetLayoutView="85" workbookViewId="0">
      <selection activeCell="E14" sqref="E14"/>
    </sheetView>
  </sheetViews>
  <sheetFormatPr defaultColWidth="9" defaultRowHeight="12"/>
  <cols>
    <col min="1" max="1" width="1.75" style="18" hidden="1" customWidth="1"/>
    <col min="2" max="2" width="4.5" style="83" customWidth="1"/>
    <col min="3" max="3" width="4.5" style="83" hidden="1" customWidth="1"/>
    <col min="4" max="4" width="42" style="25" customWidth="1"/>
    <col min="5" max="6" width="8.5" style="84" customWidth="1"/>
    <col min="7" max="7" width="8.75" style="84" customWidth="1"/>
    <col min="8" max="8" width="9.5" style="81" customWidth="1"/>
    <col min="9" max="9" width="7.25" style="81" customWidth="1"/>
    <col min="10" max="10" width="12" style="82" customWidth="1"/>
    <col min="11" max="11" width="17" style="25" customWidth="1"/>
    <col min="12" max="16384" width="9" style="18"/>
  </cols>
  <sheetData>
    <row r="1" spans="1:11" s="379" customFormat="1" ht="15" customHeight="1">
      <c r="B1" s="698" t="s">
        <v>975</v>
      </c>
      <c r="C1" s="698"/>
      <c r="D1" s="698"/>
      <c r="E1" s="698"/>
      <c r="F1" s="698"/>
      <c r="G1" s="698"/>
      <c r="H1" s="698"/>
      <c r="I1" s="698"/>
      <c r="J1" s="698"/>
      <c r="K1" s="380"/>
    </row>
    <row r="2" spans="1:11" s="379" customFormat="1" ht="15" customHeight="1">
      <c r="B2" s="701" t="s">
        <v>976</v>
      </c>
      <c r="C2" s="701"/>
      <c r="D2" s="701"/>
      <c r="E2" s="701"/>
      <c r="F2" s="701"/>
      <c r="G2" s="701"/>
      <c r="H2" s="701"/>
      <c r="I2" s="701"/>
      <c r="J2" s="701"/>
      <c r="K2" s="701"/>
    </row>
    <row r="3" spans="1:11" s="6" customFormat="1" ht="15.95" customHeight="1">
      <c r="B3" s="699" t="s">
        <v>1</v>
      </c>
      <c r="C3" s="2"/>
      <c r="D3" s="697" t="s">
        <v>2</v>
      </c>
      <c r="E3" s="700" t="s">
        <v>3</v>
      </c>
      <c r="F3" s="700"/>
      <c r="G3" s="697" t="s">
        <v>4</v>
      </c>
      <c r="H3" s="697"/>
      <c r="I3" s="692" t="s">
        <v>874</v>
      </c>
      <c r="J3" s="697" t="s">
        <v>5</v>
      </c>
      <c r="K3" s="697" t="s">
        <v>6</v>
      </c>
    </row>
    <row r="4" spans="1:11" s="6" customFormat="1" ht="43.9" customHeight="1">
      <c r="B4" s="699"/>
      <c r="C4" s="2"/>
      <c r="D4" s="697"/>
      <c r="E4" s="4" t="s">
        <v>7</v>
      </c>
      <c r="F4" s="4" t="s">
        <v>8</v>
      </c>
      <c r="G4" s="4" t="s">
        <v>9</v>
      </c>
      <c r="H4" s="7" t="s">
        <v>10</v>
      </c>
      <c r="I4" s="692"/>
      <c r="J4" s="697"/>
      <c r="K4" s="697"/>
    </row>
    <row r="5" spans="1:11" ht="12.75">
      <c r="B5" s="12">
        <v>1</v>
      </c>
      <c r="C5" s="17"/>
      <c r="D5" s="13" t="s">
        <v>70</v>
      </c>
      <c r="E5" s="24">
        <v>5</v>
      </c>
      <c r="F5" s="24"/>
      <c r="G5" s="14">
        <v>5</v>
      </c>
      <c r="H5" s="21" t="s">
        <v>23</v>
      </c>
      <c r="I5" s="15" t="s">
        <v>66</v>
      </c>
      <c r="J5" s="13" t="s">
        <v>18</v>
      </c>
      <c r="K5" s="13"/>
    </row>
    <row r="6" spans="1:11" ht="12.75">
      <c r="B6" s="12">
        <v>2</v>
      </c>
      <c r="C6" s="35"/>
      <c r="D6" s="28" t="s">
        <v>103</v>
      </c>
      <c r="E6" s="32">
        <v>0.05</v>
      </c>
      <c r="F6" s="14"/>
      <c r="G6" s="14">
        <v>0.05</v>
      </c>
      <c r="H6" s="381" t="s">
        <v>23</v>
      </c>
      <c r="I6" s="15" t="s">
        <v>66</v>
      </c>
      <c r="J6" s="382" t="s">
        <v>104</v>
      </c>
      <c r="K6" s="28"/>
    </row>
    <row r="7" spans="1:11" ht="12.75">
      <c r="B7" s="12">
        <v>3</v>
      </c>
      <c r="C7" s="12"/>
      <c r="D7" s="13" t="s">
        <v>126</v>
      </c>
      <c r="E7" s="14">
        <v>1.4</v>
      </c>
      <c r="F7" s="14"/>
      <c r="G7" s="14">
        <v>1.4</v>
      </c>
      <c r="H7" s="15" t="s">
        <v>23</v>
      </c>
      <c r="I7" s="21" t="s">
        <v>14</v>
      </c>
      <c r="J7" s="13" t="s">
        <v>78</v>
      </c>
      <c r="K7" s="13"/>
    </row>
    <row r="8" spans="1:11" ht="12.75">
      <c r="A8" s="18" t="s">
        <v>29</v>
      </c>
      <c r="B8" s="12">
        <v>4</v>
      </c>
      <c r="C8" s="17"/>
      <c r="D8" s="13" t="s">
        <v>248</v>
      </c>
      <c r="E8" s="14">
        <v>0.01</v>
      </c>
      <c r="F8" s="14"/>
      <c r="G8" s="14">
        <v>0.01</v>
      </c>
      <c r="H8" s="15" t="s">
        <v>23</v>
      </c>
      <c r="I8" s="15" t="s">
        <v>878</v>
      </c>
      <c r="J8" s="13" t="s">
        <v>249</v>
      </c>
      <c r="K8" s="29"/>
    </row>
    <row r="9" spans="1:11" ht="12.75">
      <c r="B9" s="12">
        <v>5</v>
      </c>
      <c r="C9" s="17"/>
      <c r="D9" s="13" t="s">
        <v>282</v>
      </c>
      <c r="E9" s="24">
        <v>1</v>
      </c>
      <c r="F9" s="24"/>
      <c r="G9" s="14">
        <v>1</v>
      </c>
      <c r="H9" s="21" t="s">
        <v>23</v>
      </c>
      <c r="I9" s="15" t="s">
        <v>748</v>
      </c>
      <c r="J9" s="13" t="s">
        <v>78</v>
      </c>
      <c r="K9" s="13"/>
    </row>
    <row r="10" spans="1:11" ht="12.75">
      <c r="B10" s="12">
        <v>6</v>
      </c>
      <c r="C10" s="59"/>
      <c r="D10" s="13" t="s">
        <v>315</v>
      </c>
      <c r="E10" s="14">
        <v>1.5</v>
      </c>
      <c r="F10" s="14"/>
      <c r="G10" s="14">
        <v>1.5</v>
      </c>
      <c r="H10" s="15" t="s">
        <v>284</v>
      </c>
      <c r="I10" s="35" t="s">
        <v>72</v>
      </c>
      <c r="J10" s="13" t="s">
        <v>104</v>
      </c>
      <c r="K10" s="13"/>
    </row>
    <row r="11" spans="1:11" ht="12.75">
      <c r="B11" s="12">
        <v>7</v>
      </c>
      <c r="C11" s="59"/>
      <c r="D11" s="16" t="s">
        <v>334</v>
      </c>
      <c r="E11" s="44">
        <v>0.8</v>
      </c>
      <c r="F11" s="44"/>
      <c r="G11" s="14">
        <v>0.8</v>
      </c>
      <c r="H11" s="55" t="s">
        <v>23</v>
      </c>
      <c r="I11" s="35" t="s">
        <v>72</v>
      </c>
      <c r="J11" s="56" t="s">
        <v>104</v>
      </c>
      <c r="K11" s="28"/>
    </row>
    <row r="12" spans="1:11" ht="25.5">
      <c r="B12" s="12">
        <v>8</v>
      </c>
      <c r="C12" s="17"/>
      <c r="D12" s="13" t="s">
        <v>339</v>
      </c>
      <c r="E12" s="14">
        <v>2</v>
      </c>
      <c r="F12" s="14"/>
      <c r="G12" s="14">
        <v>2</v>
      </c>
      <c r="H12" s="15" t="s">
        <v>340</v>
      </c>
      <c r="I12" s="43" t="s">
        <v>879</v>
      </c>
      <c r="J12" s="13" t="s">
        <v>104</v>
      </c>
      <c r="K12" s="13"/>
    </row>
    <row r="13" spans="1:11" s="26" customFormat="1" ht="12.75">
      <c r="A13" s="26" t="s">
        <v>29</v>
      </c>
      <c r="B13" s="12">
        <v>9</v>
      </c>
      <c r="C13" s="17"/>
      <c r="D13" s="13" t="s">
        <v>341</v>
      </c>
      <c r="E13" s="24">
        <v>1</v>
      </c>
      <c r="F13" s="24"/>
      <c r="G13" s="14">
        <v>1</v>
      </c>
      <c r="H13" s="21" t="s">
        <v>23</v>
      </c>
      <c r="I13" s="43" t="s">
        <v>879</v>
      </c>
      <c r="J13" s="13" t="s">
        <v>86</v>
      </c>
      <c r="K13" s="13"/>
    </row>
    <row r="14" spans="1:11" s="26" customFormat="1" ht="12.75">
      <c r="B14" s="12">
        <v>10</v>
      </c>
      <c r="C14" s="59"/>
      <c r="D14" s="31" t="s">
        <v>444</v>
      </c>
      <c r="E14" s="39">
        <v>1</v>
      </c>
      <c r="F14" s="14"/>
      <c r="G14" s="14">
        <v>1</v>
      </c>
      <c r="H14" s="33"/>
      <c r="I14" s="33" t="s">
        <v>882</v>
      </c>
      <c r="J14" s="34" t="s">
        <v>35</v>
      </c>
      <c r="K14" s="36"/>
    </row>
    <row r="15" spans="1:11" s="26" customFormat="1" ht="12.75">
      <c r="B15" s="12">
        <v>11</v>
      </c>
      <c r="C15" s="17"/>
      <c r="D15" s="13" t="s">
        <v>459</v>
      </c>
      <c r="E15" s="24">
        <v>3</v>
      </c>
      <c r="F15" s="24"/>
      <c r="G15" s="14">
        <v>3</v>
      </c>
      <c r="H15" s="21" t="s">
        <v>23</v>
      </c>
      <c r="I15" s="21" t="s">
        <v>884</v>
      </c>
      <c r="J15" s="13" t="s">
        <v>86</v>
      </c>
      <c r="K15" s="13"/>
    </row>
    <row r="16" spans="1:11" ht="12.75">
      <c r="B16" s="12">
        <v>12</v>
      </c>
      <c r="C16" s="17"/>
      <c r="D16" s="13" t="s">
        <v>474</v>
      </c>
      <c r="E16" s="24">
        <v>2</v>
      </c>
      <c r="F16" s="24"/>
      <c r="G16" s="14">
        <v>2</v>
      </c>
      <c r="H16" s="21" t="s">
        <v>23</v>
      </c>
      <c r="I16" s="21" t="s">
        <v>590</v>
      </c>
      <c r="J16" s="13" t="s">
        <v>86</v>
      </c>
      <c r="K16" s="28"/>
    </row>
    <row r="17" spans="1:11" ht="12.75">
      <c r="B17" s="12">
        <v>13</v>
      </c>
      <c r="C17" s="17"/>
      <c r="D17" s="13" t="s">
        <v>478</v>
      </c>
      <c r="E17" s="24">
        <v>2</v>
      </c>
      <c r="F17" s="24"/>
      <c r="G17" s="14">
        <v>2</v>
      </c>
      <c r="H17" s="21" t="s">
        <v>23</v>
      </c>
      <c r="I17" s="21" t="s">
        <v>590</v>
      </c>
      <c r="J17" s="13" t="s">
        <v>104</v>
      </c>
      <c r="K17" s="13"/>
    </row>
    <row r="18" spans="1:11" ht="25.5">
      <c r="B18" s="12">
        <v>14</v>
      </c>
      <c r="C18" s="17"/>
      <c r="D18" s="13" t="s">
        <v>482</v>
      </c>
      <c r="E18" s="14">
        <v>2</v>
      </c>
      <c r="F18" s="14"/>
      <c r="G18" s="14">
        <v>2</v>
      </c>
      <c r="H18" s="15" t="s">
        <v>23</v>
      </c>
      <c r="I18" s="21" t="s">
        <v>590</v>
      </c>
      <c r="J18" s="13" t="s">
        <v>18</v>
      </c>
      <c r="K18" s="13"/>
    </row>
    <row r="19" spans="1:11" ht="12.75">
      <c r="B19" s="12">
        <v>15</v>
      </c>
      <c r="C19" s="17"/>
      <c r="D19" s="13" t="s">
        <v>489</v>
      </c>
      <c r="E19" s="24">
        <v>1.32</v>
      </c>
      <c r="F19" s="24"/>
      <c r="G19" s="14">
        <v>1.32</v>
      </c>
      <c r="H19" s="21" t="s">
        <v>23</v>
      </c>
      <c r="I19" s="21" t="s">
        <v>322</v>
      </c>
      <c r="J19" s="13" t="s">
        <v>97</v>
      </c>
      <c r="K19" s="13"/>
    </row>
    <row r="20" spans="1:11" ht="12.75">
      <c r="A20" s="18" t="s">
        <v>245</v>
      </c>
      <c r="B20" s="12">
        <v>16</v>
      </c>
      <c r="C20" s="17"/>
      <c r="D20" s="13" t="s">
        <v>490</v>
      </c>
      <c r="E20" s="24">
        <v>1.0369999999999999</v>
      </c>
      <c r="F20" s="24"/>
      <c r="G20" s="14">
        <v>1.0369999999999999</v>
      </c>
      <c r="H20" s="21" t="s">
        <v>23</v>
      </c>
      <c r="I20" s="21" t="s">
        <v>322</v>
      </c>
      <c r="J20" s="13" t="s">
        <v>97</v>
      </c>
      <c r="K20" s="13"/>
    </row>
    <row r="21" spans="1:11" ht="12.75">
      <c r="B21" s="12">
        <v>17</v>
      </c>
      <c r="C21" s="17"/>
      <c r="D21" s="13" t="s">
        <v>508</v>
      </c>
      <c r="E21" s="14">
        <v>0.12</v>
      </c>
      <c r="F21" s="14"/>
      <c r="G21" s="14">
        <v>0.12</v>
      </c>
      <c r="H21" s="15" t="s">
        <v>23</v>
      </c>
      <c r="I21" s="21" t="s">
        <v>322</v>
      </c>
      <c r="J21" s="13" t="s">
        <v>78</v>
      </c>
      <c r="K21" s="13"/>
    </row>
    <row r="22" spans="1:11" s="26" customFormat="1" ht="12.75">
      <c r="B22" s="12">
        <v>18</v>
      </c>
      <c r="C22" s="17"/>
      <c r="D22" s="13" t="s">
        <v>517</v>
      </c>
      <c r="E22" s="24">
        <v>0.3</v>
      </c>
      <c r="F22" s="24"/>
      <c r="G22" s="14">
        <v>0.3</v>
      </c>
      <c r="H22" s="21" t="s">
        <v>23</v>
      </c>
      <c r="I22" s="21" t="s">
        <v>322</v>
      </c>
      <c r="J22" s="13" t="s">
        <v>86</v>
      </c>
      <c r="K22" s="28"/>
    </row>
    <row r="23" spans="1:11" s="11" customFormat="1" ht="25.5">
      <c r="B23" s="12">
        <v>19</v>
      </c>
      <c r="C23" s="2"/>
      <c r="D23" s="13" t="s">
        <v>620</v>
      </c>
      <c r="E23" s="14">
        <v>40</v>
      </c>
      <c r="F23" s="14"/>
      <c r="G23" s="14">
        <v>40</v>
      </c>
      <c r="H23" s="45" t="s">
        <v>23</v>
      </c>
      <c r="I23" s="15" t="s">
        <v>887</v>
      </c>
      <c r="J23" s="13" t="s">
        <v>621</v>
      </c>
      <c r="K23" s="29"/>
    </row>
    <row r="24" spans="1:11" ht="12.75">
      <c r="B24" s="12">
        <v>20</v>
      </c>
      <c r="C24" s="17"/>
      <c r="D24" s="13" t="s">
        <v>624</v>
      </c>
      <c r="E24" s="24">
        <v>5</v>
      </c>
      <c r="F24" s="24"/>
      <c r="G24" s="14">
        <v>5</v>
      </c>
      <c r="H24" s="21" t="s">
        <v>23</v>
      </c>
      <c r="I24" s="21" t="s">
        <v>69</v>
      </c>
      <c r="J24" s="13" t="s">
        <v>86</v>
      </c>
      <c r="K24" s="13"/>
    </row>
    <row r="25" spans="1:11" ht="12.75">
      <c r="B25" s="12">
        <v>24</v>
      </c>
      <c r="C25" s="17"/>
      <c r="D25" s="13" t="s">
        <v>56</v>
      </c>
      <c r="E25" s="24">
        <v>70</v>
      </c>
      <c r="F25" s="24"/>
      <c r="G25" s="14">
        <v>70</v>
      </c>
      <c r="H25" s="21" t="s">
        <v>23</v>
      </c>
      <c r="I25" s="21" t="s">
        <v>875</v>
      </c>
      <c r="J25" s="13" t="s">
        <v>57</v>
      </c>
      <c r="K25" s="13"/>
    </row>
    <row r="26" spans="1:11" ht="12.75">
      <c r="B26" s="12">
        <v>25</v>
      </c>
      <c r="C26" s="17"/>
      <c r="D26" s="13" t="s">
        <v>58</v>
      </c>
      <c r="E26" s="24">
        <v>70</v>
      </c>
      <c r="F26" s="24"/>
      <c r="G26" s="14">
        <v>70</v>
      </c>
      <c r="H26" s="21" t="s">
        <v>23</v>
      </c>
      <c r="I26" s="21" t="s">
        <v>875</v>
      </c>
      <c r="J26" s="13" t="s">
        <v>24</v>
      </c>
      <c r="K26" s="13"/>
    </row>
    <row r="27" spans="1:11" ht="12.75">
      <c r="B27" s="12">
        <v>26</v>
      </c>
      <c r="C27" s="17"/>
      <c r="D27" s="13" t="s">
        <v>40</v>
      </c>
      <c r="E27" s="24">
        <v>300</v>
      </c>
      <c r="F27" s="24"/>
      <c r="G27" s="14">
        <v>300</v>
      </c>
      <c r="H27" s="21" t="s">
        <v>17</v>
      </c>
      <c r="I27" s="21" t="s">
        <v>876</v>
      </c>
      <c r="J27" s="13" t="s">
        <v>41</v>
      </c>
      <c r="K27" s="13"/>
    </row>
    <row r="28" spans="1:11" ht="25.5">
      <c r="B28" s="12">
        <v>27</v>
      </c>
      <c r="C28" s="17"/>
      <c r="D28" s="13" t="s">
        <v>46</v>
      </c>
      <c r="E28" s="24">
        <v>40</v>
      </c>
      <c r="F28" s="24"/>
      <c r="G28" s="14">
        <v>40</v>
      </c>
      <c r="H28" s="21" t="s">
        <v>17</v>
      </c>
      <c r="I28" s="21" t="s">
        <v>876</v>
      </c>
      <c r="J28" s="13" t="s">
        <v>19</v>
      </c>
      <c r="K28" s="13"/>
    </row>
    <row r="29" spans="1:11" ht="25.5">
      <c r="B29" s="12">
        <v>28</v>
      </c>
      <c r="C29" s="17"/>
      <c r="D29" s="13" t="s">
        <v>47</v>
      </c>
      <c r="E29" s="24">
        <v>330</v>
      </c>
      <c r="F29" s="24"/>
      <c r="G29" s="14">
        <v>330</v>
      </c>
      <c r="H29" s="21" t="s">
        <v>17</v>
      </c>
      <c r="I29" s="21" t="s">
        <v>876</v>
      </c>
      <c r="J29" s="13" t="s">
        <v>41</v>
      </c>
      <c r="K29" s="13"/>
    </row>
    <row r="30" spans="1:11" ht="12.75">
      <c r="B30" s="12">
        <v>29</v>
      </c>
      <c r="C30" s="17"/>
      <c r="D30" s="13" t="s">
        <v>48</v>
      </c>
      <c r="E30" s="24">
        <v>300</v>
      </c>
      <c r="F30" s="24"/>
      <c r="G30" s="14">
        <v>300</v>
      </c>
      <c r="H30" s="21" t="s">
        <v>17</v>
      </c>
      <c r="I30" s="21" t="s">
        <v>876</v>
      </c>
      <c r="J30" s="13" t="s">
        <v>41</v>
      </c>
      <c r="K30" s="13"/>
    </row>
    <row r="31" spans="1:11" ht="12.75">
      <c r="B31" s="12">
        <v>30</v>
      </c>
      <c r="C31" s="17"/>
      <c r="D31" s="13" t="s">
        <v>49</v>
      </c>
      <c r="E31" s="24">
        <v>30</v>
      </c>
      <c r="F31" s="24"/>
      <c r="G31" s="14">
        <v>30</v>
      </c>
      <c r="H31" s="21" t="s">
        <v>17</v>
      </c>
      <c r="I31" s="21" t="s">
        <v>876</v>
      </c>
      <c r="J31" s="13" t="s">
        <v>41</v>
      </c>
      <c r="K31" s="13"/>
    </row>
    <row r="32" spans="1:11" ht="12.75">
      <c r="B32" s="12">
        <v>31</v>
      </c>
      <c r="C32" s="17"/>
      <c r="D32" s="13" t="s">
        <v>50</v>
      </c>
      <c r="E32" s="24">
        <v>420.74</v>
      </c>
      <c r="F32" s="24"/>
      <c r="G32" s="14">
        <v>420.74</v>
      </c>
      <c r="H32" s="21" t="s">
        <v>17</v>
      </c>
      <c r="I32" s="21" t="s">
        <v>876</v>
      </c>
      <c r="J32" s="13" t="s">
        <v>36</v>
      </c>
      <c r="K32" s="13"/>
    </row>
  </sheetData>
  <protectedRanges>
    <protectedRange password="EF04" sqref="D30:D31" name="Range1_11_1"/>
    <protectedRange password="EF04" sqref="E30:E31 G30:G31" name="Range1_11_2"/>
    <protectedRange password="EF04" sqref="D32" name="Range1_11_3"/>
    <protectedRange password="EF04" sqref="E32" name="Range1_11_4"/>
  </protectedRanges>
  <mergeCells count="9">
    <mergeCell ref="K3:K4"/>
    <mergeCell ref="B1:J1"/>
    <mergeCell ref="B3:B4"/>
    <mergeCell ref="D3:D4"/>
    <mergeCell ref="E3:F3"/>
    <mergeCell ref="G3:H3"/>
    <mergeCell ref="I3:I4"/>
    <mergeCell ref="J3:J4"/>
    <mergeCell ref="B2:K2"/>
  </mergeCells>
  <printOptions horizontalCentered="1"/>
  <pageMargins left="0.3" right="0.3" top="0.5" bottom="0.3" header="0.3" footer="0.3"/>
  <pageSetup paperSize="9" scale="75"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J68"/>
  <sheetViews>
    <sheetView view="pageBreakPreview" topLeftCell="A43" zoomScaleNormal="130" zoomScaleSheetLayoutView="100" workbookViewId="0">
      <selection activeCell="H34" sqref="H34"/>
    </sheetView>
  </sheetViews>
  <sheetFormatPr defaultColWidth="9" defaultRowHeight="12"/>
  <cols>
    <col min="1" max="1" width="4.5" style="367" customWidth="1"/>
    <col min="2" max="2" width="42" style="368" customWidth="1"/>
    <col min="3" max="4" width="8.5" style="369" customWidth="1"/>
    <col min="5" max="5" width="8.75" style="369" customWidth="1"/>
    <col min="6" max="6" width="9.5" style="363" customWidth="1"/>
    <col min="7" max="7" width="7.25" style="363" customWidth="1"/>
    <col min="8" max="8" width="12" style="366" customWidth="1"/>
    <col min="9" max="9" width="17" style="368" customWidth="1"/>
    <col min="10" max="16384" width="9" style="294"/>
  </cols>
  <sheetData>
    <row r="1" spans="1:9" s="275" customFormat="1" ht="15" customHeight="1">
      <c r="A1" s="696" t="s">
        <v>977</v>
      </c>
      <c r="B1" s="696"/>
      <c r="C1" s="696"/>
      <c r="D1" s="696"/>
      <c r="E1" s="696"/>
      <c r="F1" s="696"/>
      <c r="G1" s="696"/>
      <c r="H1" s="696"/>
      <c r="I1" s="274"/>
    </row>
    <row r="2" spans="1:9" s="275" customFormat="1" ht="15" customHeight="1">
      <c r="A2" s="690" t="s">
        <v>978</v>
      </c>
      <c r="B2" s="690"/>
      <c r="C2" s="690"/>
      <c r="D2" s="690"/>
      <c r="E2" s="690"/>
      <c r="F2" s="690"/>
      <c r="G2" s="690"/>
      <c r="H2" s="690"/>
      <c r="I2" s="276"/>
    </row>
    <row r="3" spans="1:9" s="280" customFormat="1" ht="15.95" customHeight="1">
      <c r="A3" s="691" t="s">
        <v>1</v>
      </c>
      <c r="B3" s="688" t="s">
        <v>2</v>
      </c>
      <c r="C3" s="693" t="s">
        <v>3</v>
      </c>
      <c r="D3" s="693"/>
      <c r="E3" s="688" t="s">
        <v>4</v>
      </c>
      <c r="F3" s="688"/>
      <c r="G3" s="692" t="s">
        <v>874</v>
      </c>
      <c r="H3" s="694" t="s">
        <v>5</v>
      </c>
      <c r="I3" s="688" t="s">
        <v>6</v>
      </c>
    </row>
    <row r="4" spans="1:9" s="280" customFormat="1" ht="43.9" customHeight="1">
      <c r="A4" s="691"/>
      <c r="B4" s="688"/>
      <c r="C4" s="279" t="s">
        <v>7</v>
      </c>
      <c r="D4" s="279" t="s">
        <v>8</v>
      </c>
      <c r="E4" s="279" t="s">
        <v>9</v>
      </c>
      <c r="F4" s="281" t="s">
        <v>10</v>
      </c>
      <c r="G4" s="692"/>
      <c r="H4" s="695"/>
      <c r="I4" s="688"/>
    </row>
    <row r="5" spans="1:9" ht="25.5">
      <c r="A5" s="12">
        <v>1</v>
      </c>
      <c r="B5" s="307" t="s">
        <v>88</v>
      </c>
      <c r="C5" s="308">
        <v>0.06</v>
      </c>
      <c r="D5" s="308"/>
      <c r="E5" s="122">
        <v>0.06</v>
      </c>
      <c r="F5" s="310" t="s">
        <v>23</v>
      </c>
      <c r="G5" s="120" t="s">
        <v>66</v>
      </c>
      <c r="H5" s="311" t="s">
        <v>57</v>
      </c>
      <c r="I5" s="309"/>
    </row>
    <row r="6" spans="1:9" ht="12.75">
      <c r="A6" s="12">
        <v>2</v>
      </c>
      <c r="B6" s="307" t="s">
        <v>89</v>
      </c>
      <c r="C6" s="308">
        <v>0.06</v>
      </c>
      <c r="D6" s="308"/>
      <c r="E6" s="122">
        <v>0.06</v>
      </c>
      <c r="F6" s="310" t="s">
        <v>23</v>
      </c>
      <c r="G6" s="120" t="s">
        <v>66</v>
      </c>
      <c r="H6" s="311" t="s">
        <v>35</v>
      </c>
      <c r="I6" s="309"/>
    </row>
    <row r="7" spans="1:9" ht="12.75">
      <c r="A7" s="12">
        <v>3</v>
      </c>
      <c r="B7" s="288" t="s">
        <v>96</v>
      </c>
      <c r="C7" s="122">
        <v>5.3600000000000002E-2</v>
      </c>
      <c r="D7" s="122"/>
      <c r="E7" s="122">
        <v>5.3600000000000002E-2</v>
      </c>
      <c r="F7" s="120" t="s">
        <v>23</v>
      </c>
      <c r="G7" s="120" t="s">
        <v>66</v>
      </c>
      <c r="H7" s="288" t="s">
        <v>97</v>
      </c>
      <c r="I7" s="288"/>
    </row>
    <row r="8" spans="1:9" ht="12.75">
      <c r="A8" s="12">
        <v>4</v>
      </c>
      <c r="B8" s="307" t="s">
        <v>96</v>
      </c>
      <c r="C8" s="308">
        <v>5.3600000000000002E-2</v>
      </c>
      <c r="D8" s="308"/>
      <c r="E8" s="122">
        <v>5.3600000000000002E-2</v>
      </c>
      <c r="F8" s="312" t="s">
        <v>23</v>
      </c>
      <c r="G8" s="120" t="s">
        <v>66</v>
      </c>
      <c r="H8" s="311" t="s">
        <v>97</v>
      </c>
      <c r="I8" s="309"/>
    </row>
    <row r="9" spans="1:9" ht="12.75">
      <c r="A9" s="12">
        <v>5</v>
      </c>
      <c r="B9" s="307" t="s">
        <v>107</v>
      </c>
      <c r="C9" s="308">
        <v>3.4599999999999999E-2</v>
      </c>
      <c r="D9" s="308"/>
      <c r="E9" s="122">
        <v>3.4599999999999999E-2</v>
      </c>
      <c r="F9" s="120" t="s">
        <v>23</v>
      </c>
      <c r="G9" s="120" t="s">
        <v>66</v>
      </c>
      <c r="H9" s="311" t="s">
        <v>104</v>
      </c>
      <c r="I9" s="309"/>
    </row>
    <row r="10" spans="1:9" ht="12.75">
      <c r="A10" s="12">
        <v>6</v>
      </c>
      <c r="B10" s="297" t="s">
        <v>194</v>
      </c>
      <c r="C10" s="122">
        <v>3.5</v>
      </c>
      <c r="D10" s="122"/>
      <c r="E10" s="122">
        <v>3.5</v>
      </c>
      <c r="F10" s="120" t="s">
        <v>23</v>
      </c>
      <c r="G10" s="120" t="s">
        <v>765</v>
      </c>
      <c r="H10" s="313" t="s">
        <v>97</v>
      </c>
      <c r="I10" s="273"/>
    </row>
    <row r="11" spans="1:9" ht="12.75">
      <c r="A11" s="12">
        <v>7</v>
      </c>
      <c r="B11" s="288" t="s">
        <v>197</v>
      </c>
      <c r="C11" s="293">
        <v>0.5</v>
      </c>
      <c r="D11" s="293"/>
      <c r="E11" s="122">
        <v>0.5</v>
      </c>
      <c r="F11" s="292" t="s">
        <v>23</v>
      </c>
      <c r="G11" s="120" t="s">
        <v>765</v>
      </c>
      <c r="H11" s="288" t="s">
        <v>35</v>
      </c>
      <c r="I11" s="288"/>
    </row>
    <row r="12" spans="1:9" ht="12.75">
      <c r="A12" s="12">
        <v>8</v>
      </c>
      <c r="B12" s="288" t="s">
        <v>199</v>
      </c>
      <c r="C12" s="293">
        <v>0.5</v>
      </c>
      <c r="D12" s="293"/>
      <c r="E12" s="122">
        <v>0.5</v>
      </c>
      <c r="F12" s="292" t="s">
        <v>23</v>
      </c>
      <c r="G12" s="120" t="s">
        <v>765</v>
      </c>
      <c r="H12" s="288" t="s">
        <v>86</v>
      </c>
      <c r="I12" s="288"/>
    </row>
    <row r="13" spans="1:9" ht="25.5">
      <c r="A13" s="12">
        <v>9</v>
      </c>
      <c r="B13" s="288" t="s">
        <v>227</v>
      </c>
      <c r="C13" s="293">
        <v>2</v>
      </c>
      <c r="D13" s="293"/>
      <c r="E13" s="122">
        <v>2</v>
      </c>
      <c r="F13" s="292" t="s">
        <v>23</v>
      </c>
      <c r="G13" s="120" t="s">
        <v>765</v>
      </c>
      <c r="H13" s="288" t="s">
        <v>228</v>
      </c>
      <c r="I13" s="288"/>
    </row>
    <row r="14" spans="1:9" ht="25.5">
      <c r="A14" s="12">
        <v>10</v>
      </c>
      <c r="B14" s="288" t="s">
        <v>229</v>
      </c>
      <c r="C14" s="293">
        <v>2</v>
      </c>
      <c r="D14" s="293"/>
      <c r="E14" s="122">
        <v>2</v>
      </c>
      <c r="F14" s="292" t="s">
        <v>23</v>
      </c>
      <c r="G14" s="120" t="s">
        <v>765</v>
      </c>
      <c r="H14" s="288" t="s">
        <v>230</v>
      </c>
      <c r="I14" s="288"/>
    </row>
    <row r="15" spans="1:9" ht="12.75">
      <c r="A15" s="12">
        <v>11</v>
      </c>
      <c r="B15" s="117" t="s">
        <v>717</v>
      </c>
      <c r="C15" s="306">
        <v>2</v>
      </c>
      <c r="D15" s="306">
        <v>2</v>
      </c>
      <c r="E15" s="122">
        <v>2</v>
      </c>
      <c r="F15" s="292" t="s">
        <v>23</v>
      </c>
      <c r="G15" s="120" t="s">
        <v>765</v>
      </c>
      <c r="H15" s="288" t="s">
        <v>708</v>
      </c>
      <c r="I15" s="117"/>
    </row>
    <row r="16" spans="1:9" ht="12.75">
      <c r="A16" s="12">
        <v>12</v>
      </c>
      <c r="B16" s="117" t="s">
        <v>766</v>
      </c>
      <c r="C16" s="306">
        <v>0.5</v>
      </c>
      <c r="D16" s="306"/>
      <c r="E16" s="306">
        <v>0.5</v>
      </c>
      <c r="F16" s="292" t="s">
        <v>23</v>
      </c>
      <c r="G16" s="120" t="s">
        <v>765</v>
      </c>
      <c r="H16" s="288" t="s">
        <v>708</v>
      </c>
      <c r="I16" s="117"/>
    </row>
    <row r="17" spans="1:9" ht="25.5">
      <c r="A17" s="12">
        <v>13</v>
      </c>
      <c r="B17" s="268" t="s">
        <v>250</v>
      </c>
      <c r="C17" s="122">
        <v>9.8000000000000007</v>
      </c>
      <c r="D17" s="122"/>
      <c r="E17" s="122">
        <v>9.8000000000000007</v>
      </c>
      <c r="F17" s="120" t="s">
        <v>23</v>
      </c>
      <c r="G17" s="120" t="s">
        <v>878</v>
      </c>
      <c r="H17" s="334" t="s">
        <v>251</v>
      </c>
      <c r="I17" s="273"/>
    </row>
    <row r="18" spans="1:9" s="296" customFormat="1" ht="12.75">
      <c r="A18" s="12">
        <v>14</v>
      </c>
      <c r="B18" s="288" t="s">
        <v>293</v>
      </c>
      <c r="C18" s="122">
        <v>0.1</v>
      </c>
      <c r="D18" s="122"/>
      <c r="E18" s="122">
        <v>0.1</v>
      </c>
      <c r="F18" s="120" t="s">
        <v>23</v>
      </c>
      <c r="G18" s="292" t="s">
        <v>34</v>
      </c>
      <c r="H18" s="288" t="s">
        <v>78</v>
      </c>
      <c r="I18" s="288"/>
    </row>
    <row r="19" spans="1:9" ht="12.75">
      <c r="A19" s="12">
        <v>15</v>
      </c>
      <c r="B19" s="117" t="s">
        <v>320</v>
      </c>
      <c r="C19" s="306">
        <v>3.14</v>
      </c>
      <c r="D19" s="306"/>
      <c r="E19" s="122">
        <v>3.14</v>
      </c>
      <c r="F19" s="120" t="s">
        <v>23</v>
      </c>
      <c r="G19" s="302" t="s">
        <v>72</v>
      </c>
      <c r="H19" s="288" t="s">
        <v>35</v>
      </c>
      <c r="I19" s="288"/>
    </row>
    <row r="20" spans="1:9" ht="12.75">
      <c r="A20" s="12">
        <v>16</v>
      </c>
      <c r="B20" s="288" t="s">
        <v>436</v>
      </c>
      <c r="C20" s="308">
        <v>0.81</v>
      </c>
      <c r="D20" s="308"/>
      <c r="E20" s="122">
        <v>0.81</v>
      </c>
      <c r="F20" s="319" t="s">
        <v>435</v>
      </c>
      <c r="G20" s="292" t="s">
        <v>881</v>
      </c>
      <c r="H20" s="311" t="s">
        <v>86</v>
      </c>
      <c r="I20" s="309"/>
    </row>
    <row r="21" spans="1:9" ht="12.75">
      <c r="A21" s="12">
        <v>17</v>
      </c>
      <c r="B21" s="288" t="s">
        <v>450</v>
      </c>
      <c r="C21" s="122">
        <v>0.3</v>
      </c>
      <c r="D21" s="122"/>
      <c r="E21" s="122">
        <v>0.3</v>
      </c>
      <c r="F21" s="120" t="s">
        <v>23</v>
      </c>
      <c r="G21" s="120" t="s">
        <v>883</v>
      </c>
      <c r="H21" s="288" t="s">
        <v>57</v>
      </c>
      <c r="I21" s="288"/>
    </row>
    <row r="22" spans="1:9" ht="12.75">
      <c r="A22" s="12">
        <v>18</v>
      </c>
      <c r="B22" s="288" t="s">
        <v>495</v>
      </c>
      <c r="C22" s="293">
        <v>0.3</v>
      </c>
      <c r="D22" s="293"/>
      <c r="E22" s="122">
        <v>0.3</v>
      </c>
      <c r="F22" s="292" t="s">
        <v>23</v>
      </c>
      <c r="G22" s="292" t="s">
        <v>322</v>
      </c>
      <c r="H22" s="288" t="s">
        <v>18</v>
      </c>
      <c r="I22" s="288"/>
    </row>
    <row r="23" spans="1:9" ht="12.75">
      <c r="A23" s="12">
        <v>19</v>
      </c>
      <c r="B23" s="288" t="s">
        <v>496</v>
      </c>
      <c r="C23" s="293">
        <v>0.3</v>
      </c>
      <c r="D23" s="293"/>
      <c r="E23" s="122">
        <v>0.3</v>
      </c>
      <c r="F23" s="292" t="s">
        <v>23</v>
      </c>
      <c r="G23" s="292" t="s">
        <v>322</v>
      </c>
      <c r="H23" s="288" t="s">
        <v>18</v>
      </c>
      <c r="I23" s="288"/>
    </row>
    <row r="24" spans="1:9" ht="25.5">
      <c r="A24" s="12">
        <v>20</v>
      </c>
      <c r="B24" s="288" t="s">
        <v>980</v>
      </c>
      <c r="C24" s="293">
        <v>15.5</v>
      </c>
      <c r="D24" s="293"/>
      <c r="E24" s="122">
        <v>15.5</v>
      </c>
      <c r="F24" s="292" t="s">
        <v>17</v>
      </c>
      <c r="G24" s="292" t="s">
        <v>988</v>
      </c>
      <c r="H24" s="288" t="s">
        <v>15</v>
      </c>
      <c r="I24" s="288"/>
    </row>
    <row r="25" spans="1:9" ht="25.5">
      <c r="A25" s="12">
        <v>21</v>
      </c>
      <c r="B25" s="288" t="s">
        <v>656</v>
      </c>
      <c r="C25" s="293">
        <v>30</v>
      </c>
      <c r="D25" s="293"/>
      <c r="E25" s="122">
        <v>30</v>
      </c>
      <c r="F25" s="292" t="s">
        <v>17</v>
      </c>
      <c r="G25" s="292" t="s">
        <v>988</v>
      </c>
      <c r="H25" s="288" t="s">
        <v>19</v>
      </c>
      <c r="I25" s="288"/>
    </row>
    <row r="26" spans="1:9" ht="12.75">
      <c r="A26" s="12">
        <v>22</v>
      </c>
      <c r="B26" s="288" t="s">
        <v>982</v>
      </c>
      <c r="C26" s="293">
        <v>0.1</v>
      </c>
      <c r="D26" s="293">
        <v>0.1</v>
      </c>
      <c r="E26" s="122"/>
      <c r="F26" s="292" t="s">
        <v>72</v>
      </c>
      <c r="G26" s="292" t="s">
        <v>72</v>
      </c>
      <c r="H26" s="288" t="s">
        <v>41</v>
      </c>
      <c r="I26" s="288"/>
    </row>
    <row r="27" spans="1:9" ht="12.75">
      <c r="A27" s="12">
        <v>23</v>
      </c>
      <c r="B27" s="288" t="s">
        <v>983</v>
      </c>
      <c r="C27" s="293">
        <v>0.47</v>
      </c>
      <c r="D27" s="293">
        <v>0.47</v>
      </c>
      <c r="E27" s="122"/>
      <c r="F27" s="292" t="s">
        <v>72</v>
      </c>
      <c r="G27" s="292" t="s">
        <v>72</v>
      </c>
      <c r="H27" s="288" t="s">
        <v>989</v>
      </c>
      <c r="I27" s="288"/>
    </row>
    <row r="28" spans="1:9" ht="12.75">
      <c r="A28" s="12">
        <v>24</v>
      </c>
      <c r="B28" s="288" t="s">
        <v>984</v>
      </c>
      <c r="C28" s="293">
        <v>0.44</v>
      </c>
      <c r="D28" s="293">
        <v>0.44</v>
      </c>
      <c r="E28" s="122"/>
      <c r="F28" s="292" t="s">
        <v>72</v>
      </c>
      <c r="G28" s="292" t="s">
        <v>72</v>
      </c>
      <c r="H28" s="288" t="s">
        <v>989</v>
      </c>
      <c r="I28" s="288"/>
    </row>
    <row r="29" spans="1:9" ht="12.75">
      <c r="A29" s="12">
        <v>25</v>
      </c>
      <c r="B29" s="288" t="s">
        <v>985</v>
      </c>
      <c r="C29" s="293">
        <v>0.1</v>
      </c>
      <c r="D29" s="293">
        <v>0.1</v>
      </c>
      <c r="E29" s="122"/>
      <c r="F29" s="292" t="s">
        <v>72</v>
      </c>
      <c r="G29" s="292" t="s">
        <v>72</v>
      </c>
      <c r="H29" s="288" t="s">
        <v>989</v>
      </c>
      <c r="I29" s="288"/>
    </row>
    <row r="30" spans="1:9" ht="12.75">
      <c r="A30" s="12">
        <v>26</v>
      </c>
      <c r="B30" s="288" t="s">
        <v>986</v>
      </c>
      <c r="C30" s="293">
        <v>0.02</v>
      </c>
      <c r="D30" s="293">
        <v>0.02</v>
      </c>
      <c r="E30" s="122"/>
      <c r="F30" s="292" t="s">
        <v>69</v>
      </c>
      <c r="G30" s="292" t="s">
        <v>69</v>
      </c>
      <c r="H30" s="288" t="s">
        <v>15</v>
      </c>
      <c r="I30" s="288"/>
    </row>
    <row r="31" spans="1:9" ht="25.5">
      <c r="A31" s="12">
        <v>27</v>
      </c>
      <c r="B31" s="288" t="s">
        <v>987</v>
      </c>
      <c r="C31" s="293">
        <v>0.50102999999999998</v>
      </c>
      <c r="D31" s="293">
        <v>0.50102999999999998</v>
      </c>
      <c r="E31" s="122"/>
      <c r="F31" s="292" t="s">
        <v>887</v>
      </c>
      <c r="G31" s="292" t="s">
        <v>887</v>
      </c>
      <c r="H31" s="288" t="s">
        <v>990</v>
      </c>
      <c r="I31" s="288"/>
    </row>
    <row r="32" spans="1:9" ht="51">
      <c r="A32" s="12">
        <v>28</v>
      </c>
      <c r="B32" s="288" t="s">
        <v>991</v>
      </c>
      <c r="C32" s="293">
        <f>D32+E32</f>
        <v>54.2</v>
      </c>
      <c r="D32" s="293"/>
      <c r="E32" s="122">
        <v>54.2</v>
      </c>
      <c r="F32" s="292" t="s">
        <v>23</v>
      </c>
      <c r="G32" s="292" t="s">
        <v>765</v>
      </c>
      <c r="H32" s="288" t="s">
        <v>144</v>
      </c>
      <c r="I32" s="288"/>
    </row>
    <row r="33" spans="1:10" ht="12.75">
      <c r="A33" s="12">
        <v>29</v>
      </c>
      <c r="B33" s="288" t="s">
        <v>367</v>
      </c>
      <c r="C33" s="293">
        <v>1.5</v>
      </c>
      <c r="D33" s="293"/>
      <c r="E33" s="122">
        <v>0.79</v>
      </c>
      <c r="F33" s="292" t="s">
        <v>23</v>
      </c>
      <c r="G33" s="292" t="s">
        <v>880</v>
      </c>
      <c r="H33" s="288" t="s">
        <v>19</v>
      </c>
      <c r="I33" s="288"/>
    </row>
    <row r="34" spans="1:10" ht="12.75">
      <c r="A34" s="12">
        <v>30</v>
      </c>
      <c r="B34" s="288" t="s">
        <v>992</v>
      </c>
      <c r="C34" s="293">
        <v>1</v>
      </c>
      <c r="D34" s="293"/>
      <c r="E34" s="122">
        <v>0.42</v>
      </c>
      <c r="F34" s="292" t="s">
        <v>23</v>
      </c>
      <c r="G34" s="292" t="s">
        <v>880</v>
      </c>
      <c r="H34" s="288" t="s">
        <v>24</v>
      </c>
      <c r="I34" s="288"/>
    </row>
    <row r="35" spans="1:10" ht="12.75">
      <c r="A35" s="12">
        <v>31</v>
      </c>
      <c r="B35" s="288" t="s">
        <v>167</v>
      </c>
      <c r="C35" s="293">
        <v>1</v>
      </c>
      <c r="D35" s="293"/>
      <c r="E35" s="122">
        <v>1</v>
      </c>
      <c r="F35" s="292" t="s">
        <v>23</v>
      </c>
      <c r="G35" s="292" t="s">
        <v>765</v>
      </c>
      <c r="H35" s="288" t="s">
        <v>93</v>
      </c>
      <c r="I35" s="288"/>
    </row>
    <row r="36" spans="1:10" ht="25.5">
      <c r="A36" s="12">
        <v>32</v>
      </c>
      <c r="B36" s="288" t="s">
        <v>170</v>
      </c>
      <c r="C36" s="293">
        <v>2</v>
      </c>
      <c r="D36" s="293"/>
      <c r="E36" s="122">
        <v>2</v>
      </c>
      <c r="F36" s="292" t="s">
        <v>23</v>
      </c>
      <c r="G36" s="292" t="s">
        <v>765</v>
      </c>
      <c r="H36" s="288" t="s">
        <v>171</v>
      </c>
      <c r="I36" s="288"/>
    </row>
    <row r="37" spans="1:10" ht="12.75">
      <c r="A37" s="12">
        <v>33</v>
      </c>
      <c r="B37" s="288" t="s">
        <v>993</v>
      </c>
      <c r="C37" s="293">
        <f t="shared" ref="C37:C40" si="0">D37+E37</f>
        <v>2.4700000000000002</v>
      </c>
      <c r="D37" s="293"/>
      <c r="E37" s="122">
        <v>2.4700000000000002</v>
      </c>
      <c r="F37" s="292" t="s">
        <v>23</v>
      </c>
      <c r="G37" s="292" t="s">
        <v>72</v>
      </c>
      <c r="H37" s="288" t="s">
        <v>35</v>
      </c>
      <c r="I37" s="288"/>
      <c r="J37" s="378"/>
    </row>
    <row r="38" spans="1:10" ht="12.75">
      <c r="A38" s="12">
        <v>34</v>
      </c>
      <c r="B38" s="288" t="s">
        <v>179</v>
      </c>
      <c r="C38" s="293">
        <v>0.81</v>
      </c>
      <c r="D38" s="293"/>
      <c r="E38" s="122">
        <v>0.81</v>
      </c>
      <c r="F38" s="292" t="s">
        <v>23</v>
      </c>
      <c r="G38" s="292" t="s">
        <v>765</v>
      </c>
      <c r="H38" s="288" t="s">
        <v>21</v>
      </c>
      <c r="I38" s="288"/>
    </row>
    <row r="39" spans="1:10" ht="12.75">
      <c r="A39" s="12">
        <v>35</v>
      </c>
      <c r="B39" s="288" t="s">
        <v>994</v>
      </c>
      <c r="C39" s="293">
        <v>1</v>
      </c>
      <c r="D39" s="293"/>
      <c r="E39" s="122">
        <v>1</v>
      </c>
      <c r="F39" s="292" t="s">
        <v>23</v>
      </c>
      <c r="G39" s="292" t="s">
        <v>765</v>
      </c>
      <c r="H39" s="288" t="s">
        <v>86</v>
      </c>
      <c r="I39" s="288"/>
    </row>
    <row r="40" spans="1:10" ht="38.25">
      <c r="A40" s="12">
        <v>36</v>
      </c>
      <c r="B40" s="288" t="s">
        <v>995</v>
      </c>
      <c r="C40" s="293">
        <f t="shared" si="0"/>
        <v>29.87</v>
      </c>
      <c r="D40" s="293"/>
      <c r="E40" s="122">
        <v>29.87</v>
      </c>
      <c r="F40" s="292" t="s">
        <v>1006</v>
      </c>
      <c r="G40" s="292" t="s">
        <v>765</v>
      </c>
      <c r="H40" s="288" t="s">
        <v>19</v>
      </c>
      <c r="I40" s="288"/>
    </row>
    <row r="41" spans="1:10" ht="12.75">
      <c r="A41" s="12">
        <v>37</v>
      </c>
      <c r="B41" s="288" t="s">
        <v>996</v>
      </c>
      <c r="C41" s="293">
        <v>1</v>
      </c>
      <c r="D41" s="293"/>
      <c r="E41" s="122">
        <v>1</v>
      </c>
      <c r="F41" s="292" t="s">
        <v>23</v>
      </c>
      <c r="G41" s="292" t="s">
        <v>765</v>
      </c>
      <c r="H41" s="288" t="s">
        <v>15</v>
      </c>
      <c r="I41" s="288"/>
    </row>
    <row r="42" spans="1:10" ht="25.5">
      <c r="A42" s="12">
        <v>38</v>
      </c>
      <c r="B42" s="288" t="s">
        <v>997</v>
      </c>
      <c r="C42" s="293">
        <v>15.5</v>
      </c>
      <c r="D42" s="293"/>
      <c r="E42" s="122">
        <v>15.5</v>
      </c>
      <c r="F42" s="292" t="s">
        <v>17</v>
      </c>
      <c r="G42" s="292" t="s">
        <v>988</v>
      </c>
      <c r="H42" s="288" t="s">
        <v>15</v>
      </c>
      <c r="I42" s="288"/>
    </row>
    <row r="43" spans="1:10" ht="25.5">
      <c r="A43" s="12">
        <v>39</v>
      </c>
      <c r="B43" s="288" t="s">
        <v>998</v>
      </c>
      <c r="C43" s="293">
        <f t="shared" ref="C43:C45" si="1">D43+E43</f>
        <v>14.03</v>
      </c>
      <c r="D43" s="293"/>
      <c r="E43" s="122">
        <v>14.03</v>
      </c>
      <c r="F43" s="292" t="s">
        <v>17</v>
      </c>
      <c r="G43" s="292" t="s">
        <v>988</v>
      </c>
      <c r="H43" s="288" t="s">
        <v>21</v>
      </c>
      <c r="I43" s="288"/>
    </row>
    <row r="44" spans="1:10" ht="12.75">
      <c r="A44" s="12">
        <v>40</v>
      </c>
      <c r="B44" s="288" t="s">
        <v>503</v>
      </c>
      <c r="C44" s="293">
        <f t="shared" si="1"/>
        <v>0.05</v>
      </c>
      <c r="D44" s="293"/>
      <c r="E44" s="122">
        <v>0.05</v>
      </c>
      <c r="F44" s="292" t="s">
        <v>23</v>
      </c>
      <c r="G44" s="292" t="s">
        <v>322</v>
      </c>
      <c r="H44" s="288" t="s">
        <v>53</v>
      </c>
      <c r="I44" s="288"/>
    </row>
    <row r="45" spans="1:10" ht="12.75">
      <c r="A45" s="12">
        <v>41</v>
      </c>
      <c r="B45" s="288" t="s">
        <v>504</v>
      </c>
      <c r="C45" s="293">
        <f t="shared" si="1"/>
        <v>7.0000000000000007E-2</v>
      </c>
      <c r="D45" s="293"/>
      <c r="E45" s="122">
        <v>7.0000000000000007E-2</v>
      </c>
      <c r="F45" s="292" t="s">
        <v>23</v>
      </c>
      <c r="G45" s="292" t="s">
        <v>322</v>
      </c>
      <c r="H45" s="288" t="s">
        <v>53</v>
      </c>
      <c r="I45" s="288"/>
    </row>
    <row r="46" spans="1:10" ht="12.75">
      <c r="A46" s="12">
        <v>42</v>
      </c>
      <c r="B46" s="288" t="s">
        <v>1001</v>
      </c>
      <c r="C46" s="293">
        <v>0.47</v>
      </c>
      <c r="D46" s="293"/>
      <c r="E46" s="122">
        <v>0</v>
      </c>
      <c r="F46" s="292" t="s">
        <v>72</v>
      </c>
      <c r="G46" s="292" t="s">
        <v>72</v>
      </c>
      <c r="H46" s="288" t="s">
        <v>24</v>
      </c>
      <c r="I46" s="288"/>
    </row>
    <row r="47" spans="1:10" ht="12.75">
      <c r="A47" s="12">
        <v>43</v>
      </c>
      <c r="B47" s="288" t="s">
        <v>1002</v>
      </c>
      <c r="C47" s="293">
        <v>0.23</v>
      </c>
      <c r="D47" s="293"/>
      <c r="E47" s="122">
        <v>0</v>
      </c>
      <c r="F47" s="292" t="s">
        <v>72</v>
      </c>
      <c r="G47" s="292" t="s">
        <v>72</v>
      </c>
      <c r="H47" s="288" t="s">
        <v>24</v>
      </c>
      <c r="I47" s="288"/>
    </row>
    <row r="48" spans="1:10" ht="12.75">
      <c r="A48" s="12">
        <v>44</v>
      </c>
      <c r="B48" s="288" t="s">
        <v>1003</v>
      </c>
      <c r="C48" s="293">
        <v>0.47</v>
      </c>
      <c r="D48" s="293"/>
      <c r="E48" s="122">
        <v>0</v>
      </c>
      <c r="F48" s="292" t="s">
        <v>72</v>
      </c>
      <c r="G48" s="292" t="s">
        <v>72</v>
      </c>
      <c r="H48" s="288" t="s">
        <v>18</v>
      </c>
      <c r="I48" s="288"/>
    </row>
    <row r="49" spans="1:9" ht="12.75">
      <c r="A49" s="12">
        <v>45</v>
      </c>
      <c r="B49" s="288" t="s">
        <v>1004</v>
      </c>
      <c r="C49" s="293">
        <v>1.1100000000000001</v>
      </c>
      <c r="D49" s="293"/>
      <c r="E49" s="122">
        <v>0</v>
      </c>
      <c r="F49" s="292" t="s">
        <v>72</v>
      </c>
      <c r="G49" s="292" t="s">
        <v>72</v>
      </c>
      <c r="H49" s="288" t="s">
        <v>18</v>
      </c>
      <c r="I49" s="288"/>
    </row>
    <row r="50" spans="1:9" ht="12.75">
      <c r="A50" s="12">
        <v>46</v>
      </c>
      <c r="B50" s="288" t="s">
        <v>1004</v>
      </c>
      <c r="C50" s="293">
        <v>1.48</v>
      </c>
      <c r="D50" s="293"/>
      <c r="E50" s="122">
        <v>0</v>
      </c>
      <c r="F50" s="292" t="s">
        <v>72</v>
      </c>
      <c r="G50" s="292" t="s">
        <v>72</v>
      </c>
      <c r="H50" s="288" t="s">
        <v>18</v>
      </c>
      <c r="I50" s="288"/>
    </row>
    <row r="51" spans="1:9" ht="12.75">
      <c r="A51" s="12">
        <v>47</v>
      </c>
      <c r="B51" s="288" t="s">
        <v>1005</v>
      </c>
      <c r="C51" s="293">
        <v>1.18</v>
      </c>
      <c r="D51" s="293"/>
      <c r="E51" s="122">
        <v>0</v>
      </c>
      <c r="F51" s="292" t="s">
        <v>72</v>
      </c>
      <c r="G51" s="292" t="s">
        <v>72</v>
      </c>
      <c r="H51" s="288" t="s">
        <v>104</v>
      </c>
      <c r="I51" s="288"/>
    </row>
    <row r="52" spans="1:9" ht="25.5">
      <c r="A52" s="12">
        <v>48</v>
      </c>
      <c r="B52" s="288" t="s">
        <v>185</v>
      </c>
      <c r="C52" s="293">
        <v>38.288000000000004</v>
      </c>
      <c r="D52" s="293">
        <v>21.921999999999997</v>
      </c>
      <c r="E52" s="122">
        <v>16.366000000000007</v>
      </c>
      <c r="F52" s="292" t="s">
        <v>148</v>
      </c>
      <c r="G52" s="292" t="s">
        <v>765</v>
      </c>
      <c r="H52" s="288" t="s">
        <v>1017</v>
      </c>
      <c r="I52" s="288"/>
    </row>
    <row r="53" spans="1:9" ht="25.5">
      <c r="A53" s="12">
        <v>49</v>
      </c>
      <c r="B53" s="288" t="s">
        <v>161</v>
      </c>
      <c r="C53" s="293">
        <v>2.5</v>
      </c>
      <c r="D53" s="293"/>
      <c r="E53" s="122">
        <v>2.5</v>
      </c>
      <c r="F53" s="292" t="s">
        <v>23</v>
      </c>
      <c r="G53" s="292" t="s">
        <v>765</v>
      </c>
      <c r="H53" s="288" t="s">
        <v>1018</v>
      </c>
      <c r="I53" s="288"/>
    </row>
    <row r="54" spans="1:9" ht="25.5">
      <c r="A54" s="12">
        <v>50</v>
      </c>
      <c r="B54" s="288" t="s">
        <v>1007</v>
      </c>
      <c r="C54" s="293">
        <v>1.6</v>
      </c>
      <c r="D54" s="293"/>
      <c r="E54" s="122">
        <v>1.6</v>
      </c>
      <c r="F54" s="292" t="s">
        <v>23</v>
      </c>
      <c r="G54" s="292" t="s">
        <v>765</v>
      </c>
      <c r="H54" s="288" t="s">
        <v>26</v>
      </c>
      <c r="I54" s="288"/>
    </row>
    <row r="55" spans="1:9" ht="12.75">
      <c r="A55" s="12">
        <v>51</v>
      </c>
      <c r="B55" s="288" t="s">
        <v>22</v>
      </c>
      <c r="C55" s="293">
        <v>20.079999999999998</v>
      </c>
      <c r="D55" s="293"/>
      <c r="E55" s="122">
        <v>20.079999999999998</v>
      </c>
      <c r="F55" s="292" t="s">
        <v>23</v>
      </c>
      <c r="G55" s="292" t="s">
        <v>33</v>
      </c>
      <c r="H55" s="288" t="s">
        <v>24</v>
      </c>
      <c r="I55" s="288"/>
    </row>
    <row r="56" spans="1:9" ht="12.75">
      <c r="A56" s="12">
        <v>52</v>
      </c>
      <c r="B56" s="288" t="s">
        <v>359</v>
      </c>
      <c r="C56" s="293">
        <v>0.66535999999999995</v>
      </c>
      <c r="D56" s="293"/>
      <c r="E56" s="122">
        <v>0.66535999999999995</v>
      </c>
      <c r="F56" s="292" t="s">
        <v>360</v>
      </c>
      <c r="G56" s="292" t="s">
        <v>880</v>
      </c>
      <c r="H56" s="288" t="s">
        <v>1019</v>
      </c>
      <c r="I56" s="288"/>
    </row>
    <row r="57" spans="1:9" ht="12.75">
      <c r="A57" s="12">
        <v>53</v>
      </c>
      <c r="B57" s="288" t="s">
        <v>177</v>
      </c>
      <c r="C57" s="293">
        <v>0.33</v>
      </c>
      <c r="D57" s="293"/>
      <c r="E57" s="122">
        <v>0.33</v>
      </c>
      <c r="F57" s="292" t="s">
        <v>23</v>
      </c>
      <c r="G57" s="292" t="s">
        <v>765</v>
      </c>
      <c r="H57" s="288" t="s">
        <v>1020</v>
      </c>
      <c r="I57" s="288"/>
    </row>
    <row r="58" spans="1:9" ht="25.5">
      <c r="A58" s="12">
        <v>54</v>
      </c>
      <c r="B58" s="288" t="s">
        <v>1008</v>
      </c>
      <c r="C58" s="293">
        <v>0.51</v>
      </c>
      <c r="D58" s="293"/>
      <c r="E58" s="122">
        <v>0.51</v>
      </c>
      <c r="F58" s="292" t="s">
        <v>1016</v>
      </c>
      <c r="G58" s="292" t="s">
        <v>765</v>
      </c>
      <c r="H58" s="288" t="s">
        <v>1021</v>
      </c>
      <c r="I58" s="288"/>
    </row>
    <row r="59" spans="1:9" ht="25.5">
      <c r="A59" s="12">
        <v>55</v>
      </c>
      <c r="B59" s="288" t="s">
        <v>644</v>
      </c>
      <c r="C59" s="293">
        <v>0.45</v>
      </c>
      <c r="D59" s="293"/>
      <c r="E59" s="122">
        <v>0.45</v>
      </c>
      <c r="F59" s="292" t="s">
        <v>23</v>
      </c>
      <c r="G59" s="292" t="s">
        <v>765</v>
      </c>
      <c r="H59" s="288" t="s">
        <v>41</v>
      </c>
      <c r="I59" s="288"/>
    </row>
    <row r="60" spans="1:9" ht="12.75">
      <c r="A60" s="12">
        <v>56</v>
      </c>
      <c r="B60" s="288" t="s">
        <v>449</v>
      </c>
      <c r="C60" s="293">
        <v>0.13341</v>
      </c>
      <c r="D60" s="293"/>
      <c r="E60" s="122">
        <v>0.13341</v>
      </c>
      <c r="F60" s="292" t="s">
        <v>23</v>
      </c>
      <c r="G60" s="292" t="s">
        <v>883</v>
      </c>
      <c r="H60" s="288" t="s">
        <v>26</v>
      </c>
      <c r="I60" s="288"/>
    </row>
    <row r="61" spans="1:9" ht="12.75">
      <c r="A61" s="12">
        <v>57</v>
      </c>
      <c r="B61" s="288" t="s">
        <v>677</v>
      </c>
      <c r="C61" s="293">
        <v>13.5</v>
      </c>
      <c r="D61" s="293"/>
      <c r="E61" s="122">
        <v>13.5</v>
      </c>
      <c r="F61" s="292" t="s">
        <v>23</v>
      </c>
      <c r="G61" s="292" t="s">
        <v>890</v>
      </c>
      <c r="H61" s="288" t="s">
        <v>19</v>
      </c>
      <c r="I61" s="288"/>
    </row>
    <row r="62" spans="1:9" ht="12.75">
      <c r="A62" s="12">
        <v>58</v>
      </c>
      <c r="B62" s="288" t="s">
        <v>1010</v>
      </c>
      <c r="C62" s="293">
        <v>3.56E-2</v>
      </c>
      <c r="D62" s="293"/>
      <c r="E62" s="122">
        <v>3.56E-2</v>
      </c>
      <c r="F62" s="292" t="s">
        <v>23</v>
      </c>
      <c r="G62" s="292" t="s">
        <v>66</v>
      </c>
      <c r="H62" s="288" t="s">
        <v>104</v>
      </c>
      <c r="I62" s="288"/>
    </row>
    <row r="63" spans="1:9" ht="12.75">
      <c r="A63" s="12">
        <v>59</v>
      </c>
      <c r="B63" s="288" t="s">
        <v>1011</v>
      </c>
      <c r="C63" s="293">
        <v>10.6</v>
      </c>
      <c r="D63" s="293"/>
      <c r="E63" s="122">
        <v>10.6</v>
      </c>
      <c r="F63" s="292" t="s">
        <v>17</v>
      </c>
      <c r="G63" s="292" t="s">
        <v>890</v>
      </c>
      <c r="H63" s="288" t="s">
        <v>19</v>
      </c>
      <c r="I63" s="288"/>
    </row>
    <row r="64" spans="1:9" ht="12.75">
      <c r="A64" s="12">
        <v>60</v>
      </c>
      <c r="B64" s="288" t="s">
        <v>1012</v>
      </c>
      <c r="C64" s="293">
        <v>16.399999999999999</v>
      </c>
      <c r="D64" s="293"/>
      <c r="E64" s="122">
        <v>16.399999999999999</v>
      </c>
      <c r="F64" s="292" t="s">
        <v>17</v>
      </c>
      <c r="G64" s="292" t="s">
        <v>890</v>
      </c>
      <c r="H64" s="288" t="s">
        <v>41</v>
      </c>
      <c r="I64" s="288"/>
    </row>
    <row r="65" spans="1:9" ht="12.75">
      <c r="A65" s="12">
        <v>61</v>
      </c>
      <c r="B65" s="288" t="s">
        <v>1013</v>
      </c>
      <c r="C65" s="293">
        <v>16.100000000000001</v>
      </c>
      <c r="D65" s="293"/>
      <c r="E65" s="122">
        <v>16.100000000000001</v>
      </c>
      <c r="F65" s="292" t="s">
        <v>17</v>
      </c>
      <c r="G65" s="292" t="s">
        <v>890</v>
      </c>
      <c r="H65" s="288" t="s">
        <v>19</v>
      </c>
      <c r="I65" s="288"/>
    </row>
    <row r="66" spans="1:9" ht="12.75">
      <c r="A66" s="12">
        <v>62</v>
      </c>
      <c r="B66" s="288" t="s">
        <v>1014</v>
      </c>
      <c r="C66" s="293">
        <v>38</v>
      </c>
      <c r="D66" s="293"/>
      <c r="E66" s="122">
        <v>38</v>
      </c>
      <c r="F66" s="292" t="s">
        <v>23</v>
      </c>
      <c r="G66" s="292" t="s">
        <v>889</v>
      </c>
      <c r="H66" s="288" t="s">
        <v>19</v>
      </c>
      <c r="I66" s="288"/>
    </row>
    <row r="67" spans="1:9" ht="12.75">
      <c r="A67" s="12">
        <v>63</v>
      </c>
      <c r="B67" s="288" t="s">
        <v>679</v>
      </c>
      <c r="C67" s="293">
        <v>2.42</v>
      </c>
      <c r="D67" s="293"/>
      <c r="E67" s="122">
        <v>2.42</v>
      </c>
      <c r="F67" s="292" t="s">
        <v>23</v>
      </c>
      <c r="G67" s="292" t="s">
        <v>889</v>
      </c>
      <c r="H67" s="288" t="s">
        <v>36</v>
      </c>
      <c r="I67" s="288"/>
    </row>
    <row r="68" spans="1:9" ht="12.75">
      <c r="A68" s="12">
        <v>64</v>
      </c>
      <c r="B68" s="288" t="s">
        <v>1015</v>
      </c>
      <c r="C68" s="293">
        <v>9.8710000000000006E-2</v>
      </c>
      <c r="D68" s="293"/>
      <c r="E68" s="122">
        <v>9.8710000000000006E-2</v>
      </c>
      <c r="F68" s="292" t="s">
        <v>23</v>
      </c>
      <c r="G68" s="292" t="s">
        <v>66</v>
      </c>
      <c r="H68" s="288" t="s">
        <v>86</v>
      </c>
      <c r="I68" s="288"/>
    </row>
  </sheetData>
  <mergeCells count="9">
    <mergeCell ref="I3:I4"/>
    <mergeCell ref="A1:H1"/>
    <mergeCell ref="A2:H2"/>
    <mergeCell ref="A3:A4"/>
    <mergeCell ref="B3:B4"/>
    <mergeCell ref="C3:D3"/>
    <mergeCell ref="E3:F3"/>
    <mergeCell ref="G3:G4"/>
    <mergeCell ref="H3:H4"/>
  </mergeCells>
  <printOptions horizontalCentered="1"/>
  <pageMargins left="0.3" right="0.3" top="0.5" bottom="0.3" header="0.3" footer="0.3"/>
  <pageSetup paperSize="9" scale="75"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V71"/>
  <sheetViews>
    <sheetView showZeros="0" view="pageBreakPreview" zoomScaleNormal="100" zoomScaleSheetLayoutView="100" zoomScalePageLayoutView="70" workbookViewId="0">
      <selection activeCell="B10" sqref="B10"/>
    </sheetView>
  </sheetViews>
  <sheetFormatPr defaultColWidth="8" defaultRowHeight="12.75"/>
  <cols>
    <col min="1" max="1" width="5.5" style="480" customWidth="1"/>
    <col min="2" max="2" width="68.375" style="477" customWidth="1"/>
    <col min="3" max="3" width="5.625" style="477" bestFit="1" customWidth="1"/>
    <col min="4" max="4" width="10.875" style="477" customWidth="1"/>
    <col min="5" max="15" width="10.375" style="477" customWidth="1"/>
    <col min="16" max="16" width="11.875" style="477" bestFit="1" customWidth="1"/>
    <col min="17" max="20" width="8.625" style="477" bestFit="1" customWidth="1"/>
    <col min="21" max="21" width="10.25" style="477" bestFit="1" customWidth="1"/>
    <col min="22" max="16384" width="8" style="477"/>
  </cols>
  <sheetData>
    <row r="1" spans="1:20" ht="13.5">
      <c r="A1" s="476" t="s">
        <v>1171</v>
      </c>
    </row>
    <row r="2" spans="1:20">
      <c r="A2" s="702" t="s">
        <v>1172</v>
      </c>
      <c r="B2" s="702"/>
      <c r="C2" s="702"/>
      <c r="D2" s="702"/>
      <c r="E2" s="702"/>
      <c r="F2" s="702"/>
      <c r="G2" s="702"/>
      <c r="H2" s="702"/>
      <c r="I2" s="702"/>
      <c r="J2" s="702"/>
      <c r="K2" s="702"/>
      <c r="L2" s="702"/>
      <c r="M2" s="702"/>
      <c r="N2" s="702"/>
      <c r="O2" s="702"/>
    </row>
    <row r="3" spans="1:20" ht="12.75" customHeight="1">
      <c r="A3" s="703" t="s">
        <v>1173</v>
      </c>
      <c r="B3" s="703"/>
      <c r="C3" s="703"/>
      <c r="D3" s="703"/>
      <c r="E3" s="703"/>
      <c r="F3" s="703"/>
      <c r="G3" s="703"/>
      <c r="H3" s="703"/>
      <c r="I3" s="703"/>
      <c r="J3" s="703"/>
      <c r="K3" s="703"/>
      <c r="L3" s="703"/>
      <c r="M3" s="703"/>
      <c r="N3" s="703"/>
      <c r="O3" s="703"/>
      <c r="P3" s="703"/>
      <c r="Q3" s="703"/>
      <c r="R3" s="703"/>
      <c r="S3" s="703"/>
      <c r="T3" s="703"/>
    </row>
    <row r="4" spans="1:20" ht="12.75" customHeight="1">
      <c r="A4" s="704" t="s">
        <v>1</v>
      </c>
      <c r="B4" s="704" t="s">
        <v>1030</v>
      </c>
      <c r="C4" s="704" t="s">
        <v>966</v>
      </c>
      <c r="D4" s="706" t="s">
        <v>1031</v>
      </c>
      <c r="E4" s="708" t="s">
        <v>1174</v>
      </c>
      <c r="F4" s="708"/>
      <c r="G4" s="708"/>
      <c r="H4" s="708"/>
      <c r="I4" s="708"/>
      <c r="J4" s="708"/>
      <c r="K4" s="708"/>
      <c r="L4" s="708"/>
      <c r="M4" s="708"/>
      <c r="N4" s="708"/>
      <c r="O4" s="708"/>
      <c r="P4" s="708"/>
      <c r="Q4" s="708"/>
      <c r="R4" s="708"/>
      <c r="S4" s="708"/>
      <c r="T4" s="708"/>
    </row>
    <row r="5" spans="1:20" ht="35.1" customHeight="1">
      <c r="A5" s="705"/>
      <c r="B5" s="705"/>
      <c r="C5" s="705"/>
      <c r="D5" s="707"/>
      <c r="E5" s="478" t="s">
        <v>522</v>
      </c>
      <c r="F5" s="478" t="s">
        <v>15</v>
      </c>
      <c r="G5" s="478" t="s">
        <v>18</v>
      </c>
      <c r="H5" s="478" t="s">
        <v>19</v>
      </c>
      <c r="I5" s="478" t="s">
        <v>41</v>
      </c>
      <c r="J5" s="478" t="s">
        <v>57</v>
      </c>
      <c r="K5" s="478" t="s">
        <v>93</v>
      </c>
      <c r="L5" s="478" t="s">
        <v>24</v>
      </c>
      <c r="M5" s="478" t="s">
        <v>86</v>
      </c>
      <c r="N5" s="478" t="s">
        <v>35</v>
      </c>
      <c r="O5" s="478" t="s">
        <v>21</v>
      </c>
      <c r="P5" s="478" t="s">
        <v>53</v>
      </c>
      <c r="Q5" s="478" t="s">
        <v>97</v>
      </c>
      <c r="R5" s="478" t="s">
        <v>78</v>
      </c>
      <c r="S5" s="478" t="s">
        <v>36</v>
      </c>
      <c r="T5" s="478" t="s">
        <v>104</v>
      </c>
    </row>
    <row r="6" spans="1:20" s="480" customFormat="1" ht="25.5">
      <c r="A6" s="479">
        <v>-1</v>
      </c>
      <c r="B6" s="479">
        <v>-2</v>
      </c>
      <c r="C6" s="479">
        <v>-3</v>
      </c>
      <c r="D6" s="479" t="s">
        <v>1175</v>
      </c>
      <c r="E6" s="479">
        <v>-5</v>
      </c>
      <c r="F6" s="479">
        <v>-6</v>
      </c>
      <c r="G6" s="479">
        <v>-7</v>
      </c>
      <c r="H6" s="479">
        <v>-8</v>
      </c>
      <c r="I6" s="479">
        <v>-9</v>
      </c>
      <c r="J6" s="479">
        <v>-10</v>
      </c>
      <c r="K6" s="479">
        <v>-11</v>
      </c>
      <c r="L6" s="479">
        <v>-12</v>
      </c>
      <c r="M6" s="479">
        <v>-13</v>
      </c>
      <c r="N6" s="479">
        <v>-14</v>
      </c>
      <c r="O6" s="479">
        <v>-15</v>
      </c>
      <c r="P6" s="479">
        <v>-16</v>
      </c>
      <c r="Q6" s="479">
        <v>-17</v>
      </c>
      <c r="R6" s="479">
        <v>-18</v>
      </c>
      <c r="S6" s="479">
        <v>-19</v>
      </c>
      <c r="T6" s="479">
        <v>-20</v>
      </c>
    </row>
    <row r="7" spans="1:20" s="484" customFormat="1">
      <c r="A7" s="481"/>
      <c r="B7" s="482" t="s">
        <v>1032</v>
      </c>
      <c r="C7" s="481"/>
      <c r="D7" s="483">
        <v>85186.825700000016</v>
      </c>
      <c r="E7" s="483">
        <v>820.92599999999993</v>
      </c>
      <c r="F7" s="483">
        <v>5017.3220000000001</v>
      </c>
      <c r="G7" s="483">
        <v>6553.3059999999996</v>
      </c>
      <c r="H7" s="483">
        <v>12164.634</v>
      </c>
      <c r="I7" s="483">
        <v>7532.3230000000003</v>
      </c>
      <c r="J7" s="483">
        <v>2889.1460000000006</v>
      </c>
      <c r="K7" s="483">
        <v>6171.2439999999997</v>
      </c>
      <c r="L7" s="483">
        <v>4346.0259999999998</v>
      </c>
      <c r="M7" s="483">
        <v>4372.1120000000001</v>
      </c>
      <c r="N7" s="483">
        <v>3233.5480000000002</v>
      </c>
      <c r="O7" s="483">
        <v>12704.183999999997</v>
      </c>
      <c r="P7" s="483">
        <v>1575.1750000000002</v>
      </c>
      <c r="Q7" s="483">
        <v>3184.7129999999997</v>
      </c>
      <c r="R7" s="483">
        <v>2968.4290000000005</v>
      </c>
      <c r="S7" s="483">
        <v>7904.8229999999994</v>
      </c>
      <c r="T7" s="483">
        <v>3748.9147000000003</v>
      </c>
    </row>
    <row r="8" spans="1:20" s="519" customFormat="1" ht="13.5">
      <c r="A8" s="517" t="s">
        <v>1033</v>
      </c>
      <c r="B8" s="518" t="s">
        <v>1034</v>
      </c>
      <c r="C8" s="517" t="s">
        <v>923</v>
      </c>
      <c r="D8" s="485">
        <v>77329.86970000001</v>
      </c>
      <c r="E8" s="485">
        <v>439.90600000000001</v>
      </c>
      <c r="F8" s="485">
        <v>4047.3560000000007</v>
      </c>
      <c r="G8" s="485">
        <v>6271.4449999999997</v>
      </c>
      <c r="H8" s="485">
        <v>11071.6</v>
      </c>
      <c r="I8" s="485">
        <v>6699.152</v>
      </c>
      <c r="J8" s="485">
        <v>2550.9150000000004</v>
      </c>
      <c r="K8" s="485">
        <v>5932.7059999999992</v>
      </c>
      <c r="L8" s="485">
        <v>4010.5250000000001</v>
      </c>
      <c r="M8" s="485">
        <v>3629.4549999999999</v>
      </c>
      <c r="N8" s="485">
        <v>2702.1320000000001</v>
      </c>
      <c r="O8" s="485">
        <v>12045.929999999998</v>
      </c>
      <c r="P8" s="485">
        <v>1398.383</v>
      </c>
      <c r="Q8" s="485">
        <v>2974.0069999999996</v>
      </c>
      <c r="R8" s="485">
        <v>2596.0880000000006</v>
      </c>
      <c r="S8" s="485">
        <v>7450.5559999999996</v>
      </c>
      <c r="T8" s="485">
        <v>3509.7137000000002</v>
      </c>
    </row>
    <row r="9" spans="1:20" s="489" customFormat="1">
      <c r="A9" s="486" t="s">
        <v>1035</v>
      </c>
      <c r="B9" s="487" t="s">
        <v>1036</v>
      </c>
      <c r="C9" s="486" t="s">
        <v>924</v>
      </c>
      <c r="D9" s="488">
        <v>2338.5749999999998</v>
      </c>
      <c r="E9" s="488">
        <v>0</v>
      </c>
      <c r="F9" s="488">
        <v>540.31600000000003</v>
      </c>
      <c r="G9" s="488">
        <v>163.381</v>
      </c>
      <c r="H9" s="488">
        <v>13.461</v>
      </c>
      <c r="I9" s="488">
        <v>43.640999999999998</v>
      </c>
      <c r="J9" s="488">
        <v>89.230999999999995</v>
      </c>
      <c r="K9" s="488">
        <v>0</v>
      </c>
      <c r="L9" s="488">
        <v>31.701000000000001</v>
      </c>
      <c r="M9" s="488">
        <v>316.952</v>
      </c>
      <c r="N9" s="488">
        <v>117.916</v>
      </c>
      <c r="O9" s="488">
        <v>202.99</v>
      </c>
      <c r="P9" s="488">
        <v>30.501000000000001</v>
      </c>
      <c r="Q9" s="488">
        <v>50.923000000000002</v>
      </c>
      <c r="R9" s="488">
        <v>221.59399999999999</v>
      </c>
      <c r="S9" s="488">
        <v>139.262</v>
      </c>
      <c r="T9" s="488">
        <v>376.70600000000002</v>
      </c>
    </row>
    <row r="10" spans="1:20" s="489" customFormat="1">
      <c r="A10" s="490" t="s">
        <v>1037</v>
      </c>
      <c r="B10" s="491" t="s">
        <v>1038</v>
      </c>
      <c r="C10" s="492" t="s">
        <v>925</v>
      </c>
      <c r="D10" s="493">
        <v>695.63499999999999</v>
      </c>
      <c r="E10" s="493">
        <v>0</v>
      </c>
      <c r="F10" s="493">
        <v>0</v>
      </c>
      <c r="G10" s="493">
        <v>0</v>
      </c>
      <c r="H10" s="493">
        <v>0</v>
      </c>
      <c r="I10" s="493">
        <v>0</v>
      </c>
      <c r="J10" s="493">
        <v>0</v>
      </c>
      <c r="K10" s="493">
        <v>0</v>
      </c>
      <c r="L10" s="493">
        <v>0</v>
      </c>
      <c r="M10" s="493">
        <v>316.952</v>
      </c>
      <c r="N10" s="493">
        <v>0</v>
      </c>
      <c r="O10" s="493">
        <v>0</v>
      </c>
      <c r="P10" s="493">
        <v>0</v>
      </c>
      <c r="Q10" s="493">
        <v>0</v>
      </c>
      <c r="R10" s="493">
        <v>181.99199999999999</v>
      </c>
      <c r="S10" s="493">
        <v>0</v>
      </c>
      <c r="T10" s="493">
        <v>196.691</v>
      </c>
    </row>
    <row r="11" spans="1:20">
      <c r="A11" s="486" t="s">
        <v>1039</v>
      </c>
      <c r="B11" s="491" t="s">
        <v>1040</v>
      </c>
      <c r="C11" s="494" t="s">
        <v>284</v>
      </c>
      <c r="D11" s="495">
        <v>1642.94</v>
      </c>
      <c r="E11" s="495">
        <v>0</v>
      </c>
      <c r="F11" s="495">
        <v>540.31600000000003</v>
      </c>
      <c r="G11" s="495">
        <v>163.381</v>
      </c>
      <c r="H11" s="495">
        <v>13.461</v>
      </c>
      <c r="I11" s="495">
        <v>43.640999999999998</v>
      </c>
      <c r="J11" s="495">
        <v>89.230999999999995</v>
      </c>
      <c r="K11" s="495">
        <v>0</v>
      </c>
      <c r="L11" s="495">
        <v>31.701000000000001</v>
      </c>
      <c r="M11" s="495">
        <v>0</v>
      </c>
      <c r="N11" s="495">
        <v>117.916</v>
      </c>
      <c r="O11" s="495">
        <v>202.99</v>
      </c>
      <c r="P11" s="495">
        <v>30.501000000000001</v>
      </c>
      <c r="Q11" s="495">
        <v>50.923000000000002</v>
      </c>
      <c r="R11" s="495">
        <v>39.602000000000004</v>
      </c>
      <c r="S11" s="495">
        <v>139.262</v>
      </c>
      <c r="T11" s="495">
        <v>180.01500000000001</v>
      </c>
    </row>
    <row r="12" spans="1:20">
      <c r="A12" s="490" t="s">
        <v>1041</v>
      </c>
      <c r="B12" s="491" t="s">
        <v>1042</v>
      </c>
      <c r="C12" s="494" t="s">
        <v>926</v>
      </c>
      <c r="D12" s="495">
        <v>179.86499999999998</v>
      </c>
      <c r="E12" s="495">
        <v>0.23300000000000001</v>
      </c>
      <c r="F12" s="495">
        <v>0</v>
      </c>
      <c r="G12" s="495">
        <v>4.0119999999999996</v>
      </c>
      <c r="H12" s="495">
        <v>7.55</v>
      </c>
      <c r="I12" s="495">
        <v>1.75</v>
      </c>
      <c r="J12" s="495">
        <v>27.75</v>
      </c>
      <c r="K12" s="495">
        <v>0</v>
      </c>
      <c r="L12" s="495">
        <v>29.15</v>
      </c>
      <c r="M12" s="495">
        <v>16.29</v>
      </c>
      <c r="N12" s="495">
        <v>33.04</v>
      </c>
      <c r="O12" s="495">
        <v>0</v>
      </c>
      <c r="P12" s="495">
        <v>8.18</v>
      </c>
      <c r="Q12" s="495">
        <v>19.23</v>
      </c>
      <c r="R12" s="495">
        <v>24.34</v>
      </c>
      <c r="S12" s="495">
        <v>8.34</v>
      </c>
      <c r="T12" s="495">
        <v>0</v>
      </c>
    </row>
    <row r="13" spans="1:20">
      <c r="A13" s="486" t="s">
        <v>1043</v>
      </c>
      <c r="B13" s="491" t="s">
        <v>1044</v>
      </c>
      <c r="C13" s="494" t="s">
        <v>23</v>
      </c>
      <c r="D13" s="495">
        <v>50381.073000000004</v>
      </c>
      <c r="E13" s="495">
        <v>439.673</v>
      </c>
      <c r="F13" s="495">
        <v>2381.3380000000002</v>
      </c>
      <c r="G13" s="495">
        <v>4684.3499999999995</v>
      </c>
      <c r="H13" s="495">
        <v>6764.0389999999998</v>
      </c>
      <c r="I13" s="495">
        <v>1821.4960000000001</v>
      </c>
      <c r="J13" s="495">
        <v>2426.5620000000004</v>
      </c>
      <c r="K13" s="495">
        <v>3154.1559999999995</v>
      </c>
      <c r="L13" s="495">
        <v>3908.866</v>
      </c>
      <c r="M13" s="495">
        <v>3261.3209999999999</v>
      </c>
      <c r="N13" s="495">
        <v>2550.616</v>
      </c>
      <c r="O13" s="495">
        <v>6148.38</v>
      </c>
      <c r="P13" s="495">
        <v>1358.8920000000001</v>
      </c>
      <c r="Q13" s="495">
        <v>2903.8539999999998</v>
      </c>
      <c r="R13" s="495">
        <v>2287.0840000000003</v>
      </c>
      <c r="S13" s="495">
        <v>3192.375</v>
      </c>
      <c r="T13" s="495">
        <v>3098.0710000000004</v>
      </c>
    </row>
    <row r="14" spans="1:20">
      <c r="A14" s="490" t="s">
        <v>1045</v>
      </c>
      <c r="B14" s="496" t="s">
        <v>1046</v>
      </c>
      <c r="C14" s="492" t="s">
        <v>927</v>
      </c>
      <c r="D14" s="493">
        <v>4219.2240000000002</v>
      </c>
      <c r="E14" s="493">
        <v>0</v>
      </c>
      <c r="F14" s="493">
        <v>463.68200000000002</v>
      </c>
      <c r="G14" s="493">
        <v>685.01</v>
      </c>
      <c r="H14" s="493">
        <v>134.31</v>
      </c>
      <c r="I14" s="493">
        <v>993.85199999999998</v>
      </c>
      <c r="J14" s="493">
        <v>0</v>
      </c>
      <c r="K14" s="493">
        <v>650.94000000000005</v>
      </c>
      <c r="L14" s="493">
        <v>0</v>
      </c>
      <c r="M14" s="493">
        <v>0</v>
      </c>
      <c r="N14" s="493">
        <v>0</v>
      </c>
      <c r="O14" s="493">
        <v>960.14</v>
      </c>
      <c r="P14" s="493">
        <v>0</v>
      </c>
      <c r="Q14" s="493">
        <v>0</v>
      </c>
      <c r="R14" s="493">
        <v>0</v>
      </c>
      <c r="S14" s="493">
        <v>331.29</v>
      </c>
      <c r="T14" s="493">
        <v>0</v>
      </c>
    </row>
    <row r="15" spans="1:20">
      <c r="A15" s="486" t="s">
        <v>1047</v>
      </c>
      <c r="B15" s="496" t="s">
        <v>1048</v>
      </c>
      <c r="C15" s="494" t="s">
        <v>891</v>
      </c>
      <c r="D15" s="495">
        <v>0</v>
      </c>
      <c r="E15" s="495">
        <v>0</v>
      </c>
      <c r="F15" s="495">
        <v>0</v>
      </c>
      <c r="G15" s="495">
        <v>0</v>
      </c>
      <c r="H15" s="495">
        <v>0</v>
      </c>
      <c r="I15" s="495">
        <v>0</v>
      </c>
      <c r="J15" s="495">
        <v>0</v>
      </c>
      <c r="K15" s="495">
        <v>0</v>
      </c>
      <c r="L15" s="495">
        <v>0</v>
      </c>
      <c r="M15" s="495">
        <v>0</v>
      </c>
      <c r="N15" s="495">
        <v>0</v>
      </c>
      <c r="O15" s="495">
        <v>0</v>
      </c>
      <c r="P15" s="495">
        <v>0</v>
      </c>
      <c r="Q15" s="495">
        <v>0</v>
      </c>
      <c r="R15" s="495">
        <v>0</v>
      </c>
      <c r="S15" s="495">
        <v>0</v>
      </c>
      <c r="T15" s="495">
        <v>0</v>
      </c>
    </row>
    <row r="16" spans="1:20" s="489" customFormat="1">
      <c r="A16" s="490" t="s">
        <v>1049</v>
      </c>
      <c r="B16" s="496" t="s">
        <v>1050</v>
      </c>
      <c r="C16" s="494" t="s">
        <v>17</v>
      </c>
      <c r="D16" s="495">
        <v>19409.153999999999</v>
      </c>
      <c r="E16" s="495">
        <v>0</v>
      </c>
      <c r="F16" s="495">
        <v>613.51</v>
      </c>
      <c r="G16" s="495">
        <v>734.30200000000002</v>
      </c>
      <c r="H16" s="495">
        <v>4005.51</v>
      </c>
      <c r="I16" s="495">
        <v>3732.3719999999998</v>
      </c>
      <c r="J16" s="495">
        <v>0</v>
      </c>
      <c r="K16" s="495">
        <v>2044.9599999999998</v>
      </c>
      <c r="L16" s="495">
        <v>0</v>
      </c>
      <c r="M16" s="495">
        <v>0</v>
      </c>
      <c r="N16" s="495">
        <v>0</v>
      </c>
      <c r="O16" s="495">
        <v>4634.29</v>
      </c>
      <c r="P16" s="495">
        <v>0</v>
      </c>
      <c r="Q16" s="495">
        <v>0</v>
      </c>
      <c r="R16" s="495">
        <v>0</v>
      </c>
      <c r="S16" s="495">
        <v>3644.21</v>
      </c>
      <c r="T16" s="495">
        <v>0</v>
      </c>
    </row>
    <row r="17" spans="1:22" s="489" customFormat="1">
      <c r="A17" s="490"/>
      <c r="B17" s="497" t="s">
        <v>1051</v>
      </c>
      <c r="C17" s="498" t="s">
        <v>692</v>
      </c>
      <c r="D17" s="499">
        <v>2861.9900000000002</v>
      </c>
      <c r="E17" s="499">
        <v>0</v>
      </c>
      <c r="F17" s="499">
        <v>0</v>
      </c>
      <c r="G17" s="499">
        <v>0</v>
      </c>
      <c r="H17" s="499">
        <v>19.510000000000002</v>
      </c>
      <c r="I17" s="499">
        <v>23.65</v>
      </c>
      <c r="J17" s="499">
        <v>0</v>
      </c>
      <c r="K17" s="499">
        <v>2.39</v>
      </c>
      <c r="L17" s="499">
        <v>0</v>
      </c>
      <c r="M17" s="499">
        <v>0</v>
      </c>
      <c r="N17" s="499">
        <v>0</v>
      </c>
      <c r="O17" s="499">
        <v>2755.04</v>
      </c>
      <c r="P17" s="499">
        <v>0</v>
      </c>
      <c r="Q17" s="499">
        <v>0</v>
      </c>
      <c r="R17" s="499">
        <v>0</v>
      </c>
      <c r="S17" s="499">
        <v>61.4</v>
      </c>
      <c r="T17" s="499">
        <v>0</v>
      </c>
    </row>
    <row r="18" spans="1:22" s="489" customFormat="1">
      <c r="A18" s="490" t="s">
        <v>1052</v>
      </c>
      <c r="B18" s="497" t="s">
        <v>1053</v>
      </c>
      <c r="C18" s="498" t="s">
        <v>928</v>
      </c>
      <c r="D18" s="499">
        <v>16547.164000000001</v>
      </c>
      <c r="E18" s="499">
        <v>0</v>
      </c>
      <c r="F18" s="499">
        <v>613.51</v>
      </c>
      <c r="G18" s="499">
        <v>734.30200000000002</v>
      </c>
      <c r="H18" s="499">
        <v>3986</v>
      </c>
      <c r="I18" s="499">
        <v>3708.7219999999998</v>
      </c>
      <c r="J18" s="499">
        <v>0</v>
      </c>
      <c r="K18" s="499">
        <v>2042.5699999999997</v>
      </c>
      <c r="L18" s="499">
        <v>0</v>
      </c>
      <c r="M18" s="499">
        <v>0</v>
      </c>
      <c r="N18" s="499">
        <v>0</v>
      </c>
      <c r="O18" s="499">
        <v>1879.25</v>
      </c>
      <c r="P18" s="499">
        <v>0</v>
      </c>
      <c r="Q18" s="499">
        <v>0</v>
      </c>
      <c r="R18" s="499">
        <v>0</v>
      </c>
      <c r="S18" s="499">
        <v>3582.81</v>
      </c>
      <c r="T18" s="499">
        <v>0</v>
      </c>
    </row>
    <row r="19" spans="1:22">
      <c r="A19" s="490" t="s">
        <v>1052</v>
      </c>
      <c r="B19" s="497" t="s">
        <v>1054</v>
      </c>
      <c r="C19" s="498" t="s">
        <v>929</v>
      </c>
      <c r="D19" s="499">
        <v>0</v>
      </c>
      <c r="E19" s="499">
        <v>0</v>
      </c>
      <c r="F19" s="499">
        <v>0</v>
      </c>
      <c r="G19" s="499">
        <v>0</v>
      </c>
      <c r="H19" s="499">
        <v>0</v>
      </c>
      <c r="I19" s="499">
        <v>0</v>
      </c>
      <c r="J19" s="499">
        <v>0</v>
      </c>
      <c r="K19" s="499">
        <v>0</v>
      </c>
      <c r="L19" s="499">
        <v>0</v>
      </c>
      <c r="M19" s="499">
        <v>0</v>
      </c>
      <c r="N19" s="499">
        <v>0</v>
      </c>
      <c r="O19" s="499">
        <v>0</v>
      </c>
      <c r="P19" s="499">
        <v>0</v>
      </c>
      <c r="Q19" s="499">
        <v>0</v>
      </c>
      <c r="R19" s="499">
        <v>0</v>
      </c>
      <c r="S19" s="499">
        <v>0</v>
      </c>
      <c r="T19" s="499">
        <v>0</v>
      </c>
    </row>
    <row r="20" spans="1:22">
      <c r="A20" s="490" t="s">
        <v>1055</v>
      </c>
      <c r="B20" s="491" t="s">
        <v>1056</v>
      </c>
      <c r="C20" s="494" t="s">
        <v>930</v>
      </c>
      <c r="D20" s="495">
        <v>25.7377</v>
      </c>
      <c r="E20" s="495">
        <v>0</v>
      </c>
      <c r="F20" s="495">
        <v>0</v>
      </c>
      <c r="G20" s="495">
        <v>0.38</v>
      </c>
      <c r="H20" s="495">
        <v>0</v>
      </c>
      <c r="I20" s="495">
        <v>0</v>
      </c>
      <c r="J20" s="495">
        <v>7.3719999999999999</v>
      </c>
      <c r="K20" s="495">
        <v>0</v>
      </c>
      <c r="L20" s="495">
        <v>1.62</v>
      </c>
      <c r="M20" s="495">
        <v>0</v>
      </c>
      <c r="N20" s="495">
        <v>0.56000000000000005</v>
      </c>
      <c r="O20" s="495">
        <v>0.08</v>
      </c>
      <c r="P20" s="495">
        <v>0.81</v>
      </c>
      <c r="Q20" s="495">
        <v>0</v>
      </c>
      <c r="R20" s="495">
        <v>9.86</v>
      </c>
      <c r="S20" s="495">
        <v>0.58899999999999997</v>
      </c>
      <c r="T20" s="495">
        <v>4.4667000000000003</v>
      </c>
    </row>
    <row r="21" spans="1:22">
      <c r="A21" s="490" t="s">
        <v>1057</v>
      </c>
      <c r="B21" s="491" t="s">
        <v>1058</v>
      </c>
      <c r="C21" s="494" t="s">
        <v>890</v>
      </c>
      <c r="D21" s="495">
        <v>0</v>
      </c>
      <c r="E21" s="495">
        <v>0</v>
      </c>
      <c r="F21" s="495">
        <v>0</v>
      </c>
      <c r="G21" s="495">
        <v>0</v>
      </c>
      <c r="H21" s="495">
        <v>0</v>
      </c>
      <c r="I21" s="495">
        <v>0</v>
      </c>
      <c r="J21" s="495">
        <v>0</v>
      </c>
      <c r="K21" s="495">
        <v>0</v>
      </c>
      <c r="L21" s="495">
        <v>0</v>
      </c>
      <c r="M21" s="495">
        <v>0</v>
      </c>
      <c r="N21" s="495">
        <v>0</v>
      </c>
      <c r="O21" s="495">
        <v>0</v>
      </c>
      <c r="P21" s="495">
        <v>0</v>
      </c>
      <c r="Q21" s="495">
        <v>0</v>
      </c>
      <c r="R21" s="495">
        <v>0</v>
      </c>
      <c r="S21" s="495">
        <v>0</v>
      </c>
      <c r="T21" s="495">
        <v>0</v>
      </c>
    </row>
    <row r="22" spans="1:22" s="500" customFormat="1" ht="13.5">
      <c r="A22" s="490" t="s">
        <v>1059</v>
      </c>
      <c r="B22" s="491" t="s">
        <v>1060</v>
      </c>
      <c r="C22" s="494" t="s">
        <v>931</v>
      </c>
      <c r="D22" s="495">
        <v>0</v>
      </c>
      <c r="E22" s="495">
        <v>0</v>
      </c>
      <c r="F22" s="495">
        <v>0</v>
      </c>
      <c r="G22" s="495">
        <v>0</v>
      </c>
      <c r="H22" s="495">
        <v>0</v>
      </c>
      <c r="I22" s="495">
        <v>0</v>
      </c>
      <c r="J22" s="495">
        <v>0</v>
      </c>
      <c r="K22" s="495">
        <v>0</v>
      </c>
      <c r="L22" s="495">
        <v>0</v>
      </c>
      <c r="M22" s="495">
        <v>0</v>
      </c>
      <c r="N22" s="495">
        <v>0</v>
      </c>
      <c r="O22" s="495">
        <v>0</v>
      </c>
      <c r="P22" s="495">
        <v>0</v>
      </c>
      <c r="Q22" s="495">
        <v>0</v>
      </c>
      <c r="R22" s="495">
        <v>0</v>
      </c>
      <c r="S22" s="495">
        <v>0</v>
      </c>
      <c r="T22" s="495">
        <v>0</v>
      </c>
    </row>
    <row r="23" spans="1:22">
      <c r="A23" s="490" t="s">
        <v>1061</v>
      </c>
      <c r="B23" s="491" t="s">
        <v>1062</v>
      </c>
      <c r="C23" s="494" t="s">
        <v>889</v>
      </c>
      <c r="D23" s="495">
        <v>776.2410000000001</v>
      </c>
      <c r="E23" s="495">
        <v>0</v>
      </c>
      <c r="F23" s="495">
        <v>48.510000000000005</v>
      </c>
      <c r="G23" s="495">
        <v>0.01</v>
      </c>
      <c r="H23" s="495">
        <v>146.72999999999999</v>
      </c>
      <c r="I23" s="495">
        <v>106.04100000000001</v>
      </c>
      <c r="J23" s="495">
        <v>0</v>
      </c>
      <c r="K23" s="495">
        <v>82.65</v>
      </c>
      <c r="L23" s="495">
        <v>39.188000000000002</v>
      </c>
      <c r="M23" s="495">
        <v>34.892000000000003</v>
      </c>
      <c r="N23" s="495">
        <v>0</v>
      </c>
      <c r="O23" s="495">
        <v>100.05</v>
      </c>
      <c r="P23" s="495">
        <v>0</v>
      </c>
      <c r="Q23" s="495">
        <v>0</v>
      </c>
      <c r="R23" s="495">
        <v>53.21</v>
      </c>
      <c r="S23" s="495">
        <v>134.49</v>
      </c>
      <c r="T23" s="495">
        <v>30.47</v>
      </c>
    </row>
    <row r="24" spans="1:22" ht="13.5">
      <c r="A24" s="512">
        <v>2</v>
      </c>
      <c r="B24" s="513" t="s">
        <v>1063</v>
      </c>
      <c r="C24" s="520" t="s">
        <v>932</v>
      </c>
      <c r="D24" s="485">
        <v>7856.956000000001</v>
      </c>
      <c r="E24" s="485">
        <v>381.02</v>
      </c>
      <c r="F24" s="485">
        <v>969.96599999999989</v>
      </c>
      <c r="G24" s="485">
        <v>281.86099999999999</v>
      </c>
      <c r="H24" s="485">
        <v>1093.0339999999999</v>
      </c>
      <c r="I24" s="485">
        <v>833.17100000000005</v>
      </c>
      <c r="J24" s="485">
        <v>338.23100000000005</v>
      </c>
      <c r="K24" s="485">
        <v>238.53800000000004</v>
      </c>
      <c r="L24" s="485">
        <v>335.50100000000003</v>
      </c>
      <c r="M24" s="485">
        <v>742.65700000000004</v>
      </c>
      <c r="N24" s="485">
        <v>531.41600000000005</v>
      </c>
      <c r="O24" s="485">
        <v>658.25399999999991</v>
      </c>
      <c r="P24" s="485">
        <v>176.79200000000003</v>
      </c>
      <c r="Q24" s="485">
        <v>210.70599999999999</v>
      </c>
      <c r="R24" s="485">
        <v>372.34099999999995</v>
      </c>
      <c r="S24" s="485">
        <v>454.267</v>
      </c>
      <c r="T24" s="485">
        <v>239.20100000000002</v>
      </c>
      <c r="V24" s="521">
        <f>E22</f>
        <v>0</v>
      </c>
    </row>
    <row r="25" spans="1:22">
      <c r="A25" s="501" t="s">
        <v>1064</v>
      </c>
      <c r="B25" s="502" t="s">
        <v>967</v>
      </c>
      <c r="C25" s="501" t="s">
        <v>886</v>
      </c>
      <c r="D25" s="488">
        <v>888.86299999999983</v>
      </c>
      <c r="E25" s="488">
        <v>0</v>
      </c>
      <c r="F25" s="488">
        <v>40.623000000000005</v>
      </c>
      <c r="G25" s="488">
        <v>48.73</v>
      </c>
      <c r="H25" s="488">
        <v>81.87</v>
      </c>
      <c r="I25" s="488">
        <v>40.83</v>
      </c>
      <c r="J25" s="488">
        <v>77.83</v>
      </c>
      <c r="K25" s="488">
        <v>50.760000000000005</v>
      </c>
      <c r="L25" s="488">
        <v>38.1</v>
      </c>
      <c r="M25" s="488">
        <v>57.07</v>
      </c>
      <c r="N25" s="488">
        <v>61.83</v>
      </c>
      <c r="O25" s="488">
        <v>55.31</v>
      </c>
      <c r="P25" s="488">
        <v>54.089999999999996</v>
      </c>
      <c r="Q25" s="488">
        <v>61.54</v>
      </c>
      <c r="R25" s="488">
        <v>100.28999999999999</v>
      </c>
      <c r="S25" s="488">
        <v>54.809999999999995</v>
      </c>
      <c r="T25" s="488">
        <v>65.179999999999993</v>
      </c>
    </row>
    <row r="26" spans="1:22">
      <c r="A26" s="501" t="s">
        <v>1065</v>
      </c>
      <c r="B26" s="508" t="s">
        <v>1066</v>
      </c>
      <c r="C26" s="492" t="s">
        <v>887</v>
      </c>
      <c r="D26" s="488">
        <v>96.759999999999991</v>
      </c>
      <c r="E26" s="493">
        <v>96.759999999999991</v>
      </c>
      <c r="F26" s="493">
        <v>0</v>
      </c>
      <c r="G26" s="493">
        <v>0</v>
      </c>
      <c r="H26" s="493">
        <v>0</v>
      </c>
      <c r="I26" s="493">
        <v>0</v>
      </c>
      <c r="J26" s="493">
        <v>0</v>
      </c>
      <c r="K26" s="493">
        <v>0</v>
      </c>
      <c r="L26" s="493">
        <v>0</v>
      </c>
      <c r="M26" s="493">
        <v>0</v>
      </c>
      <c r="N26" s="493">
        <v>0</v>
      </c>
      <c r="O26" s="493">
        <v>0</v>
      </c>
      <c r="P26" s="493">
        <v>0</v>
      </c>
      <c r="Q26" s="493">
        <v>0</v>
      </c>
      <c r="R26" s="493">
        <v>0</v>
      </c>
      <c r="S26" s="493">
        <v>0</v>
      </c>
      <c r="T26" s="493">
        <v>0</v>
      </c>
    </row>
    <row r="27" spans="1:22">
      <c r="A27" s="501" t="s">
        <v>1067</v>
      </c>
      <c r="B27" s="502" t="s">
        <v>1068</v>
      </c>
      <c r="C27" s="501" t="s">
        <v>69</v>
      </c>
      <c r="D27" s="488">
        <v>67.300999999999988</v>
      </c>
      <c r="E27" s="488">
        <v>9.2309999999999999</v>
      </c>
      <c r="F27" s="488">
        <v>28.38</v>
      </c>
      <c r="G27" s="488">
        <v>2.08</v>
      </c>
      <c r="H27" s="488">
        <v>2.64</v>
      </c>
      <c r="I27" s="488">
        <v>1.18</v>
      </c>
      <c r="J27" s="488">
        <v>2.2200000000000002</v>
      </c>
      <c r="K27" s="488">
        <v>0.33</v>
      </c>
      <c r="L27" s="488">
        <v>0.55000000000000004</v>
      </c>
      <c r="M27" s="488">
        <v>0.99</v>
      </c>
      <c r="N27" s="488">
        <v>1.23</v>
      </c>
      <c r="O27" s="488">
        <v>1.77</v>
      </c>
      <c r="P27" s="488">
        <v>0.3</v>
      </c>
      <c r="Q27" s="488">
        <v>0.61</v>
      </c>
      <c r="R27" s="488">
        <v>1.22</v>
      </c>
      <c r="S27" s="488">
        <v>13.78</v>
      </c>
      <c r="T27" s="488">
        <v>0.79</v>
      </c>
    </row>
    <row r="28" spans="1:22">
      <c r="A28" s="501" t="s">
        <v>1069</v>
      </c>
      <c r="B28" s="502" t="s">
        <v>1070</v>
      </c>
      <c r="C28" s="503" t="s">
        <v>33</v>
      </c>
      <c r="D28" s="488">
        <v>263.375</v>
      </c>
      <c r="E28" s="488">
        <v>121.002</v>
      </c>
      <c r="F28" s="488">
        <v>7.7190000000000003</v>
      </c>
      <c r="G28" s="488">
        <v>18.678999999999998</v>
      </c>
      <c r="H28" s="488">
        <v>16.02</v>
      </c>
      <c r="I28" s="488">
        <v>12.9</v>
      </c>
      <c r="J28" s="488">
        <v>0</v>
      </c>
      <c r="K28" s="488">
        <v>4.6390000000000002</v>
      </c>
      <c r="L28" s="488">
        <v>0</v>
      </c>
      <c r="M28" s="488">
        <v>0</v>
      </c>
      <c r="N28" s="488">
        <v>0</v>
      </c>
      <c r="O28" s="488">
        <v>11.92</v>
      </c>
      <c r="P28" s="488">
        <v>0.26800000000000002</v>
      </c>
      <c r="Q28" s="488">
        <v>0</v>
      </c>
      <c r="R28" s="488">
        <v>34.679000000000002</v>
      </c>
      <c r="S28" s="488">
        <v>35.548999999999999</v>
      </c>
      <c r="T28" s="488">
        <v>0</v>
      </c>
    </row>
    <row r="29" spans="1:22">
      <c r="A29" s="501" t="s">
        <v>1071</v>
      </c>
      <c r="B29" s="502" t="s">
        <v>1072</v>
      </c>
      <c r="C29" s="503" t="s">
        <v>611</v>
      </c>
      <c r="D29" s="488">
        <v>9.1300000000000008</v>
      </c>
      <c r="E29" s="488">
        <v>6.23</v>
      </c>
      <c r="F29" s="488">
        <v>0.9</v>
      </c>
      <c r="G29" s="488">
        <v>0</v>
      </c>
      <c r="H29" s="488">
        <v>2</v>
      </c>
      <c r="I29" s="488">
        <v>0</v>
      </c>
      <c r="J29" s="488">
        <v>0</v>
      </c>
      <c r="K29" s="488">
        <v>0</v>
      </c>
      <c r="L29" s="488">
        <v>0</v>
      </c>
      <c r="M29" s="488">
        <v>0</v>
      </c>
      <c r="N29" s="488">
        <v>0</v>
      </c>
      <c r="O29" s="488">
        <v>0</v>
      </c>
      <c r="P29" s="488">
        <v>0</v>
      </c>
      <c r="Q29" s="488">
        <v>0</v>
      </c>
      <c r="R29" s="488">
        <v>0</v>
      </c>
      <c r="S29" s="488">
        <v>0</v>
      </c>
      <c r="T29" s="488">
        <v>0</v>
      </c>
    </row>
    <row r="30" spans="1:22">
      <c r="A30" s="501" t="s">
        <v>1073</v>
      </c>
      <c r="B30" s="502" t="s">
        <v>1074</v>
      </c>
      <c r="C30" s="503" t="s">
        <v>933</v>
      </c>
      <c r="D30" s="488">
        <v>129.38199999999998</v>
      </c>
      <c r="E30" s="488">
        <v>31.197000000000003</v>
      </c>
      <c r="F30" s="488">
        <v>6.2200000000000006</v>
      </c>
      <c r="G30" s="488">
        <v>7.07</v>
      </c>
      <c r="H30" s="488">
        <v>9.58</v>
      </c>
      <c r="I30" s="488">
        <v>4.8309999999999995</v>
      </c>
      <c r="J30" s="488">
        <v>8.0109999999999992</v>
      </c>
      <c r="K30" s="488">
        <v>4.5500000000000007</v>
      </c>
      <c r="L30" s="488">
        <v>6.1509999999999998</v>
      </c>
      <c r="M30" s="488">
        <v>3.4010000000000002</v>
      </c>
      <c r="N30" s="488">
        <v>3.17</v>
      </c>
      <c r="O30" s="488">
        <v>7.8120000000000003</v>
      </c>
      <c r="P30" s="488">
        <v>6.8199999999999994</v>
      </c>
      <c r="Q30" s="488">
        <v>8.15</v>
      </c>
      <c r="R30" s="488">
        <v>7.5609999999999999</v>
      </c>
      <c r="S30" s="488">
        <v>11.129999999999999</v>
      </c>
      <c r="T30" s="488">
        <v>3.7279999999999998</v>
      </c>
    </row>
    <row r="31" spans="1:22" s="489" customFormat="1">
      <c r="A31" s="504" t="s">
        <v>1075</v>
      </c>
      <c r="B31" s="505" t="s">
        <v>1076</v>
      </c>
      <c r="C31" s="504" t="s">
        <v>748</v>
      </c>
      <c r="D31" s="506">
        <v>30.240000000000002</v>
      </c>
      <c r="E31" s="506">
        <v>0.64900000000000002</v>
      </c>
      <c r="F31" s="506">
        <v>2.17</v>
      </c>
      <c r="G31" s="506">
        <v>1.319</v>
      </c>
      <c r="H31" s="506">
        <v>3.839</v>
      </c>
      <c r="I31" s="506">
        <v>0.7</v>
      </c>
      <c r="J31" s="506">
        <v>1.431</v>
      </c>
      <c r="K31" s="506">
        <v>1.02</v>
      </c>
      <c r="L31" s="506">
        <v>1.87</v>
      </c>
      <c r="M31" s="506">
        <v>0.92</v>
      </c>
      <c r="N31" s="506">
        <v>1.36</v>
      </c>
      <c r="O31" s="506">
        <v>2.7210000000000001</v>
      </c>
      <c r="P31" s="506">
        <v>0.68</v>
      </c>
      <c r="Q31" s="506">
        <v>3.31</v>
      </c>
      <c r="R31" s="506">
        <v>2.3410000000000002</v>
      </c>
      <c r="S31" s="506">
        <v>5.08</v>
      </c>
      <c r="T31" s="506">
        <v>0.83000000000000007</v>
      </c>
    </row>
    <row r="32" spans="1:22" s="489" customFormat="1">
      <c r="A32" s="504" t="s">
        <v>1077</v>
      </c>
      <c r="B32" s="505" t="s">
        <v>1078</v>
      </c>
      <c r="C32" s="504" t="s">
        <v>934</v>
      </c>
      <c r="D32" s="506">
        <v>4.6909999999999998</v>
      </c>
      <c r="E32" s="506">
        <v>4.5510000000000002</v>
      </c>
      <c r="F32" s="506">
        <v>0</v>
      </c>
      <c r="G32" s="506">
        <v>0</v>
      </c>
      <c r="H32" s="506">
        <v>0</v>
      </c>
      <c r="I32" s="506">
        <v>0</v>
      </c>
      <c r="J32" s="506">
        <v>0</v>
      </c>
      <c r="K32" s="506">
        <v>0</v>
      </c>
      <c r="L32" s="506">
        <v>0</v>
      </c>
      <c r="M32" s="506">
        <v>0</v>
      </c>
      <c r="N32" s="506">
        <v>0</v>
      </c>
      <c r="O32" s="506">
        <v>0</v>
      </c>
      <c r="P32" s="506">
        <v>0</v>
      </c>
      <c r="Q32" s="506">
        <v>0</v>
      </c>
      <c r="R32" s="506">
        <v>0</v>
      </c>
      <c r="S32" s="506">
        <v>0.14000000000000001</v>
      </c>
      <c r="T32" s="506">
        <v>0</v>
      </c>
    </row>
    <row r="33" spans="1:20" s="489" customFormat="1">
      <c r="A33" s="504" t="s">
        <v>1079</v>
      </c>
      <c r="B33" s="505" t="s">
        <v>1080</v>
      </c>
      <c r="C33" s="504" t="s">
        <v>34</v>
      </c>
      <c r="D33" s="506">
        <v>11.049999999999999</v>
      </c>
      <c r="E33" s="506">
        <v>4.67</v>
      </c>
      <c r="F33" s="506">
        <v>0.4</v>
      </c>
      <c r="G33" s="506">
        <v>0.45</v>
      </c>
      <c r="H33" s="506">
        <v>0.33</v>
      </c>
      <c r="I33" s="506">
        <v>0.26</v>
      </c>
      <c r="J33" s="506">
        <v>0.31</v>
      </c>
      <c r="K33" s="506">
        <v>0.11</v>
      </c>
      <c r="L33" s="506">
        <v>0.17</v>
      </c>
      <c r="M33" s="506">
        <v>0.14000000000000001</v>
      </c>
      <c r="N33" s="506">
        <v>0.26</v>
      </c>
      <c r="O33" s="506">
        <v>0.34</v>
      </c>
      <c r="P33" s="506">
        <v>0.2</v>
      </c>
      <c r="Q33" s="506">
        <v>0.17</v>
      </c>
      <c r="R33" s="506">
        <v>0.41</v>
      </c>
      <c r="S33" s="506">
        <v>2.59</v>
      </c>
      <c r="T33" s="506">
        <v>0.24</v>
      </c>
    </row>
    <row r="34" spans="1:20" s="489" customFormat="1">
      <c r="A34" s="504" t="s">
        <v>1081</v>
      </c>
      <c r="B34" s="505" t="s">
        <v>1082</v>
      </c>
      <c r="C34" s="504" t="s">
        <v>72</v>
      </c>
      <c r="D34" s="506">
        <v>68.697000000000003</v>
      </c>
      <c r="E34" s="506">
        <v>16.161000000000001</v>
      </c>
      <c r="F34" s="506">
        <v>2.99</v>
      </c>
      <c r="G34" s="506">
        <v>4.181</v>
      </c>
      <c r="H34" s="506">
        <v>4.0910000000000002</v>
      </c>
      <c r="I34" s="506">
        <v>2.7709999999999999</v>
      </c>
      <c r="J34" s="506">
        <v>5.9</v>
      </c>
      <c r="K34" s="506">
        <v>2.31</v>
      </c>
      <c r="L34" s="506">
        <v>3.621</v>
      </c>
      <c r="M34" s="506">
        <v>2.3410000000000002</v>
      </c>
      <c r="N34" s="506">
        <v>1.55</v>
      </c>
      <c r="O34" s="506">
        <v>3.8410000000000002</v>
      </c>
      <c r="P34" s="506">
        <v>5.93</v>
      </c>
      <c r="Q34" s="506">
        <v>3.83</v>
      </c>
      <c r="R34" s="506">
        <v>3.29</v>
      </c>
      <c r="S34" s="506">
        <v>3.32</v>
      </c>
      <c r="T34" s="506">
        <v>2.57</v>
      </c>
    </row>
    <row r="35" spans="1:20" s="489" customFormat="1">
      <c r="A35" s="504" t="s">
        <v>1083</v>
      </c>
      <c r="B35" s="505" t="s">
        <v>1084</v>
      </c>
      <c r="C35" s="504" t="s">
        <v>879</v>
      </c>
      <c r="D35" s="506">
        <v>13.390999999999998</v>
      </c>
      <c r="E35" s="506">
        <v>3.9510000000000001</v>
      </c>
      <c r="F35" s="506">
        <v>0.66</v>
      </c>
      <c r="G35" s="506">
        <v>1.1200000000000001</v>
      </c>
      <c r="H35" s="506">
        <v>1.32</v>
      </c>
      <c r="I35" s="506">
        <v>1.1000000000000001</v>
      </c>
      <c r="J35" s="506">
        <v>0.37</v>
      </c>
      <c r="K35" s="506">
        <v>1.1100000000000001</v>
      </c>
      <c r="L35" s="506">
        <v>0.49</v>
      </c>
      <c r="M35" s="506">
        <v>0</v>
      </c>
      <c r="N35" s="506">
        <v>0</v>
      </c>
      <c r="O35" s="506">
        <v>0.91</v>
      </c>
      <c r="P35" s="506">
        <v>0</v>
      </c>
      <c r="Q35" s="506">
        <v>0.84</v>
      </c>
      <c r="R35" s="506">
        <v>1.52</v>
      </c>
      <c r="S35" s="506">
        <v>0</v>
      </c>
      <c r="T35" s="506">
        <v>0</v>
      </c>
    </row>
    <row r="36" spans="1:20" s="489" customFormat="1">
      <c r="A36" s="504" t="s">
        <v>1085</v>
      </c>
      <c r="B36" s="505" t="s">
        <v>1086</v>
      </c>
      <c r="C36" s="504" t="s">
        <v>935</v>
      </c>
      <c r="D36" s="506">
        <v>0</v>
      </c>
      <c r="E36" s="506">
        <v>0</v>
      </c>
      <c r="F36" s="506">
        <v>0</v>
      </c>
      <c r="G36" s="506">
        <v>0</v>
      </c>
      <c r="H36" s="506">
        <v>0</v>
      </c>
      <c r="I36" s="506">
        <v>0</v>
      </c>
      <c r="J36" s="506">
        <v>0</v>
      </c>
      <c r="K36" s="506">
        <v>0</v>
      </c>
      <c r="L36" s="506">
        <v>0</v>
      </c>
      <c r="M36" s="506">
        <v>0</v>
      </c>
      <c r="N36" s="506">
        <v>0</v>
      </c>
      <c r="O36" s="506">
        <v>0</v>
      </c>
      <c r="P36" s="506">
        <v>0</v>
      </c>
      <c r="Q36" s="506">
        <v>0</v>
      </c>
      <c r="R36" s="506">
        <v>0</v>
      </c>
      <c r="S36" s="506">
        <v>0</v>
      </c>
      <c r="T36" s="506">
        <v>0</v>
      </c>
    </row>
    <row r="37" spans="1:20" s="489" customFormat="1">
      <c r="A37" s="504" t="s">
        <v>1087</v>
      </c>
      <c r="B37" s="505" t="s">
        <v>1088</v>
      </c>
      <c r="C37" s="504" t="s">
        <v>936</v>
      </c>
      <c r="D37" s="506">
        <v>0</v>
      </c>
      <c r="E37" s="506">
        <v>0</v>
      </c>
      <c r="F37" s="506">
        <v>0</v>
      </c>
      <c r="G37" s="506">
        <v>0</v>
      </c>
      <c r="H37" s="506">
        <v>0</v>
      </c>
      <c r="I37" s="506">
        <v>0</v>
      </c>
      <c r="J37" s="506">
        <v>0</v>
      </c>
      <c r="K37" s="506">
        <v>0</v>
      </c>
      <c r="L37" s="506">
        <v>0</v>
      </c>
      <c r="M37" s="506">
        <v>0</v>
      </c>
      <c r="N37" s="506">
        <v>0</v>
      </c>
      <c r="O37" s="506">
        <v>0</v>
      </c>
      <c r="P37" s="506">
        <v>0</v>
      </c>
      <c r="Q37" s="506">
        <v>0</v>
      </c>
      <c r="R37" s="506">
        <v>0</v>
      </c>
      <c r="S37" s="506">
        <v>0</v>
      </c>
      <c r="T37" s="506">
        <v>0</v>
      </c>
    </row>
    <row r="38" spans="1:20" s="489" customFormat="1">
      <c r="A38" s="504" t="s">
        <v>1089</v>
      </c>
      <c r="B38" s="505" t="s">
        <v>1090</v>
      </c>
      <c r="C38" s="504" t="s">
        <v>937</v>
      </c>
      <c r="D38" s="506">
        <v>0</v>
      </c>
      <c r="E38" s="506">
        <v>0</v>
      </c>
      <c r="F38" s="506">
        <v>0</v>
      </c>
      <c r="G38" s="506">
        <v>0</v>
      </c>
      <c r="H38" s="506">
        <v>0</v>
      </c>
      <c r="I38" s="506">
        <v>0</v>
      </c>
      <c r="J38" s="506">
        <v>0</v>
      </c>
      <c r="K38" s="506">
        <v>0</v>
      </c>
      <c r="L38" s="506">
        <v>0</v>
      </c>
      <c r="M38" s="506">
        <v>0</v>
      </c>
      <c r="N38" s="506">
        <v>0</v>
      </c>
      <c r="O38" s="506">
        <v>0</v>
      </c>
      <c r="P38" s="506">
        <v>0</v>
      </c>
      <c r="Q38" s="506">
        <v>0</v>
      </c>
      <c r="R38" s="506">
        <v>0</v>
      </c>
      <c r="S38" s="506">
        <v>0</v>
      </c>
      <c r="T38" s="506">
        <v>0</v>
      </c>
    </row>
    <row r="39" spans="1:20" s="489" customFormat="1">
      <c r="A39" s="504" t="s">
        <v>1091</v>
      </c>
      <c r="B39" s="505" t="s">
        <v>1092</v>
      </c>
      <c r="C39" s="504" t="s">
        <v>938</v>
      </c>
      <c r="D39" s="506">
        <v>0</v>
      </c>
      <c r="E39" s="506">
        <v>0</v>
      </c>
      <c r="F39" s="506">
        <v>0</v>
      </c>
      <c r="G39" s="506">
        <v>0</v>
      </c>
      <c r="H39" s="506">
        <v>0</v>
      </c>
      <c r="I39" s="506">
        <v>0</v>
      </c>
      <c r="J39" s="506">
        <v>0</v>
      </c>
      <c r="K39" s="506">
        <v>0</v>
      </c>
      <c r="L39" s="506">
        <v>0</v>
      </c>
      <c r="M39" s="506">
        <v>0</v>
      </c>
      <c r="N39" s="506">
        <v>0</v>
      </c>
      <c r="O39" s="506">
        <v>0</v>
      </c>
      <c r="P39" s="506">
        <v>0</v>
      </c>
      <c r="Q39" s="506">
        <v>0</v>
      </c>
      <c r="R39" s="506">
        <v>0</v>
      </c>
      <c r="S39" s="506">
        <v>0</v>
      </c>
      <c r="T39" s="506">
        <v>0</v>
      </c>
    </row>
    <row r="40" spans="1:20" s="489" customFormat="1">
      <c r="A40" s="504" t="s">
        <v>1093</v>
      </c>
      <c r="B40" s="505" t="s">
        <v>1094</v>
      </c>
      <c r="C40" s="504" t="s">
        <v>939</v>
      </c>
      <c r="D40" s="506">
        <v>1.3130000000000002</v>
      </c>
      <c r="E40" s="506">
        <v>1.2150000000000001</v>
      </c>
      <c r="F40" s="506">
        <v>0</v>
      </c>
      <c r="G40" s="506">
        <v>0</v>
      </c>
      <c r="H40" s="506">
        <v>0</v>
      </c>
      <c r="I40" s="506">
        <v>0</v>
      </c>
      <c r="J40" s="506">
        <v>0</v>
      </c>
      <c r="K40" s="506">
        <v>0</v>
      </c>
      <c r="L40" s="506">
        <v>0</v>
      </c>
      <c r="M40" s="506">
        <v>0</v>
      </c>
      <c r="N40" s="506">
        <v>0</v>
      </c>
      <c r="O40" s="506">
        <v>0</v>
      </c>
      <c r="P40" s="506">
        <v>0.01</v>
      </c>
      <c r="Q40" s="506">
        <v>0</v>
      </c>
      <c r="R40" s="506">
        <v>0</v>
      </c>
      <c r="S40" s="506">
        <v>0</v>
      </c>
      <c r="T40" s="506">
        <v>8.7999999999999995E-2</v>
      </c>
    </row>
    <row r="41" spans="1:20" s="489" customFormat="1">
      <c r="A41" s="501" t="s">
        <v>1095</v>
      </c>
      <c r="B41" s="502" t="s">
        <v>1096</v>
      </c>
      <c r="C41" s="501" t="s">
        <v>940</v>
      </c>
      <c r="D41" s="488">
        <v>1615.6940000000002</v>
      </c>
      <c r="E41" s="488">
        <v>19.654</v>
      </c>
      <c r="F41" s="488">
        <v>613.71100000000001</v>
      </c>
      <c r="G41" s="488">
        <v>18.509</v>
      </c>
      <c r="H41" s="488">
        <v>20.857999999999997</v>
      </c>
      <c r="I41" s="488">
        <v>515.24</v>
      </c>
      <c r="J41" s="488">
        <v>17.670000000000002</v>
      </c>
      <c r="K41" s="488">
        <v>14.370000000000001</v>
      </c>
      <c r="L41" s="488">
        <v>1.42</v>
      </c>
      <c r="M41" s="488">
        <v>1.2410000000000001</v>
      </c>
      <c r="N41" s="488">
        <v>29.39</v>
      </c>
      <c r="O41" s="488">
        <v>220.65</v>
      </c>
      <c r="P41" s="488">
        <v>4.29</v>
      </c>
      <c r="Q41" s="488">
        <v>0.71199999999999997</v>
      </c>
      <c r="R41" s="488">
        <v>49.269999999999996</v>
      </c>
      <c r="S41" s="488">
        <v>87.568999999999988</v>
      </c>
      <c r="T41" s="488">
        <v>1.1399999999999999</v>
      </c>
    </row>
    <row r="42" spans="1:20" s="489" customFormat="1">
      <c r="A42" s="504" t="s">
        <v>1097</v>
      </c>
      <c r="B42" s="505" t="s">
        <v>1098</v>
      </c>
      <c r="C42" s="504" t="s">
        <v>876</v>
      </c>
      <c r="D42" s="506">
        <v>0</v>
      </c>
      <c r="E42" s="506">
        <v>0</v>
      </c>
      <c r="F42" s="506">
        <v>0</v>
      </c>
      <c r="G42" s="506">
        <v>0</v>
      </c>
      <c r="H42" s="506">
        <v>0</v>
      </c>
      <c r="I42" s="506">
        <v>0</v>
      </c>
      <c r="J42" s="506">
        <v>0</v>
      </c>
      <c r="K42" s="506">
        <v>0</v>
      </c>
      <c r="L42" s="506">
        <v>0</v>
      </c>
      <c r="M42" s="506">
        <v>0</v>
      </c>
      <c r="N42" s="506">
        <v>0</v>
      </c>
      <c r="O42" s="506">
        <v>0</v>
      </c>
      <c r="P42" s="506">
        <v>0</v>
      </c>
      <c r="Q42" s="506">
        <v>0</v>
      </c>
      <c r="R42" s="506">
        <v>0</v>
      </c>
      <c r="S42" s="506">
        <v>0</v>
      </c>
      <c r="T42" s="506">
        <v>0</v>
      </c>
    </row>
    <row r="43" spans="1:20" s="489" customFormat="1">
      <c r="A43" s="504" t="s">
        <v>1099</v>
      </c>
      <c r="B43" s="505" t="s">
        <v>1100</v>
      </c>
      <c r="C43" s="504" t="s">
        <v>875</v>
      </c>
      <c r="D43" s="506">
        <v>0</v>
      </c>
      <c r="E43" s="506">
        <v>0</v>
      </c>
      <c r="F43" s="506">
        <v>0</v>
      </c>
      <c r="G43" s="506">
        <v>0</v>
      </c>
      <c r="H43" s="506">
        <v>0</v>
      </c>
      <c r="I43" s="506">
        <v>0</v>
      </c>
      <c r="J43" s="506">
        <v>0</v>
      </c>
      <c r="K43" s="506">
        <v>0</v>
      </c>
      <c r="L43" s="506">
        <v>0</v>
      </c>
      <c r="M43" s="506">
        <v>0</v>
      </c>
      <c r="N43" s="506">
        <v>0</v>
      </c>
      <c r="O43" s="506">
        <v>0</v>
      </c>
      <c r="P43" s="506">
        <v>0</v>
      </c>
      <c r="Q43" s="506">
        <v>0</v>
      </c>
      <c r="R43" s="506">
        <v>0</v>
      </c>
      <c r="S43" s="506">
        <v>0</v>
      </c>
      <c r="T43" s="506">
        <v>0</v>
      </c>
    </row>
    <row r="44" spans="1:20">
      <c r="A44" s="504" t="s">
        <v>1101</v>
      </c>
      <c r="B44" s="505" t="s">
        <v>1102</v>
      </c>
      <c r="C44" s="504" t="s">
        <v>941</v>
      </c>
      <c r="D44" s="506">
        <v>0</v>
      </c>
      <c r="E44" s="506">
        <v>0</v>
      </c>
      <c r="F44" s="506">
        <v>0</v>
      </c>
      <c r="G44" s="506">
        <v>0</v>
      </c>
      <c r="H44" s="506">
        <v>0</v>
      </c>
      <c r="I44" s="506">
        <v>0</v>
      </c>
      <c r="J44" s="506">
        <v>0</v>
      </c>
      <c r="K44" s="506">
        <v>0</v>
      </c>
      <c r="L44" s="506">
        <v>0</v>
      </c>
      <c r="M44" s="506">
        <v>0</v>
      </c>
      <c r="N44" s="506">
        <v>0</v>
      </c>
      <c r="O44" s="506">
        <v>0</v>
      </c>
      <c r="P44" s="506">
        <v>0</v>
      </c>
      <c r="Q44" s="506">
        <v>0</v>
      </c>
      <c r="R44" s="506">
        <v>0</v>
      </c>
      <c r="S44" s="506">
        <v>0</v>
      </c>
      <c r="T44" s="506">
        <v>0</v>
      </c>
    </row>
    <row r="45" spans="1:20">
      <c r="A45" s="504" t="s">
        <v>1103</v>
      </c>
      <c r="B45" s="505" t="s">
        <v>1104</v>
      </c>
      <c r="C45" s="504" t="s">
        <v>66</v>
      </c>
      <c r="D45" s="506">
        <v>58.210999999999991</v>
      </c>
      <c r="E45" s="506">
        <v>1.504</v>
      </c>
      <c r="F45" s="506">
        <v>22.222999999999999</v>
      </c>
      <c r="G45" s="506">
        <v>0.15</v>
      </c>
      <c r="H45" s="506">
        <v>0.99</v>
      </c>
      <c r="I45" s="506">
        <v>8.6</v>
      </c>
      <c r="J45" s="506">
        <v>11.3</v>
      </c>
      <c r="K45" s="506">
        <v>0.3</v>
      </c>
      <c r="L45" s="506">
        <v>0.14000000000000001</v>
      </c>
      <c r="M45" s="506">
        <v>1.2410000000000001</v>
      </c>
      <c r="N45" s="506">
        <v>0.39</v>
      </c>
      <c r="O45" s="506">
        <v>1.21</v>
      </c>
      <c r="P45" s="506">
        <v>1.04</v>
      </c>
      <c r="Q45" s="506">
        <v>0.33300000000000002</v>
      </c>
      <c r="R45" s="506">
        <v>4.5199999999999996</v>
      </c>
      <c r="S45" s="506">
        <v>3.13</v>
      </c>
      <c r="T45" s="506">
        <v>1.1399999999999999</v>
      </c>
    </row>
    <row r="46" spans="1:20">
      <c r="A46" s="504" t="s">
        <v>1105</v>
      </c>
      <c r="B46" s="505" t="s">
        <v>1106</v>
      </c>
      <c r="C46" s="504" t="s">
        <v>14</v>
      </c>
      <c r="D46" s="506">
        <v>1514.8130000000001</v>
      </c>
      <c r="E46" s="506">
        <v>18.149999999999999</v>
      </c>
      <c r="F46" s="506">
        <v>591.48800000000006</v>
      </c>
      <c r="G46" s="506">
        <v>6.9889999999999999</v>
      </c>
      <c r="H46" s="506">
        <v>19.867999999999999</v>
      </c>
      <c r="I46" s="506">
        <v>506.64</v>
      </c>
      <c r="J46" s="506">
        <v>6.37</v>
      </c>
      <c r="K46" s="506">
        <v>0.35</v>
      </c>
      <c r="L46" s="506">
        <v>1.28</v>
      </c>
      <c r="M46" s="506">
        <v>0</v>
      </c>
      <c r="N46" s="506">
        <v>28.41</v>
      </c>
      <c r="O46" s="506">
        <v>219.44</v>
      </c>
      <c r="P46" s="506">
        <v>3.25</v>
      </c>
      <c r="Q46" s="506">
        <v>0.379</v>
      </c>
      <c r="R46" s="506">
        <v>44.75</v>
      </c>
      <c r="S46" s="506">
        <v>67.448999999999998</v>
      </c>
      <c r="T46" s="506">
        <v>0</v>
      </c>
    </row>
    <row r="47" spans="1:20">
      <c r="A47" s="504" t="s">
        <v>1107</v>
      </c>
      <c r="B47" s="505" t="s">
        <v>1108</v>
      </c>
      <c r="C47" s="504" t="s">
        <v>851</v>
      </c>
      <c r="D47" s="506">
        <v>42.67</v>
      </c>
      <c r="E47" s="506">
        <v>0</v>
      </c>
      <c r="F47" s="506">
        <v>0</v>
      </c>
      <c r="G47" s="506">
        <v>11.37</v>
      </c>
      <c r="H47" s="506">
        <v>0</v>
      </c>
      <c r="I47" s="506">
        <v>0</v>
      </c>
      <c r="J47" s="506">
        <v>0</v>
      </c>
      <c r="K47" s="506">
        <v>13.72</v>
      </c>
      <c r="L47" s="506">
        <v>0</v>
      </c>
      <c r="M47" s="506">
        <v>0</v>
      </c>
      <c r="N47" s="506">
        <v>0.59</v>
      </c>
      <c r="O47" s="506">
        <v>0</v>
      </c>
      <c r="P47" s="506">
        <v>0</v>
      </c>
      <c r="Q47" s="506">
        <v>0</v>
      </c>
      <c r="R47" s="506">
        <v>0</v>
      </c>
      <c r="S47" s="506">
        <v>16.989999999999998</v>
      </c>
      <c r="T47" s="506">
        <v>0</v>
      </c>
    </row>
    <row r="48" spans="1:20">
      <c r="A48" s="501" t="s">
        <v>1109</v>
      </c>
      <c r="B48" s="502" t="s">
        <v>1110</v>
      </c>
      <c r="C48" s="501" t="s">
        <v>942</v>
      </c>
      <c r="D48" s="488">
        <v>3588.232</v>
      </c>
      <c r="E48" s="488">
        <v>81.286000000000001</v>
      </c>
      <c r="F48" s="488">
        <v>221.37299999999999</v>
      </c>
      <c r="G48" s="488">
        <v>115.93</v>
      </c>
      <c r="H48" s="488">
        <v>812.452</v>
      </c>
      <c r="I48" s="488">
        <v>169.32799999999997</v>
      </c>
      <c r="J48" s="488">
        <v>182.79000000000002</v>
      </c>
      <c r="K48" s="488">
        <v>140.14900000000003</v>
      </c>
      <c r="L48" s="488">
        <v>113.881</v>
      </c>
      <c r="M48" s="488">
        <v>585.98299999999995</v>
      </c>
      <c r="N48" s="488">
        <v>395.22500000000002</v>
      </c>
      <c r="O48" s="488">
        <v>202.02600000000001</v>
      </c>
      <c r="P48" s="488">
        <v>89.337000000000018</v>
      </c>
      <c r="Q48" s="488">
        <v>86.313999999999993</v>
      </c>
      <c r="R48" s="488">
        <v>135.07</v>
      </c>
      <c r="S48" s="488">
        <v>157.50700000000001</v>
      </c>
      <c r="T48" s="488">
        <v>99.581000000000003</v>
      </c>
    </row>
    <row r="49" spans="1:20">
      <c r="A49" s="504" t="s">
        <v>1111</v>
      </c>
      <c r="B49" s="505" t="s">
        <v>1112</v>
      </c>
      <c r="C49" s="504" t="s">
        <v>765</v>
      </c>
      <c r="D49" s="506">
        <v>1963.0640000000005</v>
      </c>
      <c r="E49" s="506">
        <v>75.444000000000003</v>
      </c>
      <c r="F49" s="506">
        <v>214.053</v>
      </c>
      <c r="G49" s="506">
        <v>113.68</v>
      </c>
      <c r="H49" s="506">
        <v>207.66499999999999</v>
      </c>
      <c r="I49" s="506">
        <v>165.864</v>
      </c>
      <c r="J49" s="506">
        <v>111.62</v>
      </c>
      <c r="K49" s="506">
        <v>109.10900000000001</v>
      </c>
      <c r="L49" s="506">
        <v>108.82</v>
      </c>
      <c r="M49" s="506">
        <v>95.122</v>
      </c>
      <c r="N49" s="506">
        <v>76.343000000000004</v>
      </c>
      <c r="O49" s="506">
        <v>175.726</v>
      </c>
      <c r="P49" s="506">
        <v>80.197000000000003</v>
      </c>
      <c r="Q49" s="506">
        <v>82.453000000000003</v>
      </c>
      <c r="R49" s="506">
        <v>125</v>
      </c>
      <c r="S49" s="506">
        <v>130.84700000000001</v>
      </c>
      <c r="T49" s="506">
        <v>91.120999999999995</v>
      </c>
    </row>
    <row r="50" spans="1:20">
      <c r="A50" s="504" t="s">
        <v>1113</v>
      </c>
      <c r="B50" s="505" t="s">
        <v>1114</v>
      </c>
      <c r="C50" s="504" t="s">
        <v>878</v>
      </c>
      <c r="D50" s="506">
        <v>107.39299999999999</v>
      </c>
      <c r="E50" s="506">
        <v>0.121</v>
      </c>
      <c r="F50" s="506">
        <v>6.69</v>
      </c>
      <c r="G50" s="506">
        <v>1.92</v>
      </c>
      <c r="H50" s="506">
        <v>16.206</v>
      </c>
      <c r="I50" s="506">
        <v>1.3140000000000001</v>
      </c>
      <c r="J50" s="506">
        <v>4.22</v>
      </c>
      <c r="K50" s="506">
        <v>24.81</v>
      </c>
      <c r="L50" s="506">
        <v>4.72</v>
      </c>
      <c r="M50" s="506">
        <v>10.36</v>
      </c>
      <c r="N50" s="506">
        <v>5.6420000000000003</v>
      </c>
      <c r="O50" s="506">
        <v>1.9690000000000001</v>
      </c>
      <c r="P50" s="506">
        <v>8.19</v>
      </c>
      <c r="Q50" s="506">
        <v>3.2210000000000001</v>
      </c>
      <c r="R50" s="506">
        <v>8.8699999999999992</v>
      </c>
      <c r="S50" s="506">
        <v>0.72</v>
      </c>
      <c r="T50" s="506">
        <v>8.42</v>
      </c>
    </row>
    <row r="51" spans="1:20">
      <c r="A51" s="504" t="s">
        <v>1115</v>
      </c>
      <c r="B51" s="505" t="s">
        <v>1116</v>
      </c>
      <c r="C51" s="504" t="s">
        <v>943</v>
      </c>
      <c r="D51" s="506">
        <v>0</v>
      </c>
      <c r="E51" s="506">
        <v>0</v>
      </c>
      <c r="F51" s="506">
        <v>0</v>
      </c>
      <c r="G51" s="506">
        <v>0</v>
      </c>
      <c r="H51" s="506">
        <v>0</v>
      </c>
      <c r="I51" s="506">
        <v>0</v>
      </c>
      <c r="J51" s="506">
        <v>0</v>
      </c>
      <c r="K51" s="506">
        <v>0</v>
      </c>
      <c r="L51" s="506">
        <v>0</v>
      </c>
      <c r="M51" s="506">
        <v>0</v>
      </c>
      <c r="N51" s="506">
        <v>0</v>
      </c>
      <c r="O51" s="506">
        <v>0</v>
      </c>
      <c r="P51" s="506">
        <v>0</v>
      </c>
      <c r="Q51" s="506">
        <v>0</v>
      </c>
      <c r="R51" s="506">
        <v>0</v>
      </c>
      <c r="S51" s="506">
        <v>0</v>
      </c>
      <c r="T51" s="506">
        <v>0</v>
      </c>
    </row>
    <row r="52" spans="1:20">
      <c r="A52" s="504" t="s">
        <v>1117</v>
      </c>
      <c r="B52" s="505" t="s">
        <v>1118</v>
      </c>
      <c r="C52" s="504" t="s">
        <v>944</v>
      </c>
      <c r="D52" s="506">
        <v>0</v>
      </c>
      <c r="E52" s="506">
        <v>0</v>
      </c>
      <c r="F52" s="506">
        <v>0</v>
      </c>
      <c r="G52" s="506">
        <v>0</v>
      </c>
      <c r="H52" s="506">
        <v>0</v>
      </c>
      <c r="I52" s="506">
        <v>0</v>
      </c>
      <c r="J52" s="506">
        <v>0</v>
      </c>
      <c r="K52" s="506">
        <v>0</v>
      </c>
      <c r="L52" s="506">
        <v>0</v>
      </c>
      <c r="M52" s="506">
        <v>0</v>
      </c>
      <c r="N52" s="506">
        <v>0</v>
      </c>
      <c r="O52" s="506">
        <v>0</v>
      </c>
      <c r="P52" s="506">
        <v>0</v>
      </c>
      <c r="Q52" s="506">
        <v>0</v>
      </c>
      <c r="R52" s="506">
        <v>0</v>
      </c>
      <c r="S52" s="506">
        <v>0</v>
      </c>
      <c r="T52" s="506">
        <v>0</v>
      </c>
    </row>
    <row r="53" spans="1:20">
      <c r="A53" s="504" t="s">
        <v>1119</v>
      </c>
      <c r="B53" s="505" t="s">
        <v>1120</v>
      </c>
      <c r="C53" s="504" t="s">
        <v>881</v>
      </c>
      <c r="D53" s="506">
        <v>21.044</v>
      </c>
      <c r="E53" s="506">
        <v>0</v>
      </c>
      <c r="F53" s="506">
        <v>0</v>
      </c>
      <c r="G53" s="506">
        <v>0</v>
      </c>
      <c r="H53" s="506">
        <v>17.228000000000002</v>
      </c>
      <c r="I53" s="506">
        <v>1</v>
      </c>
      <c r="J53" s="506">
        <v>0.92800000000000005</v>
      </c>
      <c r="K53" s="506">
        <v>0</v>
      </c>
      <c r="L53" s="506">
        <v>0.31</v>
      </c>
      <c r="M53" s="506">
        <v>0.81899999999999995</v>
      </c>
      <c r="N53" s="506">
        <v>0</v>
      </c>
      <c r="O53" s="506">
        <v>0.05</v>
      </c>
      <c r="P53" s="506">
        <v>0.70899999999999996</v>
      </c>
      <c r="Q53" s="506">
        <v>0</v>
      </c>
      <c r="R53" s="506">
        <v>0</v>
      </c>
      <c r="S53" s="506">
        <v>0</v>
      </c>
      <c r="T53" s="506">
        <v>0</v>
      </c>
    </row>
    <row r="54" spans="1:20">
      <c r="A54" s="504" t="s">
        <v>1121</v>
      </c>
      <c r="B54" s="505" t="s">
        <v>1122</v>
      </c>
      <c r="C54" s="504" t="s">
        <v>882</v>
      </c>
      <c r="D54" s="506">
        <v>0</v>
      </c>
      <c r="E54" s="506">
        <v>0</v>
      </c>
      <c r="F54" s="506">
        <v>0</v>
      </c>
      <c r="G54" s="506">
        <v>0</v>
      </c>
      <c r="H54" s="506">
        <v>0</v>
      </c>
      <c r="I54" s="506">
        <v>0</v>
      </c>
      <c r="J54" s="506">
        <v>0</v>
      </c>
      <c r="K54" s="506">
        <v>0</v>
      </c>
      <c r="L54" s="506">
        <v>0</v>
      </c>
      <c r="M54" s="506">
        <v>0</v>
      </c>
      <c r="N54" s="506">
        <v>0</v>
      </c>
      <c r="O54" s="506">
        <v>0</v>
      </c>
      <c r="P54" s="506">
        <v>0</v>
      </c>
      <c r="Q54" s="506">
        <v>0</v>
      </c>
      <c r="R54" s="506">
        <v>0</v>
      </c>
      <c r="S54" s="506">
        <v>0</v>
      </c>
      <c r="T54" s="506">
        <v>0</v>
      </c>
    </row>
    <row r="55" spans="1:20">
      <c r="A55" s="504" t="s">
        <v>1123</v>
      </c>
      <c r="B55" s="505" t="s">
        <v>1124</v>
      </c>
      <c r="C55" s="504" t="s">
        <v>880</v>
      </c>
      <c r="D55" s="506">
        <v>1485.4959999999999</v>
      </c>
      <c r="E55" s="506">
        <v>0.38100000000000001</v>
      </c>
      <c r="F55" s="506">
        <v>0</v>
      </c>
      <c r="G55" s="506">
        <v>0</v>
      </c>
      <c r="H55" s="506">
        <v>571.20100000000002</v>
      </c>
      <c r="I55" s="506">
        <v>0</v>
      </c>
      <c r="J55" s="506">
        <v>64.510999999999996</v>
      </c>
      <c r="K55" s="506">
        <v>6.15</v>
      </c>
      <c r="L55" s="506">
        <v>2.1000000000000001E-2</v>
      </c>
      <c r="M55" s="506">
        <v>479.15100000000001</v>
      </c>
      <c r="N55" s="506">
        <v>313.24</v>
      </c>
      <c r="O55" s="506">
        <v>24.221</v>
      </c>
      <c r="P55" s="506">
        <v>0.01</v>
      </c>
      <c r="Q55" s="506">
        <v>0.05</v>
      </c>
      <c r="R55" s="506">
        <v>0.69</v>
      </c>
      <c r="S55" s="506">
        <v>25.87</v>
      </c>
      <c r="T55" s="506">
        <v>0</v>
      </c>
    </row>
    <row r="56" spans="1:20" s="500" customFormat="1" ht="13.5">
      <c r="A56" s="504" t="s">
        <v>1125</v>
      </c>
      <c r="B56" s="505" t="s">
        <v>1126</v>
      </c>
      <c r="C56" s="504" t="s">
        <v>639</v>
      </c>
      <c r="D56" s="506">
        <v>1.6300000000000006</v>
      </c>
      <c r="E56" s="506">
        <v>0.33</v>
      </c>
      <c r="F56" s="506">
        <v>0.28999999999999998</v>
      </c>
      <c r="G56" s="506">
        <v>0.19</v>
      </c>
      <c r="H56" s="506">
        <v>0.01</v>
      </c>
      <c r="I56" s="506">
        <v>0.2</v>
      </c>
      <c r="J56" s="506">
        <v>0.11</v>
      </c>
      <c r="K56" s="506">
        <v>0.08</v>
      </c>
      <c r="L56" s="506">
        <v>0.01</v>
      </c>
      <c r="M56" s="506">
        <v>0.06</v>
      </c>
      <c r="N56" s="506">
        <v>0</v>
      </c>
      <c r="O56" s="506">
        <v>0.06</v>
      </c>
      <c r="P56" s="506">
        <v>0.01</v>
      </c>
      <c r="Q56" s="506">
        <v>7.0000000000000007E-2</v>
      </c>
      <c r="R56" s="506">
        <v>0.1</v>
      </c>
      <c r="S56" s="506">
        <v>7.0000000000000007E-2</v>
      </c>
      <c r="T56" s="506">
        <v>0.04</v>
      </c>
    </row>
    <row r="57" spans="1:20" s="507" customFormat="1">
      <c r="A57" s="504" t="s">
        <v>1127</v>
      </c>
      <c r="B57" s="505" t="s">
        <v>1128</v>
      </c>
      <c r="C57" s="504" t="s">
        <v>590</v>
      </c>
      <c r="D57" s="506">
        <v>3.9050000000000007</v>
      </c>
      <c r="E57" s="506">
        <v>0.26</v>
      </c>
      <c r="F57" s="506">
        <v>0.34</v>
      </c>
      <c r="G57" s="506">
        <v>0.14000000000000001</v>
      </c>
      <c r="H57" s="506">
        <v>0.14199999999999999</v>
      </c>
      <c r="I57" s="506">
        <v>0</v>
      </c>
      <c r="J57" s="506">
        <v>1.401</v>
      </c>
      <c r="K57" s="506">
        <v>0</v>
      </c>
      <c r="L57" s="506">
        <v>0</v>
      </c>
      <c r="M57" s="506">
        <v>0.47099999999999997</v>
      </c>
      <c r="N57" s="506">
        <v>0</v>
      </c>
      <c r="O57" s="506">
        <v>0</v>
      </c>
      <c r="P57" s="506">
        <v>0.221</v>
      </c>
      <c r="Q57" s="506">
        <v>0.52</v>
      </c>
      <c r="R57" s="506">
        <v>0.41</v>
      </c>
      <c r="S57" s="506">
        <v>0</v>
      </c>
      <c r="T57" s="506">
        <v>0</v>
      </c>
    </row>
    <row r="58" spans="1:20">
      <c r="A58" s="504" t="s">
        <v>1129</v>
      </c>
      <c r="B58" s="505" t="s">
        <v>1130</v>
      </c>
      <c r="C58" s="504" t="s">
        <v>885</v>
      </c>
      <c r="D58" s="506">
        <v>5.7</v>
      </c>
      <c r="E58" s="506">
        <v>4.75</v>
      </c>
      <c r="F58" s="506">
        <v>0</v>
      </c>
      <c r="G58" s="506">
        <v>0</v>
      </c>
      <c r="H58" s="506">
        <v>0</v>
      </c>
      <c r="I58" s="506">
        <v>0.95</v>
      </c>
      <c r="J58" s="506">
        <v>0</v>
      </c>
      <c r="K58" s="506">
        <v>0</v>
      </c>
      <c r="L58" s="506">
        <v>0</v>
      </c>
      <c r="M58" s="506">
        <v>0</v>
      </c>
      <c r="N58" s="506">
        <v>0</v>
      </c>
      <c r="O58" s="506">
        <v>0</v>
      </c>
      <c r="P58" s="506">
        <v>0</v>
      </c>
      <c r="Q58" s="506">
        <v>0</v>
      </c>
      <c r="R58" s="506">
        <v>0</v>
      </c>
      <c r="S58" s="506">
        <v>0</v>
      </c>
      <c r="T58" s="506">
        <v>0</v>
      </c>
    </row>
    <row r="59" spans="1:20">
      <c r="A59" s="501" t="s">
        <v>1131</v>
      </c>
      <c r="B59" s="508" t="s">
        <v>1132</v>
      </c>
      <c r="C59" s="492" t="s">
        <v>883</v>
      </c>
      <c r="D59" s="506">
        <v>34.74</v>
      </c>
      <c r="E59" s="493">
        <v>1.58</v>
      </c>
      <c r="F59" s="493">
        <v>0.99</v>
      </c>
      <c r="G59" s="493">
        <v>0.55000000000000004</v>
      </c>
      <c r="H59" s="493">
        <v>3.29</v>
      </c>
      <c r="I59" s="493">
        <v>1.41</v>
      </c>
      <c r="J59" s="493">
        <v>2.06</v>
      </c>
      <c r="K59" s="493">
        <v>2.7</v>
      </c>
      <c r="L59" s="493">
        <v>0.33</v>
      </c>
      <c r="M59" s="493">
        <v>5.1100000000000003</v>
      </c>
      <c r="N59" s="493">
        <v>0.73</v>
      </c>
      <c r="O59" s="493">
        <v>0.16</v>
      </c>
      <c r="P59" s="493">
        <v>1.89</v>
      </c>
      <c r="Q59" s="493">
        <v>3.45</v>
      </c>
      <c r="R59" s="493">
        <v>2.34</v>
      </c>
      <c r="S59" s="493">
        <v>3.85</v>
      </c>
      <c r="T59" s="493">
        <v>4.3</v>
      </c>
    </row>
    <row r="60" spans="1:20">
      <c r="A60" s="501" t="s">
        <v>1133</v>
      </c>
      <c r="B60" s="508" t="s">
        <v>1134</v>
      </c>
      <c r="C60" s="492" t="s">
        <v>946</v>
      </c>
      <c r="D60" s="506">
        <v>0.61499999999999999</v>
      </c>
      <c r="E60" s="493">
        <v>0</v>
      </c>
      <c r="F60" s="493">
        <v>3.1E-2</v>
      </c>
      <c r="G60" s="493">
        <v>0</v>
      </c>
      <c r="H60" s="493">
        <v>0.05</v>
      </c>
      <c r="I60" s="493">
        <v>0</v>
      </c>
      <c r="J60" s="493">
        <v>0</v>
      </c>
      <c r="K60" s="493">
        <v>1.0999999999999999E-2</v>
      </c>
      <c r="L60" s="493">
        <v>0.08</v>
      </c>
      <c r="M60" s="493">
        <v>0</v>
      </c>
      <c r="N60" s="493">
        <v>0.28000000000000003</v>
      </c>
      <c r="O60" s="493">
        <v>0.10100000000000001</v>
      </c>
      <c r="P60" s="493">
        <v>0</v>
      </c>
      <c r="Q60" s="493">
        <v>0</v>
      </c>
      <c r="R60" s="493">
        <v>0</v>
      </c>
      <c r="S60" s="493">
        <v>0</v>
      </c>
      <c r="T60" s="493">
        <v>6.2E-2</v>
      </c>
    </row>
    <row r="61" spans="1:20">
      <c r="A61" s="501" t="s">
        <v>1135</v>
      </c>
      <c r="B61" s="508" t="s">
        <v>1136</v>
      </c>
      <c r="C61" s="492" t="s">
        <v>884</v>
      </c>
      <c r="D61" s="506">
        <v>122.27099999999999</v>
      </c>
      <c r="E61" s="493">
        <v>1.42</v>
      </c>
      <c r="F61" s="493">
        <v>6.31</v>
      </c>
      <c r="G61" s="493">
        <v>16.32</v>
      </c>
      <c r="H61" s="493">
        <v>4.75</v>
      </c>
      <c r="I61" s="493">
        <v>3.45</v>
      </c>
      <c r="J61" s="493">
        <v>5.41</v>
      </c>
      <c r="K61" s="493">
        <v>8.6999999999999993</v>
      </c>
      <c r="L61" s="493">
        <v>15.32</v>
      </c>
      <c r="M61" s="493">
        <v>1.2909999999999999</v>
      </c>
      <c r="N61" s="493">
        <v>6.41</v>
      </c>
      <c r="O61" s="493">
        <v>17.847999999999999</v>
      </c>
      <c r="P61" s="493">
        <v>7.11</v>
      </c>
      <c r="Q61" s="493">
        <v>10.8</v>
      </c>
      <c r="R61" s="493">
        <v>8.3800000000000008</v>
      </c>
      <c r="S61" s="493">
        <v>1.012</v>
      </c>
      <c r="T61" s="493">
        <v>7.74</v>
      </c>
    </row>
    <row r="62" spans="1:20">
      <c r="A62" s="501" t="s">
        <v>1137</v>
      </c>
      <c r="B62" s="508" t="s">
        <v>1138</v>
      </c>
      <c r="C62" s="492" t="s">
        <v>947</v>
      </c>
      <c r="D62" s="493">
        <v>1019.6129999999999</v>
      </c>
      <c r="E62" s="493">
        <v>12.66</v>
      </c>
      <c r="F62" s="493">
        <v>43.709000000000003</v>
      </c>
      <c r="G62" s="493">
        <v>53.992999999999995</v>
      </c>
      <c r="H62" s="493">
        <v>139.22399999999999</v>
      </c>
      <c r="I62" s="493">
        <v>66.292000000000002</v>
      </c>
      <c r="J62" s="493">
        <v>42.24</v>
      </c>
      <c r="K62" s="493">
        <v>12.329000000000001</v>
      </c>
      <c r="L62" s="493">
        <v>158.34899999999999</v>
      </c>
      <c r="M62" s="493">
        <v>86.221000000000004</v>
      </c>
      <c r="N62" s="493">
        <v>33.150999999999996</v>
      </c>
      <c r="O62" s="493">
        <v>140.357</v>
      </c>
      <c r="P62" s="493">
        <v>12.686999999999999</v>
      </c>
      <c r="Q62" s="493">
        <v>39.129999999999995</v>
      </c>
      <c r="R62" s="493">
        <v>33.530999999999999</v>
      </c>
      <c r="S62" s="493">
        <v>89.06</v>
      </c>
      <c r="T62" s="493">
        <v>56.68</v>
      </c>
    </row>
    <row r="63" spans="1:20" s="489" customFormat="1">
      <c r="A63" s="504" t="s">
        <v>1139</v>
      </c>
      <c r="B63" s="509" t="s">
        <v>1140</v>
      </c>
      <c r="C63" s="510" t="s">
        <v>948</v>
      </c>
      <c r="D63" s="511">
        <v>500.94400000000002</v>
      </c>
      <c r="E63" s="511">
        <v>4.0679999999999996</v>
      </c>
      <c r="F63" s="511">
        <v>32.277000000000001</v>
      </c>
      <c r="G63" s="511">
        <v>13.98</v>
      </c>
      <c r="H63" s="511">
        <v>73.415999999999997</v>
      </c>
      <c r="I63" s="511">
        <v>33.83</v>
      </c>
      <c r="J63" s="511">
        <v>26.66</v>
      </c>
      <c r="K63" s="511">
        <v>0</v>
      </c>
      <c r="L63" s="511">
        <v>116.08799999999999</v>
      </c>
      <c r="M63" s="511">
        <v>62.56</v>
      </c>
      <c r="N63" s="511">
        <v>13.608000000000001</v>
      </c>
      <c r="O63" s="511">
        <v>80.040000000000006</v>
      </c>
      <c r="P63" s="511">
        <v>0</v>
      </c>
      <c r="Q63" s="511">
        <v>12.189</v>
      </c>
      <c r="R63" s="511">
        <v>0</v>
      </c>
      <c r="S63" s="511">
        <v>22.73</v>
      </c>
      <c r="T63" s="511">
        <v>9.4979999999999993</v>
      </c>
    </row>
    <row r="64" spans="1:20" s="489" customFormat="1">
      <c r="A64" s="504" t="s">
        <v>1141</v>
      </c>
      <c r="B64" s="509" t="s">
        <v>1142</v>
      </c>
      <c r="C64" s="510" t="s">
        <v>949</v>
      </c>
      <c r="D64" s="511">
        <v>518.66899999999998</v>
      </c>
      <c r="E64" s="511">
        <v>8.5920000000000005</v>
      </c>
      <c r="F64" s="511">
        <v>11.432</v>
      </c>
      <c r="G64" s="511">
        <v>40.012999999999998</v>
      </c>
      <c r="H64" s="511">
        <v>65.808000000000007</v>
      </c>
      <c r="I64" s="511">
        <v>32.462000000000003</v>
      </c>
      <c r="J64" s="511">
        <v>15.58</v>
      </c>
      <c r="K64" s="511">
        <v>12.329000000000001</v>
      </c>
      <c r="L64" s="511">
        <v>42.261000000000003</v>
      </c>
      <c r="M64" s="511">
        <v>23.661000000000001</v>
      </c>
      <c r="N64" s="511">
        <v>19.542999999999999</v>
      </c>
      <c r="O64" s="511">
        <v>60.317</v>
      </c>
      <c r="P64" s="511">
        <v>12.686999999999999</v>
      </c>
      <c r="Q64" s="511">
        <v>26.940999999999999</v>
      </c>
      <c r="R64" s="511">
        <v>33.530999999999999</v>
      </c>
      <c r="S64" s="511">
        <v>66.33</v>
      </c>
      <c r="T64" s="511">
        <v>47.182000000000002</v>
      </c>
    </row>
    <row r="65" spans="1:20">
      <c r="A65" s="501" t="s">
        <v>1143</v>
      </c>
      <c r="B65" s="508" t="s">
        <v>1144</v>
      </c>
      <c r="C65" s="492" t="s">
        <v>888</v>
      </c>
      <c r="D65" s="511">
        <v>20.980000000000004</v>
      </c>
      <c r="E65" s="493">
        <v>0</v>
      </c>
      <c r="F65" s="493">
        <v>0</v>
      </c>
      <c r="G65" s="493">
        <v>0</v>
      </c>
      <c r="H65" s="493">
        <v>0.3</v>
      </c>
      <c r="I65" s="493">
        <v>17.71</v>
      </c>
      <c r="J65" s="493">
        <v>0</v>
      </c>
      <c r="K65" s="493">
        <v>0</v>
      </c>
      <c r="L65" s="493">
        <v>1.32</v>
      </c>
      <c r="M65" s="493">
        <v>1.35</v>
      </c>
      <c r="N65" s="493">
        <v>0</v>
      </c>
      <c r="O65" s="493">
        <v>0.3</v>
      </c>
      <c r="P65" s="493">
        <v>0</v>
      </c>
      <c r="Q65" s="493">
        <v>0</v>
      </c>
      <c r="R65" s="493">
        <v>0</v>
      </c>
      <c r="S65" s="493">
        <v>0</v>
      </c>
      <c r="T65" s="493">
        <v>0</v>
      </c>
    </row>
    <row r="66" spans="1:20" ht="13.5">
      <c r="A66" s="512">
        <v>3</v>
      </c>
      <c r="B66" s="513" t="s">
        <v>1145</v>
      </c>
      <c r="C66" s="512" t="s">
        <v>950</v>
      </c>
      <c r="D66" s="485">
        <v>0</v>
      </c>
      <c r="E66" s="485">
        <v>0</v>
      </c>
      <c r="F66" s="485">
        <v>0</v>
      </c>
      <c r="G66" s="485">
        <v>0</v>
      </c>
      <c r="H66" s="485">
        <v>0</v>
      </c>
      <c r="I66" s="485">
        <v>0</v>
      </c>
      <c r="J66" s="485">
        <v>0</v>
      </c>
      <c r="K66" s="485">
        <v>0</v>
      </c>
      <c r="L66" s="485">
        <v>0</v>
      </c>
      <c r="M66" s="485">
        <v>0</v>
      </c>
      <c r="N66" s="485">
        <v>0</v>
      </c>
      <c r="O66" s="485">
        <v>0</v>
      </c>
      <c r="P66" s="485">
        <v>0</v>
      </c>
      <c r="Q66" s="485">
        <v>0</v>
      </c>
      <c r="R66" s="485">
        <v>0</v>
      </c>
      <c r="S66" s="485">
        <v>0</v>
      </c>
      <c r="T66" s="485">
        <v>0</v>
      </c>
    </row>
    <row r="67" spans="1:20" s="489" customFormat="1">
      <c r="A67" s="504"/>
      <c r="B67" s="509" t="s">
        <v>1146</v>
      </c>
      <c r="C67" s="510"/>
      <c r="D67" s="511"/>
      <c r="E67" s="511"/>
      <c r="F67" s="511"/>
      <c r="G67" s="511"/>
      <c r="H67" s="511"/>
      <c r="I67" s="511"/>
      <c r="J67" s="511"/>
      <c r="K67" s="511"/>
      <c r="L67" s="511"/>
      <c r="M67" s="511"/>
      <c r="N67" s="511"/>
      <c r="O67" s="511"/>
      <c r="P67" s="511"/>
      <c r="Q67" s="511"/>
      <c r="R67" s="511"/>
      <c r="S67" s="511"/>
      <c r="T67" s="511"/>
    </row>
    <row r="68" spans="1:20">
      <c r="A68" s="501" t="s">
        <v>1147</v>
      </c>
      <c r="B68" s="508" t="s">
        <v>1148</v>
      </c>
      <c r="C68" s="492" t="s">
        <v>952</v>
      </c>
      <c r="D68" s="493">
        <v>0</v>
      </c>
      <c r="E68" s="493">
        <v>0</v>
      </c>
      <c r="F68" s="493">
        <v>0</v>
      </c>
      <c r="G68" s="493">
        <v>0</v>
      </c>
      <c r="H68" s="493">
        <v>0</v>
      </c>
      <c r="I68" s="493">
        <v>0</v>
      </c>
      <c r="J68" s="493">
        <v>0</v>
      </c>
      <c r="K68" s="493">
        <v>0</v>
      </c>
      <c r="L68" s="493">
        <v>0</v>
      </c>
      <c r="M68" s="493">
        <v>0</v>
      </c>
      <c r="N68" s="493">
        <v>0</v>
      </c>
      <c r="O68" s="493">
        <v>0</v>
      </c>
      <c r="P68" s="493">
        <v>0</v>
      </c>
      <c r="Q68" s="493">
        <v>0</v>
      </c>
      <c r="R68" s="493">
        <v>0</v>
      </c>
      <c r="S68" s="493">
        <v>0</v>
      </c>
      <c r="T68" s="493">
        <v>0</v>
      </c>
    </row>
    <row r="69" spans="1:20">
      <c r="A69" s="501" t="s">
        <v>1149</v>
      </c>
      <c r="B69" s="508" t="s">
        <v>1150</v>
      </c>
      <c r="C69" s="492" t="s">
        <v>953</v>
      </c>
      <c r="D69" s="493">
        <v>0</v>
      </c>
      <c r="E69" s="493">
        <v>0</v>
      </c>
      <c r="F69" s="493">
        <v>0</v>
      </c>
      <c r="G69" s="493">
        <v>0</v>
      </c>
      <c r="H69" s="493">
        <v>0</v>
      </c>
      <c r="I69" s="493">
        <v>0</v>
      </c>
      <c r="J69" s="493">
        <v>0</v>
      </c>
      <c r="K69" s="493">
        <v>0</v>
      </c>
      <c r="L69" s="493">
        <v>0</v>
      </c>
      <c r="M69" s="493">
        <v>0</v>
      </c>
      <c r="N69" s="493">
        <v>0</v>
      </c>
      <c r="O69" s="493">
        <v>0</v>
      </c>
      <c r="P69" s="493">
        <v>0</v>
      </c>
      <c r="Q69" s="493">
        <v>0</v>
      </c>
      <c r="R69" s="493">
        <v>0</v>
      </c>
      <c r="S69" s="493">
        <v>0</v>
      </c>
      <c r="T69" s="493">
        <v>0</v>
      </c>
    </row>
    <row r="70" spans="1:20">
      <c r="A70" s="501" t="s">
        <v>1151</v>
      </c>
      <c r="B70" s="508" t="s">
        <v>1152</v>
      </c>
      <c r="C70" s="492" t="s">
        <v>954</v>
      </c>
      <c r="D70" s="493">
        <v>0</v>
      </c>
      <c r="E70" s="493">
        <v>0</v>
      </c>
      <c r="F70" s="493">
        <v>0</v>
      </c>
      <c r="G70" s="493">
        <v>0</v>
      </c>
      <c r="H70" s="493">
        <v>0</v>
      </c>
      <c r="I70" s="493">
        <v>0</v>
      </c>
      <c r="J70" s="493">
        <v>0</v>
      </c>
      <c r="K70" s="493">
        <v>0</v>
      </c>
      <c r="L70" s="493">
        <v>0</v>
      </c>
      <c r="M70" s="493">
        <v>0</v>
      </c>
      <c r="N70" s="493">
        <v>0</v>
      </c>
      <c r="O70" s="493">
        <v>0</v>
      </c>
      <c r="P70" s="493">
        <v>0</v>
      </c>
      <c r="Q70" s="493">
        <v>0</v>
      </c>
      <c r="R70" s="493">
        <v>0</v>
      </c>
      <c r="S70" s="493">
        <v>0</v>
      </c>
      <c r="T70" s="493">
        <v>0</v>
      </c>
    </row>
    <row r="71" spans="1:20">
      <c r="A71" s="501" t="s">
        <v>1153</v>
      </c>
      <c r="B71" s="508" t="s">
        <v>1154</v>
      </c>
      <c r="C71" s="492" t="s">
        <v>955</v>
      </c>
      <c r="D71" s="493">
        <v>0</v>
      </c>
      <c r="E71" s="493">
        <v>0</v>
      </c>
      <c r="F71" s="493">
        <v>0</v>
      </c>
      <c r="G71" s="493">
        <v>0</v>
      </c>
      <c r="H71" s="493">
        <v>0</v>
      </c>
      <c r="I71" s="493">
        <v>0</v>
      </c>
      <c r="J71" s="493">
        <v>0</v>
      </c>
      <c r="K71" s="493">
        <v>0</v>
      </c>
      <c r="L71" s="493">
        <v>0</v>
      </c>
      <c r="M71" s="493">
        <v>0</v>
      </c>
      <c r="N71" s="493">
        <v>0</v>
      </c>
      <c r="O71" s="493">
        <v>0</v>
      </c>
      <c r="P71" s="493">
        <v>0</v>
      </c>
      <c r="Q71" s="493">
        <v>0</v>
      </c>
      <c r="R71" s="493">
        <v>0</v>
      </c>
      <c r="S71" s="493">
        <v>0</v>
      </c>
      <c r="T71" s="493">
        <v>0</v>
      </c>
    </row>
  </sheetData>
  <mergeCells count="7">
    <mergeCell ref="A2:O2"/>
    <mergeCell ref="A3:T3"/>
    <mergeCell ref="A4:A5"/>
    <mergeCell ref="B4:B5"/>
    <mergeCell ref="C4:C5"/>
    <mergeCell ref="D4:D5"/>
    <mergeCell ref="E4:T4"/>
  </mergeCells>
  <conditionalFormatting sqref="A2 A4:D6 A1:O1 A61:A65 D48:E49 C31:C40 P1:HV2 A8:E9 A72:HV65526 U44:HV71 U3:HV42 E5:T6 F42:T71 F12:T40 F7:T10 D25:E40 B62:E65 E50:E58 D50:D61">
    <cfRule type="cellIs" dxfId="4381" priority="259" stopIfTrue="1" operator="equal">
      <formula>0</formula>
    </cfRule>
    <cfRule type="cellIs" dxfId="4380" priority="260" stopIfTrue="1" operator="equal">
      <formula>0</formula>
    </cfRule>
    <cfRule type="cellIs" dxfId="4379" priority="261" stopIfTrue="1" operator="equal">
      <formula>0</formula>
    </cfRule>
  </conditionalFormatting>
  <conditionalFormatting sqref="U43:HV43">
    <cfRule type="cellIs" dxfId="4378" priority="256" stopIfTrue="1" operator="equal">
      <formula>0</formula>
    </cfRule>
    <cfRule type="cellIs" dxfId="4377" priority="257" stopIfTrue="1" operator="equal">
      <formula>0</formula>
    </cfRule>
    <cfRule type="cellIs" dxfId="4376" priority="258" stopIfTrue="1" operator="equal">
      <formula>0</formula>
    </cfRule>
  </conditionalFormatting>
  <conditionalFormatting sqref="B42:C47">
    <cfRule type="cellIs" dxfId="4375" priority="174" stopIfTrue="1" operator="equal">
      <formula>0</formula>
    </cfRule>
    <cfRule type="cellIs" dxfId="4374" priority="175" stopIfTrue="1" operator="equal">
      <formula>0</formula>
    </cfRule>
    <cfRule type="cellIs" dxfId="4373" priority="176" stopIfTrue="1" operator="equal">
      <formula>0</formula>
    </cfRule>
  </conditionalFormatting>
  <conditionalFormatting sqref="B42:B47">
    <cfRule type="cellIs" dxfId="4372" priority="156" stopIfTrue="1" operator="equal">
      <formula>0</formula>
    </cfRule>
    <cfRule type="cellIs" dxfId="4371" priority="157" stopIfTrue="1" operator="equal">
      <formula>0</formula>
    </cfRule>
    <cfRule type="cellIs" dxfId="4370" priority="158" stopIfTrue="1" operator="equal">
      <formula>0</formula>
    </cfRule>
  </conditionalFormatting>
  <conditionalFormatting sqref="A42:A47">
    <cfRule type="cellIs" dxfId="4369" priority="147" stopIfTrue="1" operator="equal">
      <formula>0</formula>
    </cfRule>
    <cfRule type="cellIs" dxfId="4368" priority="148" stopIfTrue="1" operator="equal">
      <formula>0</formula>
    </cfRule>
    <cfRule type="cellIs" dxfId="4367" priority="149" stopIfTrue="1" operator="equal">
      <formula>0</formula>
    </cfRule>
  </conditionalFormatting>
  <conditionalFormatting sqref="A67:A71">
    <cfRule type="cellIs" dxfId="4366" priority="141" stopIfTrue="1" operator="equal">
      <formula>0</formula>
    </cfRule>
    <cfRule type="cellIs" dxfId="4365" priority="142" stopIfTrue="1" operator="equal">
      <formula>0</formula>
    </cfRule>
    <cfRule type="cellIs" dxfId="4364" priority="143" stopIfTrue="1" operator="equal">
      <formula>0</formula>
    </cfRule>
  </conditionalFormatting>
  <conditionalFormatting sqref="A25:C27 A29:C29 A66:C66 A28 A30 A31:C40 A48:C58">
    <cfRule type="cellIs" dxfId="4363" priority="253" stopIfTrue="1" operator="equal">
      <formula>0</formula>
    </cfRule>
    <cfRule type="cellIs" dxfId="4362" priority="254" stopIfTrue="1" operator="equal">
      <formula>0</formula>
    </cfRule>
    <cfRule type="cellIs" dxfId="4361" priority="255" stopIfTrue="1" operator="equal">
      <formula>0</formula>
    </cfRule>
  </conditionalFormatting>
  <conditionalFormatting sqref="B49:C58 B31:C40 F31:T40 F49:T58 F42:T47 F12:T24 F10:T10">
    <cfRule type="cellIs" priority="249" stopIfTrue="1" operator="between">
      <formula>-0.0001</formula>
      <formula>0.0001</formula>
    </cfRule>
    <cfRule type="cellIs" dxfId="4360" priority="250" stopIfTrue="1" operator="equal">
      <formula>0</formula>
    </cfRule>
    <cfRule type="cellIs" dxfId="4359" priority="251" stopIfTrue="1" operator="equal">
      <formula>0</formula>
    </cfRule>
    <cfRule type="cellIs" dxfId="4358" priority="252" stopIfTrue="1" operator="equal">
      <formula>0</formula>
    </cfRule>
  </conditionalFormatting>
  <conditionalFormatting sqref="B49:C58 B31:C40 F31:T40 F49:T58 F42:T47 F12:T24 F10:T10">
    <cfRule type="cellIs" dxfId="4357" priority="244" stopIfTrue="1" operator="between">
      <formula>-0.0001</formula>
      <formula>0.0001</formula>
    </cfRule>
    <cfRule type="cellIs" dxfId="4356" priority="245" stopIfTrue="1" operator="between">
      <formula>-0.0001</formula>
      <formula>0.00001</formula>
    </cfRule>
    <cfRule type="cellIs" dxfId="4355" priority="246" stopIfTrue="1" operator="equal">
      <formula>0</formula>
    </cfRule>
    <cfRule type="cellIs" dxfId="4354" priority="247" stopIfTrue="1" operator="equal">
      <formula>0</formula>
    </cfRule>
    <cfRule type="cellIs" dxfId="4353" priority="248" stopIfTrue="1" operator="equal">
      <formula>0</formula>
    </cfRule>
  </conditionalFormatting>
  <conditionalFormatting sqref="B12:C16 A10 A12 A14 A16">
    <cfRule type="cellIs" dxfId="4352" priority="241" stopIfTrue="1" operator="equal">
      <formula>0</formula>
    </cfRule>
    <cfRule type="cellIs" dxfId="4351" priority="242" stopIfTrue="1" operator="equal">
      <formula>0</formula>
    </cfRule>
    <cfRule type="cellIs" dxfId="4350" priority="243" stopIfTrue="1" operator="equal">
      <formula>0</formula>
    </cfRule>
  </conditionalFormatting>
  <conditionalFormatting sqref="B12:C16 A10:C10 A12 A14 A16:A19 A20:C24">
    <cfRule type="cellIs" priority="234" stopIfTrue="1" operator="between">
      <formula>-0.0001</formula>
      <formula>0.0001</formula>
    </cfRule>
    <cfRule type="cellIs" dxfId="4349" priority="238" stopIfTrue="1" operator="equal">
      <formula>0</formula>
    </cfRule>
    <cfRule type="cellIs" dxfId="4348" priority="239" stopIfTrue="1" operator="equal">
      <formula>0</formula>
    </cfRule>
    <cfRule type="cellIs" dxfId="4347" priority="240" stopIfTrue="1" operator="equal">
      <formula>0</formula>
    </cfRule>
  </conditionalFormatting>
  <conditionalFormatting sqref="A10:C10 A12 A14 A16:A19 A20:C24">
    <cfRule type="cellIs" dxfId="4346" priority="235" stopIfTrue="1" operator="equal">
      <formula>0</formula>
    </cfRule>
    <cfRule type="cellIs" dxfId="4345" priority="236" stopIfTrue="1" operator="equal">
      <formula>0</formula>
    </cfRule>
    <cfRule type="cellIs" dxfId="4344" priority="237" stopIfTrue="1" operator="equal">
      <formula>0</formula>
    </cfRule>
  </conditionalFormatting>
  <conditionalFormatting sqref="B12:C16 A10:C10 A12 A14 A16:A19 A20:C24">
    <cfRule type="cellIs" dxfId="4343" priority="229" stopIfTrue="1" operator="between">
      <formula>-0.0001</formula>
      <formula>0.0001</formula>
    </cfRule>
    <cfRule type="cellIs" dxfId="4342" priority="230" stopIfTrue="1" operator="between">
      <formula>-0.0001</formula>
      <formula>0.00001</formula>
    </cfRule>
    <cfRule type="cellIs" dxfId="4341" priority="231" stopIfTrue="1" operator="equal">
      <formula>0</formula>
    </cfRule>
    <cfRule type="cellIs" dxfId="4340" priority="232" stopIfTrue="1" operator="equal">
      <formula>0</formula>
    </cfRule>
    <cfRule type="cellIs" dxfId="4339" priority="233" stopIfTrue="1" operator="equal">
      <formula>0</formula>
    </cfRule>
  </conditionalFormatting>
  <conditionalFormatting sqref="B11:C11 F11:T11">
    <cfRule type="cellIs" dxfId="4338" priority="228" stopIfTrue="1" operator="equal">
      <formula>0</formula>
    </cfRule>
  </conditionalFormatting>
  <conditionalFormatting sqref="B11:C11">
    <cfRule type="cellIs" dxfId="4337" priority="227" stopIfTrue="1" operator="equal">
      <formula>0</formula>
    </cfRule>
  </conditionalFormatting>
  <conditionalFormatting sqref="B11:C11">
    <cfRule type="cellIs" dxfId="4336" priority="226" stopIfTrue="1" operator="equal">
      <formula>0</formula>
    </cfRule>
  </conditionalFormatting>
  <conditionalFormatting sqref="B11:C11">
    <cfRule type="cellIs" dxfId="4335" priority="225" stopIfTrue="1" operator="equal">
      <formula>0</formula>
    </cfRule>
  </conditionalFormatting>
  <conditionalFormatting sqref="B17:C17 C18:C19">
    <cfRule type="cellIs" priority="218" stopIfTrue="1" operator="between">
      <formula>-0.0001</formula>
      <formula>0.0001</formula>
    </cfRule>
    <cfRule type="cellIs" dxfId="4334" priority="222" stopIfTrue="1" operator="equal">
      <formula>0</formula>
    </cfRule>
    <cfRule type="cellIs" dxfId="4333" priority="223" stopIfTrue="1" operator="equal">
      <formula>0</formula>
    </cfRule>
    <cfRule type="cellIs" dxfId="4332" priority="224" stopIfTrue="1" operator="equal">
      <formula>0</formula>
    </cfRule>
  </conditionalFormatting>
  <conditionalFormatting sqref="B17:C17 C18:C19">
    <cfRule type="cellIs" dxfId="4331" priority="219" stopIfTrue="1" operator="equal">
      <formula>0</formula>
    </cfRule>
    <cfRule type="cellIs" dxfId="4330" priority="220" stopIfTrue="1" operator="equal">
      <formula>0</formula>
    </cfRule>
    <cfRule type="cellIs" dxfId="4329" priority="221" stopIfTrue="1" operator="equal">
      <formula>0</formula>
    </cfRule>
  </conditionalFormatting>
  <conditionalFormatting sqref="B17:C17 C18:C19">
    <cfRule type="cellIs" dxfId="4328" priority="213" stopIfTrue="1" operator="between">
      <formula>-0.0001</formula>
      <formula>0.0001</formula>
    </cfRule>
    <cfRule type="cellIs" dxfId="4327" priority="214" stopIfTrue="1" operator="between">
      <formula>-0.0001</formula>
      <formula>0.00001</formula>
    </cfRule>
    <cfRule type="cellIs" dxfId="4326" priority="215" stopIfTrue="1" operator="equal">
      <formula>0</formula>
    </cfRule>
    <cfRule type="cellIs" dxfId="4325" priority="216" stopIfTrue="1" operator="equal">
      <formula>0</formula>
    </cfRule>
    <cfRule type="cellIs" dxfId="4324" priority="217" stopIfTrue="1" operator="equal">
      <formula>0</formula>
    </cfRule>
  </conditionalFormatting>
  <conditionalFormatting sqref="B18:B19">
    <cfRule type="cellIs" priority="206" stopIfTrue="1" operator="between">
      <formula>-0.0001</formula>
      <formula>0.0001</formula>
    </cfRule>
    <cfRule type="cellIs" dxfId="4323" priority="210" stopIfTrue="1" operator="equal">
      <formula>0</formula>
    </cfRule>
    <cfRule type="cellIs" dxfId="4322" priority="211" stopIfTrue="1" operator="equal">
      <formula>0</formula>
    </cfRule>
    <cfRule type="cellIs" dxfId="4321" priority="212" stopIfTrue="1" operator="equal">
      <formula>0</formula>
    </cfRule>
  </conditionalFormatting>
  <conditionalFormatting sqref="B18:B19">
    <cfRule type="cellIs" dxfId="4320" priority="207" stopIfTrue="1" operator="equal">
      <formula>0</formula>
    </cfRule>
    <cfRule type="cellIs" dxfId="4319" priority="208" stopIfTrue="1" operator="equal">
      <formula>0</formula>
    </cfRule>
    <cfRule type="cellIs" dxfId="4318" priority="209" stopIfTrue="1" operator="equal">
      <formula>0</formula>
    </cfRule>
  </conditionalFormatting>
  <conditionalFormatting sqref="B18:B19">
    <cfRule type="cellIs" dxfId="4317" priority="201" stopIfTrue="1" operator="between">
      <formula>-0.0001</formula>
      <formula>0.0001</formula>
    </cfRule>
    <cfRule type="cellIs" dxfId="4316" priority="202" stopIfTrue="1" operator="between">
      <formula>-0.0001</formula>
      <formula>0.00001</formula>
    </cfRule>
    <cfRule type="cellIs" dxfId="4315" priority="203" stopIfTrue="1" operator="equal">
      <formula>0</formula>
    </cfRule>
    <cfRule type="cellIs" dxfId="4314" priority="204" stopIfTrue="1" operator="equal">
      <formula>0</formula>
    </cfRule>
    <cfRule type="cellIs" dxfId="4313" priority="205" stopIfTrue="1" operator="equal">
      <formula>0</formula>
    </cfRule>
  </conditionalFormatting>
  <conditionalFormatting sqref="A11 A13 A15">
    <cfRule type="cellIs" dxfId="4312" priority="198" stopIfTrue="1" operator="equal">
      <formula>0</formula>
    </cfRule>
    <cfRule type="cellIs" dxfId="4311" priority="199" stopIfTrue="1" operator="equal">
      <formula>0</formula>
    </cfRule>
    <cfRule type="cellIs" dxfId="4310" priority="200" stopIfTrue="1" operator="equal">
      <formula>0</formula>
    </cfRule>
  </conditionalFormatting>
  <conditionalFormatting sqref="A7:C7">
    <cfRule type="cellIs" dxfId="4309" priority="195" stopIfTrue="1" operator="equal">
      <formula>0</formula>
    </cfRule>
    <cfRule type="cellIs" dxfId="4308" priority="196" stopIfTrue="1" operator="equal">
      <formula>0</formula>
    </cfRule>
    <cfRule type="cellIs" dxfId="4307" priority="197" stopIfTrue="1" operator="equal">
      <formula>0</formula>
    </cfRule>
  </conditionalFormatting>
  <conditionalFormatting sqref="A25:C30">
    <cfRule type="cellIs" dxfId="4306" priority="192" stopIfTrue="1" operator="equal">
      <formula>0</formula>
    </cfRule>
    <cfRule type="cellIs" dxfId="4305" priority="193" stopIfTrue="1" operator="equal">
      <formula>0</formula>
    </cfRule>
    <cfRule type="cellIs" dxfId="4304" priority="194" stopIfTrue="1" operator="equal">
      <formula>0</formula>
    </cfRule>
  </conditionalFormatting>
  <conditionalFormatting sqref="B31:B40">
    <cfRule type="cellIs" priority="185" stopIfTrue="1" operator="between">
      <formula>-0.0001</formula>
      <formula>0.0001</formula>
    </cfRule>
    <cfRule type="cellIs" dxfId="4303" priority="189" stopIfTrue="1" operator="equal">
      <formula>0</formula>
    </cfRule>
    <cfRule type="cellIs" dxfId="4302" priority="190" stopIfTrue="1" operator="equal">
      <formula>0</formula>
    </cfRule>
    <cfRule type="cellIs" dxfId="4301" priority="191" stopIfTrue="1" operator="equal">
      <formula>0</formula>
    </cfRule>
  </conditionalFormatting>
  <conditionalFormatting sqref="B31:B40">
    <cfRule type="cellIs" dxfId="4300" priority="186" stopIfTrue="1" operator="equal">
      <formula>0</formula>
    </cfRule>
    <cfRule type="cellIs" dxfId="4299" priority="187" stopIfTrue="1" operator="equal">
      <formula>0</formula>
    </cfRule>
    <cfRule type="cellIs" dxfId="4298" priority="188" stopIfTrue="1" operator="equal">
      <formula>0</formula>
    </cfRule>
  </conditionalFormatting>
  <conditionalFormatting sqref="B31:B40">
    <cfRule type="cellIs" dxfId="4297" priority="180" stopIfTrue="1" operator="between">
      <formula>-0.0001</formula>
      <formula>0.0001</formula>
    </cfRule>
    <cfRule type="cellIs" dxfId="4296" priority="181" stopIfTrue="1" operator="between">
      <formula>-0.0001</formula>
      <formula>0.00001</formula>
    </cfRule>
    <cfRule type="cellIs" dxfId="4295" priority="182" stopIfTrue="1" operator="equal">
      <formula>0</formula>
    </cfRule>
    <cfRule type="cellIs" dxfId="4294" priority="183" stopIfTrue="1" operator="equal">
      <formula>0</formula>
    </cfRule>
    <cfRule type="cellIs" dxfId="4293" priority="184" stopIfTrue="1" operator="equal">
      <formula>0</formula>
    </cfRule>
  </conditionalFormatting>
  <conditionalFormatting sqref="A41:C41">
    <cfRule type="cellIs" dxfId="4292" priority="177" stopIfTrue="1" operator="equal">
      <formula>0</formula>
    </cfRule>
    <cfRule type="cellIs" dxfId="4291" priority="178" stopIfTrue="1" operator="equal">
      <formula>0</formula>
    </cfRule>
    <cfRule type="cellIs" dxfId="4290" priority="179" stopIfTrue="1" operator="equal">
      <formula>0</formula>
    </cfRule>
  </conditionalFormatting>
  <conditionalFormatting sqref="B42:C47">
    <cfRule type="cellIs" priority="170" stopIfTrue="1" operator="between">
      <formula>-0.0001</formula>
      <formula>0.0001</formula>
    </cfRule>
    <cfRule type="cellIs" dxfId="4289" priority="171" stopIfTrue="1" operator="equal">
      <formula>0</formula>
    </cfRule>
    <cfRule type="cellIs" dxfId="4288" priority="172" stopIfTrue="1" operator="equal">
      <formula>0</formula>
    </cfRule>
    <cfRule type="cellIs" dxfId="4287" priority="173" stopIfTrue="1" operator="equal">
      <formula>0</formula>
    </cfRule>
  </conditionalFormatting>
  <conditionalFormatting sqref="B42:C47">
    <cfRule type="cellIs" dxfId="4286" priority="165" stopIfTrue="1" operator="between">
      <formula>-0.0001</formula>
      <formula>0.0001</formula>
    </cfRule>
    <cfRule type="cellIs" dxfId="4285" priority="166" stopIfTrue="1" operator="between">
      <formula>-0.0001</formula>
      <formula>0.00001</formula>
    </cfRule>
    <cfRule type="cellIs" dxfId="4284" priority="167" stopIfTrue="1" operator="equal">
      <formula>0</formula>
    </cfRule>
    <cfRule type="cellIs" dxfId="4283" priority="168" stopIfTrue="1" operator="equal">
      <formula>0</formula>
    </cfRule>
    <cfRule type="cellIs" dxfId="4282" priority="169" stopIfTrue="1" operator="equal">
      <formula>0</formula>
    </cfRule>
  </conditionalFormatting>
  <conditionalFormatting sqref="C42:C47">
    <cfRule type="cellIs" dxfId="4281" priority="162" stopIfTrue="1" operator="equal">
      <formula>0</formula>
    </cfRule>
    <cfRule type="cellIs" dxfId="4280" priority="163" stopIfTrue="1" operator="equal">
      <formula>0</formula>
    </cfRule>
    <cfRule type="cellIs" dxfId="4279" priority="164" stopIfTrue="1" operator="equal">
      <formula>0</formula>
    </cfRule>
  </conditionalFormatting>
  <conditionalFormatting sqref="B42:B47">
    <cfRule type="cellIs" priority="155" stopIfTrue="1" operator="between">
      <formula>-0.0001</formula>
      <formula>0.0001</formula>
    </cfRule>
    <cfRule type="cellIs" dxfId="4278" priority="159" stopIfTrue="1" operator="equal">
      <formula>0</formula>
    </cfRule>
    <cfRule type="cellIs" dxfId="4277" priority="160" stopIfTrue="1" operator="equal">
      <formula>0</formula>
    </cfRule>
    <cfRule type="cellIs" dxfId="4276" priority="161" stopIfTrue="1" operator="equal">
      <formula>0</formula>
    </cfRule>
  </conditionalFormatting>
  <conditionalFormatting sqref="B42:B47">
    <cfRule type="cellIs" dxfId="4275" priority="150" stopIfTrue="1" operator="between">
      <formula>-0.0001</formula>
      <formula>0.0001</formula>
    </cfRule>
    <cfRule type="cellIs" dxfId="4274" priority="151" stopIfTrue="1" operator="between">
      <formula>-0.0001</formula>
      <formula>0.00001</formula>
    </cfRule>
    <cfRule type="cellIs" dxfId="4273" priority="152" stopIfTrue="1" operator="equal">
      <formula>0</formula>
    </cfRule>
    <cfRule type="cellIs" dxfId="4272" priority="153" stopIfTrue="1" operator="equal">
      <formula>0</formula>
    </cfRule>
    <cfRule type="cellIs" dxfId="4271" priority="154" stopIfTrue="1" operator="equal">
      <formula>0</formula>
    </cfRule>
  </conditionalFormatting>
  <conditionalFormatting sqref="B61:C61 A59:C60">
    <cfRule type="cellIs" dxfId="4270" priority="144" stopIfTrue="1" operator="equal">
      <formula>0</formula>
    </cfRule>
    <cfRule type="cellIs" dxfId="4269" priority="145" stopIfTrue="1" operator="equal">
      <formula>0</formula>
    </cfRule>
    <cfRule type="cellIs" dxfId="4268" priority="146" stopIfTrue="1" operator="equal">
      <formula>0</formula>
    </cfRule>
  </conditionalFormatting>
  <conditionalFormatting sqref="B67:C71">
    <cfRule type="cellIs" dxfId="4267" priority="138" stopIfTrue="1" operator="equal">
      <formula>0</formula>
    </cfRule>
    <cfRule type="cellIs" dxfId="4266" priority="139" stopIfTrue="1" operator="equal">
      <formula>0</formula>
    </cfRule>
    <cfRule type="cellIs" dxfId="4265" priority="140" stopIfTrue="1" operator="equal">
      <formula>0</formula>
    </cfRule>
  </conditionalFormatting>
  <conditionalFormatting sqref="D66 D25:D29 D31:D40">
    <cfRule type="cellIs" dxfId="4264" priority="135" stopIfTrue="1" operator="equal">
      <formula>0</formula>
    </cfRule>
    <cfRule type="cellIs" dxfId="4263" priority="136" stopIfTrue="1" operator="equal">
      <formula>0</formula>
    </cfRule>
    <cfRule type="cellIs" dxfId="4262" priority="137" stopIfTrue="1" operator="equal">
      <formula>0</formula>
    </cfRule>
  </conditionalFormatting>
  <conditionalFormatting sqref="D31:D40 D49:D61">
    <cfRule type="cellIs" priority="131" stopIfTrue="1" operator="between">
      <formula>-0.0001</formula>
      <formula>0.0001</formula>
    </cfRule>
    <cfRule type="cellIs" dxfId="4261" priority="132" stopIfTrue="1" operator="equal">
      <formula>0</formula>
    </cfRule>
    <cfRule type="cellIs" dxfId="4260" priority="133" stopIfTrue="1" operator="equal">
      <formula>0</formula>
    </cfRule>
    <cfRule type="cellIs" dxfId="4259" priority="134" stopIfTrue="1" operator="equal">
      <formula>0</formula>
    </cfRule>
  </conditionalFormatting>
  <conditionalFormatting sqref="D31:D40 D49:D61">
    <cfRule type="cellIs" dxfId="4258" priority="126" stopIfTrue="1" operator="between">
      <formula>-0.0001</formula>
      <formula>0.0001</formula>
    </cfRule>
    <cfRule type="cellIs" dxfId="4257" priority="127" stopIfTrue="1" operator="between">
      <formula>-0.0001</formula>
      <formula>0.00001</formula>
    </cfRule>
    <cfRule type="cellIs" dxfId="4256" priority="128" stopIfTrue="1" operator="equal">
      <formula>0</formula>
    </cfRule>
    <cfRule type="cellIs" dxfId="4255" priority="129" stopIfTrue="1" operator="equal">
      <formula>0</formula>
    </cfRule>
    <cfRule type="cellIs" dxfId="4254" priority="130" stopIfTrue="1" operator="equal">
      <formula>0</formula>
    </cfRule>
  </conditionalFormatting>
  <conditionalFormatting sqref="D12:D16">
    <cfRule type="cellIs" dxfId="4253" priority="123" stopIfTrue="1" operator="equal">
      <formula>0</formula>
    </cfRule>
    <cfRule type="cellIs" dxfId="4252" priority="124" stopIfTrue="1" operator="equal">
      <formula>0</formula>
    </cfRule>
    <cfRule type="cellIs" dxfId="4251" priority="125" stopIfTrue="1" operator="equal">
      <formula>0</formula>
    </cfRule>
  </conditionalFormatting>
  <conditionalFormatting sqref="D12:D16 D10 D20:D24">
    <cfRule type="cellIs" priority="116" stopIfTrue="1" operator="between">
      <formula>-0.0001</formula>
      <formula>0.0001</formula>
    </cfRule>
    <cfRule type="cellIs" dxfId="4250" priority="120" stopIfTrue="1" operator="equal">
      <formula>0</formula>
    </cfRule>
    <cfRule type="cellIs" dxfId="4249" priority="121" stopIfTrue="1" operator="equal">
      <formula>0</formula>
    </cfRule>
    <cfRule type="cellIs" dxfId="4248" priority="122" stopIfTrue="1" operator="equal">
      <formula>0</formula>
    </cfRule>
  </conditionalFormatting>
  <conditionalFormatting sqref="D10 D20:D24">
    <cfRule type="cellIs" dxfId="4247" priority="117" stopIfTrue="1" operator="equal">
      <formula>0</formula>
    </cfRule>
    <cfRule type="cellIs" dxfId="4246" priority="118" stopIfTrue="1" operator="equal">
      <formula>0</formula>
    </cfRule>
    <cfRule type="cellIs" dxfId="4245" priority="119" stopIfTrue="1" operator="equal">
      <formula>0</formula>
    </cfRule>
  </conditionalFormatting>
  <conditionalFormatting sqref="D12:D16 D10 D20:D24">
    <cfRule type="cellIs" dxfId="4244" priority="111" stopIfTrue="1" operator="between">
      <formula>-0.0001</formula>
      <formula>0.0001</formula>
    </cfRule>
    <cfRule type="cellIs" dxfId="4243" priority="112" stopIfTrue="1" operator="between">
      <formula>-0.0001</formula>
      <formula>0.00001</formula>
    </cfRule>
    <cfRule type="cellIs" dxfId="4242" priority="113" stopIfTrue="1" operator="equal">
      <formula>0</formula>
    </cfRule>
    <cfRule type="cellIs" dxfId="4241" priority="114" stopIfTrue="1" operator="equal">
      <formula>0</formula>
    </cfRule>
    <cfRule type="cellIs" dxfId="4240" priority="115" stopIfTrue="1" operator="equal">
      <formula>0</formula>
    </cfRule>
  </conditionalFormatting>
  <conditionalFormatting sqref="D11">
    <cfRule type="cellIs" dxfId="4239" priority="110" stopIfTrue="1" operator="equal">
      <formula>0</formula>
    </cfRule>
  </conditionalFormatting>
  <conditionalFormatting sqref="D11">
    <cfRule type="cellIs" dxfId="4238" priority="109" stopIfTrue="1" operator="equal">
      <formula>0</formula>
    </cfRule>
  </conditionalFormatting>
  <conditionalFormatting sqref="D11">
    <cfRule type="cellIs" dxfId="4237" priority="108" stopIfTrue="1" operator="equal">
      <formula>0</formula>
    </cfRule>
  </conditionalFormatting>
  <conditionalFormatting sqref="D11">
    <cfRule type="cellIs" dxfId="4236" priority="107" stopIfTrue="1" operator="equal">
      <formula>0</formula>
    </cfRule>
  </conditionalFormatting>
  <conditionalFormatting sqref="D17:D19">
    <cfRule type="cellIs" priority="100" stopIfTrue="1" operator="between">
      <formula>-0.0001</formula>
      <formula>0.0001</formula>
    </cfRule>
    <cfRule type="cellIs" dxfId="4235" priority="104" stopIfTrue="1" operator="equal">
      <formula>0</formula>
    </cfRule>
    <cfRule type="cellIs" dxfId="4234" priority="105" stopIfTrue="1" operator="equal">
      <formula>0</formula>
    </cfRule>
    <cfRule type="cellIs" dxfId="4233" priority="106" stopIfTrue="1" operator="equal">
      <formula>0</formula>
    </cfRule>
  </conditionalFormatting>
  <conditionalFormatting sqref="D17:D19">
    <cfRule type="cellIs" dxfId="4232" priority="101" stopIfTrue="1" operator="equal">
      <formula>0</formula>
    </cfRule>
    <cfRule type="cellIs" dxfId="4231" priority="102" stopIfTrue="1" operator="equal">
      <formula>0</formula>
    </cfRule>
    <cfRule type="cellIs" dxfId="4230" priority="103" stopIfTrue="1" operator="equal">
      <formula>0</formula>
    </cfRule>
  </conditionalFormatting>
  <conditionalFormatting sqref="D17:D19">
    <cfRule type="cellIs" dxfId="4229" priority="95" stopIfTrue="1" operator="between">
      <formula>-0.0001</formula>
      <formula>0.0001</formula>
    </cfRule>
    <cfRule type="cellIs" dxfId="4228" priority="96" stopIfTrue="1" operator="between">
      <formula>-0.0001</formula>
      <formula>0.00001</formula>
    </cfRule>
    <cfRule type="cellIs" dxfId="4227" priority="97" stopIfTrue="1" operator="equal">
      <formula>0</formula>
    </cfRule>
    <cfRule type="cellIs" dxfId="4226" priority="98" stopIfTrue="1" operator="equal">
      <formula>0</formula>
    </cfRule>
    <cfRule type="cellIs" dxfId="4225" priority="99" stopIfTrue="1" operator="equal">
      <formula>0</formula>
    </cfRule>
  </conditionalFormatting>
  <conditionalFormatting sqref="D7">
    <cfRule type="cellIs" dxfId="4224" priority="92" stopIfTrue="1" operator="equal">
      <formula>0</formula>
    </cfRule>
    <cfRule type="cellIs" dxfId="4223" priority="93" stopIfTrue="1" operator="equal">
      <formula>0</formula>
    </cfRule>
    <cfRule type="cellIs" dxfId="4222" priority="94" stopIfTrue="1" operator="equal">
      <formula>0</formula>
    </cfRule>
  </conditionalFormatting>
  <conditionalFormatting sqref="D41">
    <cfRule type="cellIs" dxfId="4221" priority="89" stopIfTrue="1" operator="equal">
      <formula>0</formula>
    </cfRule>
    <cfRule type="cellIs" dxfId="4220" priority="90" stopIfTrue="1" operator="equal">
      <formula>0</formula>
    </cfRule>
    <cfRule type="cellIs" dxfId="4219" priority="91" stopIfTrue="1" operator="equal">
      <formula>0</formula>
    </cfRule>
  </conditionalFormatting>
  <conditionalFormatting sqref="D42:D47">
    <cfRule type="cellIs" dxfId="4218" priority="86" stopIfTrue="1" operator="equal">
      <formula>0</formula>
    </cfRule>
    <cfRule type="cellIs" dxfId="4217" priority="87" stopIfTrue="1" operator="equal">
      <formula>0</formula>
    </cfRule>
    <cfRule type="cellIs" dxfId="4216" priority="88" stopIfTrue="1" operator="equal">
      <formula>0</formula>
    </cfRule>
  </conditionalFormatting>
  <conditionalFormatting sqref="D42:D47">
    <cfRule type="cellIs" priority="82" stopIfTrue="1" operator="between">
      <formula>-0.0001</formula>
      <formula>0.0001</formula>
    </cfRule>
    <cfRule type="cellIs" dxfId="4215" priority="83" stopIfTrue="1" operator="equal">
      <formula>0</formula>
    </cfRule>
    <cfRule type="cellIs" dxfId="4214" priority="84" stopIfTrue="1" operator="equal">
      <formula>0</formula>
    </cfRule>
    <cfRule type="cellIs" dxfId="4213" priority="85" stopIfTrue="1" operator="equal">
      <formula>0</formula>
    </cfRule>
  </conditionalFormatting>
  <conditionalFormatting sqref="D42:D47">
    <cfRule type="cellIs" dxfId="4212" priority="77" stopIfTrue="1" operator="between">
      <formula>-0.0001</formula>
      <formula>0.0001</formula>
    </cfRule>
    <cfRule type="cellIs" dxfId="4211" priority="78" stopIfTrue="1" operator="between">
      <formula>-0.0001</formula>
      <formula>0.00001</formula>
    </cfRule>
    <cfRule type="cellIs" dxfId="4210" priority="79" stopIfTrue="1" operator="equal">
      <formula>0</formula>
    </cfRule>
    <cfRule type="cellIs" dxfId="4209" priority="80" stopIfTrue="1" operator="equal">
      <formula>0</formula>
    </cfRule>
    <cfRule type="cellIs" dxfId="4208" priority="81" stopIfTrue="1" operator="equal">
      <formula>0</formula>
    </cfRule>
  </conditionalFormatting>
  <conditionalFormatting sqref="D42:D47">
    <cfRule type="cellIs" dxfId="4207" priority="74" stopIfTrue="1" operator="equal">
      <formula>0</formula>
    </cfRule>
    <cfRule type="cellIs" dxfId="4206" priority="75" stopIfTrue="1" operator="equal">
      <formula>0</formula>
    </cfRule>
    <cfRule type="cellIs" dxfId="4205" priority="76" stopIfTrue="1" operator="equal">
      <formula>0</formula>
    </cfRule>
  </conditionalFormatting>
  <conditionalFormatting sqref="D67:D71">
    <cfRule type="cellIs" dxfId="4204" priority="71" stopIfTrue="1" operator="equal">
      <formula>0</formula>
    </cfRule>
    <cfRule type="cellIs" dxfId="4203" priority="72" stopIfTrue="1" operator="equal">
      <formula>0</formula>
    </cfRule>
    <cfRule type="cellIs" dxfId="4202" priority="73" stopIfTrue="1" operator="equal">
      <formula>0</formula>
    </cfRule>
  </conditionalFormatting>
  <conditionalFormatting sqref="E25:E27 E29 E66 E31:E40">
    <cfRule type="cellIs" dxfId="4201" priority="68" stopIfTrue="1" operator="equal">
      <formula>0</formula>
    </cfRule>
    <cfRule type="cellIs" dxfId="4200" priority="69" stopIfTrue="1" operator="equal">
      <formula>0</formula>
    </cfRule>
    <cfRule type="cellIs" dxfId="4199" priority="70" stopIfTrue="1" operator="equal">
      <formula>0</formula>
    </cfRule>
  </conditionalFormatting>
  <conditionalFormatting sqref="E31:E40 E49:E58">
    <cfRule type="cellIs" priority="64" stopIfTrue="1" operator="between">
      <formula>-0.0001</formula>
      <formula>0.0001</formula>
    </cfRule>
    <cfRule type="cellIs" dxfId="4198" priority="65" stopIfTrue="1" operator="equal">
      <formula>0</formula>
    </cfRule>
    <cfRule type="cellIs" dxfId="4197" priority="66" stopIfTrue="1" operator="equal">
      <formula>0</formula>
    </cfRule>
    <cfRule type="cellIs" dxfId="4196" priority="67" stopIfTrue="1" operator="equal">
      <formula>0</formula>
    </cfRule>
  </conditionalFormatting>
  <conditionalFormatting sqref="E31:E40 E49:E58">
    <cfRule type="cellIs" dxfId="4195" priority="59" stopIfTrue="1" operator="between">
      <formula>-0.0001</formula>
      <formula>0.0001</formula>
    </cfRule>
    <cfRule type="cellIs" dxfId="4194" priority="60" stopIfTrue="1" operator="between">
      <formula>-0.0001</formula>
      <formula>0.00001</formula>
    </cfRule>
    <cfRule type="cellIs" dxfId="4193" priority="61" stopIfTrue="1" operator="equal">
      <formula>0</formula>
    </cfRule>
    <cfRule type="cellIs" dxfId="4192" priority="62" stopIfTrue="1" operator="equal">
      <formula>0</formula>
    </cfRule>
    <cfRule type="cellIs" dxfId="4191" priority="63" stopIfTrue="1" operator="equal">
      <formula>0</formula>
    </cfRule>
  </conditionalFormatting>
  <conditionalFormatting sqref="E12:E16">
    <cfRule type="cellIs" dxfId="4190" priority="56" stopIfTrue="1" operator="equal">
      <formula>0</formula>
    </cfRule>
    <cfRule type="cellIs" dxfId="4189" priority="57" stopIfTrue="1" operator="equal">
      <formula>0</formula>
    </cfRule>
    <cfRule type="cellIs" dxfId="4188" priority="58" stopIfTrue="1" operator="equal">
      <formula>0</formula>
    </cfRule>
  </conditionalFormatting>
  <conditionalFormatting sqref="E12:E16 E10 E20:E24">
    <cfRule type="cellIs" priority="49" stopIfTrue="1" operator="between">
      <formula>-0.0001</formula>
      <formula>0.0001</formula>
    </cfRule>
    <cfRule type="cellIs" dxfId="4187" priority="53" stopIfTrue="1" operator="equal">
      <formula>0</formula>
    </cfRule>
    <cfRule type="cellIs" dxfId="4186" priority="54" stopIfTrue="1" operator="equal">
      <formula>0</formula>
    </cfRule>
    <cfRule type="cellIs" dxfId="4185" priority="55" stopIfTrue="1" operator="equal">
      <formula>0</formula>
    </cfRule>
  </conditionalFormatting>
  <conditionalFormatting sqref="E10 E20:E24">
    <cfRule type="cellIs" dxfId="4184" priority="50" stopIfTrue="1" operator="equal">
      <formula>0</formula>
    </cfRule>
    <cfRule type="cellIs" dxfId="4183" priority="51" stopIfTrue="1" operator="equal">
      <formula>0</formula>
    </cfRule>
    <cfRule type="cellIs" dxfId="4182" priority="52" stopIfTrue="1" operator="equal">
      <formula>0</formula>
    </cfRule>
  </conditionalFormatting>
  <conditionalFormatting sqref="E12:E16 E10 E20:E24">
    <cfRule type="cellIs" dxfId="4181" priority="44" stopIfTrue="1" operator="between">
      <formula>-0.0001</formula>
      <formula>0.0001</formula>
    </cfRule>
    <cfRule type="cellIs" dxfId="4180" priority="45" stopIfTrue="1" operator="between">
      <formula>-0.0001</formula>
      <formula>0.00001</formula>
    </cfRule>
    <cfRule type="cellIs" dxfId="4179" priority="46" stopIfTrue="1" operator="equal">
      <formula>0</formula>
    </cfRule>
    <cfRule type="cellIs" dxfId="4178" priority="47" stopIfTrue="1" operator="equal">
      <formula>0</formula>
    </cfRule>
    <cfRule type="cellIs" dxfId="4177" priority="48" stopIfTrue="1" operator="equal">
      <formula>0</formula>
    </cfRule>
  </conditionalFormatting>
  <conditionalFormatting sqref="E11">
    <cfRule type="cellIs" dxfId="4176" priority="43" stopIfTrue="1" operator="equal">
      <formula>0</formula>
    </cfRule>
  </conditionalFormatting>
  <conditionalFormatting sqref="E11">
    <cfRule type="cellIs" dxfId="4175" priority="42" stopIfTrue="1" operator="equal">
      <formula>0</formula>
    </cfRule>
  </conditionalFormatting>
  <conditionalFormatting sqref="E11">
    <cfRule type="cellIs" dxfId="4174" priority="41" stopIfTrue="1" operator="equal">
      <formula>0</formula>
    </cfRule>
  </conditionalFormatting>
  <conditionalFormatting sqref="E11">
    <cfRule type="cellIs" dxfId="4173" priority="40" stopIfTrue="1" operator="equal">
      <formula>0</formula>
    </cfRule>
  </conditionalFormatting>
  <conditionalFormatting sqref="E17:E19">
    <cfRule type="cellIs" priority="33" stopIfTrue="1" operator="between">
      <formula>-0.0001</formula>
      <formula>0.0001</formula>
    </cfRule>
    <cfRule type="cellIs" dxfId="4172" priority="37" stopIfTrue="1" operator="equal">
      <formula>0</formula>
    </cfRule>
    <cfRule type="cellIs" dxfId="4171" priority="38" stopIfTrue="1" operator="equal">
      <formula>0</formula>
    </cfRule>
    <cfRule type="cellIs" dxfId="4170" priority="39" stopIfTrue="1" operator="equal">
      <formula>0</formula>
    </cfRule>
  </conditionalFormatting>
  <conditionalFormatting sqref="E17:E19">
    <cfRule type="cellIs" dxfId="4169" priority="34" stopIfTrue="1" operator="equal">
      <formula>0</formula>
    </cfRule>
    <cfRule type="cellIs" dxfId="4168" priority="35" stopIfTrue="1" operator="equal">
      <formula>0</formula>
    </cfRule>
    <cfRule type="cellIs" dxfId="4167" priority="36" stopIfTrue="1" operator="equal">
      <formula>0</formula>
    </cfRule>
  </conditionalFormatting>
  <conditionalFormatting sqref="E17:E19">
    <cfRule type="cellIs" dxfId="4166" priority="28" stopIfTrue="1" operator="between">
      <formula>-0.0001</formula>
      <formula>0.0001</formula>
    </cfRule>
    <cfRule type="cellIs" dxfId="4165" priority="29" stopIfTrue="1" operator="between">
      <formula>-0.0001</formula>
      <formula>0.00001</formula>
    </cfRule>
    <cfRule type="cellIs" dxfId="4164" priority="30" stopIfTrue="1" operator="equal">
      <formula>0</formula>
    </cfRule>
    <cfRule type="cellIs" dxfId="4163" priority="31" stopIfTrue="1" operator="equal">
      <formula>0</formula>
    </cfRule>
    <cfRule type="cellIs" dxfId="4162" priority="32" stopIfTrue="1" operator="equal">
      <formula>0</formula>
    </cfRule>
  </conditionalFormatting>
  <conditionalFormatting sqref="E7">
    <cfRule type="cellIs" dxfId="4161" priority="25" stopIfTrue="1" operator="equal">
      <formula>0</formula>
    </cfRule>
    <cfRule type="cellIs" dxfId="4160" priority="26" stopIfTrue="1" operator="equal">
      <formula>0</formula>
    </cfRule>
    <cfRule type="cellIs" dxfId="4159" priority="27" stopIfTrue="1" operator="equal">
      <formula>0</formula>
    </cfRule>
  </conditionalFormatting>
  <conditionalFormatting sqref="E41:T41">
    <cfRule type="cellIs" dxfId="4158" priority="22" stopIfTrue="1" operator="equal">
      <formula>0</formula>
    </cfRule>
    <cfRule type="cellIs" dxfId="4157" priority="23" stopIfTrue="1" operator="equal">
      <formula>0</formula>
    </cfRule>
    <cfRule type="cellIs" dxfId="4156" priority="24" stopIfTrue="1" operator="equal">
      <formula>0</formula>
    </cfRule>
  </conditionalFormatting>
  <conditionalFormatting sqref="E42:E47">
    <cfRule type="cellIs" dxfId="4155" priority="19" stopIfTrue="1" operator="equal">
      <formula>0</formula>
    </cfRule>
    <cfRule type="cellIs" dxfId="4154" priority="20" stopIfTrue="1" operator="equal">
      <formula>0</formula>
    </cfRule>
    <cfRule type="cellIs" dxfId="4153" priority="21" stopIfTrue="1" operator="equal">
      <formula>0</formula>
    </cfRule>
  </conditionalFormatting>
  <conditionalFormatting sqref="E42:E47">
    <cfRule type="cellIs" priority="15" stopIfTrue="1" operator="between">
      <formula>-0.0001</formula>
      <formula>0.0001</formula>
    </cfRule>
    <cfRule type="cellIs" dxfId="4152" priority="16" stopIfTrue="1" operator="equal">
      <formula>0</formula>
    </cfRule>
    <cfRule type="cellIs" dxfId="4151" priority="17" stopIfTrue="1" operator="equal">
      <formula>0</formula>
    </cfRule>
    <cfRule type="cellIs" dxfId="4150" priority="18" stopIfTrue="1" operator="equal">
      <formula>0</formula>
    </cfRule>
  </conditionalFormatting>
  <conditionalFormatting sqref="E42:E47">
    <cfRule type="cellIs" dxfId="4149" priority="10" stopIfTrue="1" operator="between">
      <formula>-0.0001</formula>
      <formula>0.0001</formula>
    </cfRule>
    <cfRule type="cellIs" dxfId="4148" priority="11" stopIfTrue="1" operator="between">
      <formula>-0.0001</formula>
      <formula>0.00001</formula>
    </cfRule>
    <cfRule type="cellIs" dxfId="4147" priority="12" stopIfTrue="1" operator="equal">
      <formula>0</formula>
    </cfRule>
    <cfRule type="cellIs" dxfId="4146" priority="13" stopIfTrue="1" operator="equal">
      <formula>0</formula>
    </cfRule>
    <cfRule type="cellIs" dxfId="4145" priority="14" stopIfTrue="1" operator="equal">
      <formula>0</formula>
    </cfRule>
  </conditionalFormatting>
  <conditionalFormatting sqref="E42:E47">
    <cfRule type="cellIs" dxfId="4144" priority="7" stopIfTrue="1" operator="equal">
      <formula>0</formula>
    </cfRule>
    <cfRule type="cellIs" dxfId="4143" priority="8" stopIfTrue="1" operator="equal">
      <formula>0</formula>
    </cfRule>
    <cfRule type="cellIs" dxfId="4142" priority="9" stopIfTrue="1" operator="equal">
      <formula>0</formula>
    </cfRule>
  </conditionalFormatting>
  <conditionalFormatting sqref="E59:E61">
    <cfRule type="cellIs" dxfId="4141" priority="4" stopIfTrue="1" operator="equal">
      <formula>0</formula>
    </cfRule>
    <cfRule type="cellIs" dxfId="4140" priority="5" stopIfTrue="1" operator="equal">
      <formula>0</formula>
    </cfRule>
    <cfRule type="cellIs" dxfId="4139" priority="6" stopIfTrue="1" operator="equal">
      <formula>0</formula>
    </cfRule>
  </conditionalFormatting>
  <conditionalFormatting sqref="E67:E71">
    <cfRule type="cellIs" dxfId="4138" priority="1" stopIfTrue="1" operator="equal">
      <formula>0</formula>
    </cfRule>
    <cfRule type="cellIs" dxfId="4137" priority="2" stopIfTrue="1" operator="equal">
      <formula>0</formula>
    </cfRule>
    <cfRule type="cellIs" dxfId="4136" priority="3" stopIfTrue="1" operator="equal">
      <formula>0</formula>
    </cfRule>
  </conditionalFormatting>
  <printOptions horizontalCentered="1"/>
  <pageMargins left="0.59449404761904767" right="0.11811023622047245" top="0.47244094488188981" bottom="0.35433070866141736" header="0" footer="0.19685039370078741"/>
  <pageSetup paperSize="8" scale="72" orientation="landscape" blackAndWhite="1" verticalDpi="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F72"/>
  <sheetViews>
    <sheetView showZeros="0" view="pageBreakPreview" zoomScale="115" zoomScaleNormal="100" zoomScaleSheetLayoutView="115" workbookViewId="0">
      <selection activeCell="F72" sqref="D8:F72"/>
    </sheetView>
  </sheetViews>
  <sheetFormatPr defaultColWidth="8" defaultRowHeight="21.2" customHeight="1"/>
  <cols>
    <col min="1" max="1" width="6.25" style="523" customWidth="1"/>
    <col min="2" max="2" width="41.375" style="523" customWidth="1"/>
    <col min="3" max="3" width="5.625" style="523" bestFit="1" customWidth="1"/>
    <col min="4" max="4" width="11.25" style="523" customWidth="1"/>
    <col min="5" max="5" width="10.375" style="523" customWidth="1"/>
    <col min="6" max="6" width="10.125" style="523" customWidth="1"/>
    <col min="7" max="16384" width="8" style="523"/>
  </cols>
  <sheetData>
    <row r="1" spans="1:6" ht="21.2" customHeight="1">
      <c r="A1" s="522" t="s">
        <v>1176</v>
      </c>
    </row>
    <row r="2" spans="1:6" ht="35.450000000000003" customHeight="1">
      <c r="A2" s="709" t="s">
        <v>1177</v>
      </c>
      <c r="B2" s="709"/>
      <c r="C2" s="709"/>
      <c r="D2" s="709"/>
      <c r="E2" s="709"/>
      <c r="F2" s="709"/>
    </row>
    <row r="3" spans="1:6" ht="13.7" customHeight="1">
      <c r="A3" s="710" t="str">
        <f>'BIEU 1'!A3:O3</f>
        <v>Đơn vị tính: ha</v>
      </c>
      <c r="B3" s="710"/>
      <c r="C3" s="710"/>
      <c r="D3" s="710"/>
      <c r="E3" s="710"/>
      <c r="F3" s="710"/>
    </row>
    <row r="4" spans="1:6" s="524" customFormat="1" ht="14.25" customHeight="1">
      <c r="A4" s="711" t="s">
        <v>1</v>
      </c>
      <c r="B4" s="711" t="s">
        <v>1030</v>
      </c>
      <c r="C4" s="711" t="s">
        <v>966</v>
      </c>
      <c r="D4" s="713" t="s">
        <v>1178</v>
      </c>
      <c r="E4" s="712" t="s">
        <v>1179</v>
      </c>
      <c r="F4" s="712"/>
    </row>
    <row r="5" spans="1:6" s="524" customFormat="1" ht="21.75" customHeight="1">
      <c r="A5" s="711"/>
      <c r="B5" s="711"/>
      <c r="C5" s="711"/>
      <c r="D5" s="713"/>
      <c r="E5" s="712"/>
      <c r="F5" s="712"/>
    </row>
    <row r="6" spans="1:6" s="524" customFormat="1" ht="45">
      <c r="A6" s="712"/>
      <c r="B6" s="712"/>
      <c r="C6" s="712"/>
      <c r="D6" s="714"/>
      <c r="E6" s="562" t="s">
        <v>1180</v>
      </c>
      <c r="F6" s="562" t="s">
        <v>1181</v>
      </c>
    </row>
    <row r="7" spans="1:6" ht="30.75" customHeight="1">
      <c r="A7" s="563">
        <v>-1</v>
      </c>
      <c r="B7" s="563">
        <v>-2</v>
      </c>
      <c r="C7" s="563">
        <v>-3</v>
      </c>
      <c r="D7" s="479">
        <v>-4</v>
      </c>
      <c r="E7" s="479">
        <v>-5</v>
      </c>
      <c r="F7" s="479" t="s">
        <v>1182</v>
      </c>
    </row>
    <row r="8" spans="1:6" s="524" customFormat="1" ht="18" customHeight="1">
      <c r="A8" s="525"/>
      <c r="B8" s="526" t="s">
        <v>1032</v>
      </c>
      <c r="C8" s="525"/>
      <c r="D8" s="527">
        <v>85186.827489999996</v>
      </c>
      <c r="E8" s="527">
        <v>85186.825700000016</v>
      </c>
      <c r="F8" s="525">
        <v>-1.7899999802466482E-3</v>
      </c>
    </row>
    <row r="9" spans="1:6" s="531" customFormat="1" ht="18" customHeight="1">
      <c r="A9" s="528" t="s">
        <v>1033</v>
      </c>
      <c r="B9" s="529" t="s">
        <v>1034</v>
      </c>
      <c r="C9" s="528" t="s">
        <v>923</v>
      </c>
      <c r="D9" s="530">
        <v>77620.178390000001</v>
      </c>
      <c r="E9" s="530">
        <v>77329.86970000001</v>
      </c>
      <c r="F9" s="528">
        <v>-290.30868999999075</v>
      </c>
    </row>
    <row r="10" spans="1:6" s="536" customFormat="1" ht="18" customHeight="1">
      <c r="A10" s="532" t="s">
        <v>1035</v>
      </c>
      <c r="B10" s="533" t="s">
        <v>1036</v>
      </c>
      <c r="C10" s="532" t="s">
        <v>924</v>
      </c>
      <c r="D10" s="534">
        <v>2358.58</v>
      </c>
      <c r="E10" s="534">
        <v>2338.5749999999998</v>
      </c>
      <c r="F10" s="535">
        <v>-20.005000000000109</v>
      </c>
    </row>
    <row r="11" spans="1:6" s="536" customFormat="1" ht="18" customHeight="1">
      <c r="A11" s="537" t="s">
        <v>1037</v>
      </c>
      <c r="B11" s="538" t="s">
        <v>1038</v>
      </c>
      <c r="C11" s="539" t="s">
        <v>925</v>
      </c>
      <c r="D11" s="540">
        <v>695.63</v>
      </c>
      <c r="E11" s="540">
        <v>695.63499999999999</v>
      </c>
      <c r="F11" s="541">
        <v>4.9999999999954525E-3</v>
      </c>
    </row>
    <row r="12" spans="1:6" ht="18" customHeight="1">
      <c r="A12" s="532" t="s">
        <v>1039</v>
      </c>
      <c r="B12" s="538" t="s">
        <v>1040</v>
      </c>
      <c r="C12" s="542" t="s">
        <v>284</v>
      </c>
      <c r="D12" s="543">
        <v>1662.9499999999998</v>
      </c>
      <c r="E12" s="543">
        <v>1642.94</v>
      </c>
      <c r="F12" s="542">
        <v>-20.009999999999764</v>
      </c>
    </row>
    <row r="13" spans="1:6" ht="18" customHeight="1">
      <c r="A13" s="537" t="s">
        <v>1041</v>
      </c>
      <c r="B13" s="538" t="s">
        <v>1042</v>
      </c>
      <c r="C13" s="542" t="s">
        <v>926</v>
      </c>
      <c r="D13" s="543">
        <v>179.87019999999998</v>
      </c>
      <c r="E13" s="543">
        <v>179.86499999999998</v>
      </c>
      <c r="F13" s="542">
        <v>-5.2000000000020918E-3</v>
      </c>
    </row>
    <row r="14" spans="1:6" ht="18" customHeight="1">
      <c r="A14" s="532" t="s">
        <v>1043</v>
      </c>
      <c r="B14" s="538" t="s">
        <v>1044</v>
      </c>
      <c r="C14" s="542" t="s">
        <v>23</v>
      </c>
      <c r="D14" s="543">
        <v>50798.8433</v>
      </c>
      <c r="E14" s="543">
        <v>50381.073000000004</v>
      </c>
      <c r="F14" s="542">
        <v>-417.7702999999965</v>
      </c>
    </row>
    <row r="15" spans="1:6" ht="18" customHeight="1">
      <c r="A15" s="537" t="s">
        <v>1045</v>
      </c>
      <c r="B15" s="544" t="s">
        <v>1046</v>
      </c>
      <c r="C15" s="539" t="s">
        <v>927</v>
      </c>
      <c r="D15" s="540">
        <v>4330.6401999999998</v>
      </c>
      <c r="E15" s="540">
        <v>4219.2240000000002</v>
      </c>
      <c r="F15" s="541">
        <v>-111.41619999999966</v>
      </c>
    </row>
    <row r="16" spans="1:6" ht="18" customHeight="1">
      <c r="A16" s="532" t="s">
        <v>1047</v>
      </c>
      <c r="B16" s="544" t="s">
        <v>1048</v>
      </c>
      <c r="C16" s="542" t="s">
        <v>891</v>
      </c>
      <c r="D16" s="543"/>
      <c r="E16" s="543">
        <v>0</v>
      </c>
      <c r="F16" s="542">
        <v>0</v>
      </c>
    </row>
    <row r="17" spans="1:6" s="536" customFormat="1" ht="18" customHeight="1">
      <c r="A17" s="537" t="s">
        <v>1049</v>
      </c>
      <c r="B17" s="544" t="s">
        <v>1050</v>
      </c>
      <c r="C17" s="542" t="s">
        <v>17</v>
      </c>
      <c r="D17" s="543">
        <v>19348.484199999999</v>
      </c>
      <c r="E17" s="543">
        <v>19409.153999999999</v>
      </c>
      <c r="F17" s="542">
        <v>60.669799999999668</v>
      </c>
    </row>
    <row r="18" spans="1:6" s="536" customFormat="1" ht="18" customHeight="1">
      <c r="A18" s="537"/>
      <c r="B18" s="545" t="s">
        <v>1051</v>
      </c>
      <c r="C18" s="546" t="s">
        <v>692</v>
      </c>
      <c r="D18" s="547"/>
      <c r="E18" s="547">
        <v>2861.9900000000002</v>
      </c>
      <c r="F18" s="546">
        <v>2861.9900000000002</v>
      </c>
    </row>
    <row r="19" spans="1:6" s="536" customFormat="1" ht="18" hidden="1" customHeight="1">
      <c r="A19" s="537" t="s">
        <v>1052</v>
      </c>
      <c r="B19" s="545" t="s">
        <v>1053</v>
      </c>
      <c r="C19" s="546" t="s">
        <v>928</v>
      </c>
      <c r="D19" s="547"/>
      <c r="E19" s="547">
        <v>16547.164000000001</v>
      </c>
      <c r="F19" s="546">
        <v>16547.164000000001</v>
      </c>
    </row>
    <row r="20" spans="1:6" ht="18" hidden="1" customHeight="1">
      <c r="A20" s="537" t="s">
        <v>1052</v>
      </c>
      <c r="B20" s="545" t="s">
        <v>1054</v>
      </c>
      <c r="C20" s="546" t="s">
        <v>929</v>
      </c>
      <c r="D20" s="547"/>
      <c r="E20" s="547">
        <v>0</v>
      </c>
      <c r="F20" s="546">
        <v>0</v>
      </c>
    </row>
    <row r="21" spans="1:6" ht="18" customHeight="1">
      <c r="A21" s="537" t="s">
        <v>1055</v>
      </c>
      <c r="B21" s="538" t="s">
        <v>1056</v>
      </c>
      <c r="C21" s="542" t="s">
        <v>930</v>
      </c>
      <c r="D21" s="543">
        <v>25.74</v>
      </c>
      <c r="E21" s="543">
        <v>25.7377</v>
      </c>
      <c r="F21" s="542">
        <v>-2.2999999999981924E-3</v>
      </c>
    </row>
    <row r="22" spans="1:6" ht="18" customHeight="1">
      <c r="A22" s="537" t="s">
        <v>1057</v>
      </c>
      <c r="B22" s="538" t="s">
        <v>1058</v>
      </c>
      <c r="C22" s="542" t="s">
        <v>890</v>
      </c>
      <c r="D22" s="543">
        <v>0</v>
      </c>
      <c r="E22" s="543">
        <v>0</v>
      </c>
      <c r="F22" s="542">
        <v>0</v>
      </c>
    </row>
    <row r="23" spans="1:6" s="531" customFormat="1" ht="18" customHeight="1">
      <c r="A23" s="537" t="s">
        <v>1059</v>
      </c>
      <c r="B23" s="538" t="s">
        <v>1060</v>
      </c>
      <c r="C23" s="542" t="s">
        <v>931</v>
      </c>
      <c r="D23" s="543"/>
      <c r="E23" s="543">
        <v>0</v>
      </c>
      <c r="F23" s="542">
        <v>0</v>
      </c>
    </row>
    <row r="24" spans="1:6" ht="18" customHeight="1">
      <c r="A24" s="537" t="s">
        <v>1061</v>
      </c>
      <c r="B24" s="538" t="s">
        <v>1062</v>
      </c>
      <c r="C24" s="542" t="s">
        <v>889</v>
      </c>
      <c r="D24" s="543">
        <v>578.02049</v>
      </c>
      <c r="E24" s="543">
        <v>776.2410000000001</v>
      </c>
      <c r="F24" s="542">
        <v>198.2205100000001</v>
      </c>
    </row>
    <row r="25" spans="1:6" ht="18" customHeight="1">
      <c r="A25" s="548">
        <v>2</v>
      </c>
      <c r="B25" s="549" t="s">
        <v>1063</v>
      </c>
      <c r="C25" s="550" t="s">
        <v>932</v>
      </c>
      <c r="D25" s="534">
        <v>7566.6490999999987</v>
      </c>
      <c r="E25" s="534">
        <v>7856.956000000001</v>
      </c>
      <c r="F25" s="535">
        <v>290.30690000000232</v>
      </c>
    </row>
    <row r="26" spans="1:6" ht="18" customHeight="1">
      <c r="A26" s="551" t="s">
        <v>1064</v>
      </c>
      <c r="B26" s="552" t="s">
        <v>967</v>
      </c>
      <c r="C26" s="551" t="s">
        <v>886</v>
      </c>
      <c r="D26" s="534">
        <v>752.31999999999994</v>
      </c>
      <c r="E26" s="534">
        <v>888.86299999999983</v>
      </c>
      <c r="F26" s="535">
        <v>136.54299999999989</v>
      </c>
    </row>
    <row r="27" spans="1:6" ht="18" customHeight="1">
      <c r="A27" s="551" t="s">
        <v>1065</v>
      </c>
      <c r="B27" s="553" t="s">
        <v>1066</v>
      </c>
      <c r="C27" s="539" t="s">
        <v>887</v>
      </c>
      <c r="D27" s="540">
        <v>95.96</v>
      </c>
      <c r="E27" s="540">
        <v>96.759999999999991</v>
      </c>
      <c r="F27" s="541">
        <v>0.79999999999999716</v>
      </c>
    </row>
    <row r="28" spans="1:6" ht="18" customHeight="1">
      <c r="A28" s="551" t="s">
        <v>1067</v>
      </c>
      <c r="B28" s="552" t="s">
        <v>1068</v>
      </c>
      <c r="C28" s="551" t="s">
        <v>69</v>
      </c>
      <c r="D28" s="534">
        <v>67.589999999999989</v>
      </c>
      <c r="E28" s="534">
        <v>67.300999999999988</v>
      </c>
      <c r="F28" s="535">
        <v>-0.28900000000000148</v>
      </c>
    </row>
    <row r="29" spans="1:6" ht="18" customHeight="1">
      <c r="A29" s="551" t="s">
        <v>1069</v>
      </c>
      <c r="B29" s="552" t="s">
        <v>1070</v>
      </c>
      <c r="C29" s="554" t="s">
        <v>33</v>
      </c>
      <c r="D29" s="534">
        <v>266.49020000000002</v>
      </c>
      <c r="E29" s="534">
        <v>263.375</v>
      </c>
      <c r="F29" s="535">
        <v>-3.1152000000000157</v>
      </c>
    </row>
    <row r="30" spans="1:6" ht="18" customHeight="1">
      <c r="A30" s="551" t="s">
        <v>1071</v>
      </c>
      <c r="B30" s="552" t="s">
        <v>1072</v>
      </c>
      <c r="C30" s="554" t="s">
        <v>611</v>
      </c>
      <c r="D30" s="534">
        <v>9.1300000000000008</v>
      </c>
      <c r="E30" s="534">
        <v>9.1300000000000008</v>
      </c>
      <c r="F30" s="535">
        <v>0</v>
      </c>
    </row>
    <row r="31" spans="1:6" ht="15">
      <c r="A31" s="551" t="s">
        <v>1073</v>
      </c>
      <c r="B31" s="552" t="s">
        <v>1074</v>
      </c>
      <c r="C31" s="554" t="s">
        <v>933</v>
      </c>
      <c r="D31" s="534"/>
      <c r="E31" s="534">
        <v>129.38199999999998</v>
      </c>
      <c r="F31" s="535">
        <v>129.38199999999998</v>
      </c>
    </row>
    <row r="32" spans="1:6" s="536" customFormat="1" ht="18" customHeight="1">
      <c r="A32" s="555" t="s">
        <v>1075</v>
      </c>
      <c r="B32" s="556" t="s">
        <v>1076</v>
      </c>
      <c r="C32" s="555" t="s">
        <v>748</v>
      </c>
      <c r="D32" s="557">
        <v>30.28</v>
      </c>
      <c r="E32" s="557">
        <v>30.240000000000002</v>
      </c>
      <c r="F32" s="558">
        <v>-3.9999999999999147E-2</v>
      </c>
    </row>
    <row r="33" spans="1:6" s="536" customFormat="1" ht="18" customHeight="1">
      <c r="A33" s="555" t="s">
        <v>1077</v>
      </c>
      <c r="B33" s="556" t="s">
        <v>1078</v>
      </c>
      <c r="C33" s="555" t="s">
        <v>934</v>
      </c>
      <c r="D33" s="557">
        <v>4.6899999999999995</v>
      </c>
      <c r="E33" s="557">
        <v>4.6909999999999998</v>
      </c>
      <c r="F33" s="558">
        <v>1.000000000000334E-3</v>
      </c>
    </row>
    <row r="34" spans="1:6" s="536" customFormat="1" ht="18" customHeight="1">
      <c r="A34" s="555" t="s">
        <v>1079</v>
      </c>
      <c r="B34" s="556" t="s">
        <v>1080</v>
      </c>
      <c r="C34" s="555" t="s">
        <v>34</v>
      </c>
      <c r="D34" s="557">
        <v>11.0451</v>
      </c>
      <c r="E34" s="557">
        <v>11.049999999999999</v>
      </c>
      <c r="F34" s="558">
        <v>4.8999999999992383E-3</v>
      </c>
    </row>
    <row r="35" spans="1:6" s="536" customFormat="1" ht="18" customHeight="1">
      <c r="A35" s="555" t="s">
        <v>1081</v>
      </c>
      <c r="B35" s="556" t="s">
        <v>1082</v>
      </c>
      <c r="C35" s="555" t="s">
        <v>72</v>
      </c>
      <c r="D35" s="557">
        <v>68.685099999999991</v>
      </c>
      <c r="E35" s="557">
        <v>68.697000000000003</v>
      </c>
      <c r="F35" s="558">
        <v>1.1900000000011346E-2</v>
      </c>
    </row>
    <row r="36" spans="1:6" s="536" customFormat="1" ht="18" customHeight="1">
      <c r="A36" s="555" t="s">
        <v>1083</v>
      </c>
      <c r="B36" s="556" t="s">
        <v>1084</v>
      </c>
      <c r="C36" s="555" t="s">
        <v>879</v>
      </c>
      <c r="D36" s="557">
        <v>13.39</v>
      </c>
      <c r="E36" s="557">
        <v>13.390999999999998</v>
      </c>
      <c r="F36" s="558">
        <v>9.9999999999766942E-4</v>
      </c>
    </row>
    <row r="37" spans="1:6" s="536" customFormat="1" ht="18" customHeight="1">
      <c r="A37" s="555" t="s">
        <v>1085</v>
      </c>
      <c r="B37" s="556" t="s">
        <v>1086</v>
      </c>
      <c r="C37" s="555" t="s">
        <v>935</v>
      </c>
      <c r="D37" s="557"/>
      <c r="E37" s="557">
        <v>0</v>
      </c>
      <c r="F37" s="558">
        <v>0</v>
      </c>
    </row>
    <row r="38" spans="1:6" s="536" customFormat="1" ht="18" customHeight="1">
      <c r="A38" s="555" t="s">
        <v>1087</v>
      </c>
      <c r="B38" s="556" t="s">
        <v>1088</v>
      </c>
      <c r="C38" s="555" t="s">
        <v>936</v>
      </c>
      <c r="D38" s="557"/>
      <c r="E38" s="557">
        <v>0</v>
      </c>
      <c r="F38" s="558">
        <v>0</v>
      </c>
    </row>
    <row r="39" spans="1:6" s="536" customFormat="1" ht="18" customHeight="1">
      <c r="A39" s="555" t="s">
        <v>1089</v>
      </c>
      <c r="B39" s="556" t="s">
        <v>1090</v>
      </c>
      <c r="C39" s="555" t="s">
        <v>937</v>
      </c>
      <c r="D39" s="557"/>
      <c r="E39" s="557">
        <v>0</v>
      </c>
      <c r="F39" s="558">
        <v>0</v>
      </c>
    </row>
    <row r="40" spans="1:6" s="536" customFormat="1" ht="18" customHeight="1">
      <c r="A40" s="555" t="s">
        <v>1091</v>
      </c>
      <c r="B40" s="556" t="s">
        <v>1092</v>
      </c>
      <c r="C40" s="555" t="s">
        <v>938</v>
      </c>
      <c r="D40" s="557"/>
      <c r="E40" s="557">
        <v>0</v>
      </c>
      <c r="F40" s="558">
        <v>0</v>
      </c>
    </row>
    <row r="41" spans="1:6" s="536" customFormat="1" ht="18" customHeight="1">
      <c r="A41" s="555" t="s">
        <v>1093</v>
      </c>
      <c r="B41" s="556" t="s">
        <v>1094</v>
      </c>
      <c r="C41" s="555" t="s">
        <v>939</v>
      </c>
      <c r="D41" s="557">
        <v>1.32</v>
      </c>
      <c r="E41" s="557">
        <v>1.3130000000000002</v>
      </c>
      <c r="F41" s="558">
        <v>-6.9999999999998952E-3</v>
      </c>
    </row>
    <row r="42" spans="1:6" s="536" customFormat="1" ht="18" customHeight="1">
      <c r="A42" s="551" t="s">
        <v>1095</v>
      </c>
      <c r="B42" s="552" t="s">
        <v>1096</v>
      </c>
      <c r="C42" s="551" t="s">
        <v>940</v>
      </c>
      <c r="D42" s="534"/>
      <c r="E42" s="534">
        <v>1615.6940000000002</v>
      </c>
      <c r="F42" s="535">
        <v>1615.6940000000002</v>
      </c>
    </row>
    <row r="43" spans="1:6" s="536" customFormat="1" ht="18" customHeight="1">
      <c r="A43" s="555" t="s">
        <v>1097</v>
      </c>
      <c r="B43" s="556" t="s">
        <v>1098</v>
      </c>
      <c r="C43" s="555" t="s">
        <v>876</v>
      </c>
      <c r="D43" s="557"/>
      <c r="E43" s="557">
        <v>0</v>
      </c>
      <c r="F43" s="558">
        <v>0</v>
      </c>
    </row>
    <row r="44" spans="1:6" s="536" customFormat="1" ht="18" customHeight="1">
      <c r="A44" s="555" t="s">
        <v>1099</v>
      </c>
      <c r="B44" s="556" t="s">
        <v>1100</v>
      </c>
      <c r="C44" s="555" t="s">
        <v>875</v>
      </c>
      <c r="D44" s="557"/>
      <c r="E44" s="557">
        <v>0</v>
      </c>
      <c r="F44" s="558">
        <v>0</v>
      </c>
    </row>
    <row r="45" spans="1:6" s="536" customFormat="1" ht="18" customHeight="1">
      <c r="A45" s="555" t="s">
        <v>1101</v>
      </c>
      <c r="B45" s="556" t="s">
        <v>1102</v>
      </c>
      <c r="C45" s="555" t="s">
        <v>941</v>
      </c>
      <c r="D45" s="557"/>
      <c r="E45" s="557">
        <v>0</v>
      </c>
      <c r="F45" s="558">
        <v>0</v>
      </c>
    </row>
    <row r="46" spans="1:6" ht="18" customHeight="1">
      <c r="A46" s="555" t="s">
        <v>1103</v>
      </c>
      <c r="B46" s="556" t="s">
        <v>1104</v>
      </c>
      <c r="C46" s="555" t="s">
        <v>66</v>
      </c>
      <c r="D46" s="557">
        <v>43.800000000000004</v>
      </c>
      <c r="E46" s="557">
        <v>58.210999999999991</v>
      </c>
      <c r="F46" s="558">
        <v>14.410999999999987</v>
      </c>
    </row>
    <row r="47" spans="1:6" ht="18" customHeight="1">
      <c r="A47" s="555" t="s">
        <v>1105</v>
      </c>
      <c r="B47" s="556" t="s">
        <v>1106</v>
      </c>
      <c r="C47" s="555" t="s">
        <v>14</v>
      </c>
      <c r="D47" s="557">
        <v>1411.5446999999997</v>
      </c>
      <c r="E47" s="557">
        <v>1514.8130000000001</v>
      </c>
      <c r="F47" s="558">
        <v>103.26830000000041</v>
      </c>
    </row>
    <row r="48" spans="1:6" ht="18" customHeight="1">
      <c r="A48" s="555" t="s">
        <v>1107</v>
      </c>
      <c r="B48" s="556" t="s">
        <v>1108</v>
      </c>
      <c r="C48" s="555" t="s">
        <v>851</v>
      </c>
      <c r="D48" s="557">
        <v>284.22000000000003</v>
      </c>
      <c r="E48" s="557">
        <v>42.67</v>
      </c>
      <c r="F48" s="558">
        <v>-241.55</v>
      </c>
    </row>
    <row r="49" spans="1:6" ht="18" customHeight="1">
      <c r="A49" s="551" t="s">
        <v>1109</v>
      </c>
      <c r="B49" s="552" t="s">
        <v>1110</v>
      </c>
      <c r="C49" s="551" t="s">
        <v>942</v>
      </c>
      <c r="D49" s="534"/>
      <c r="E49" s="534">
        <v>3588.232</v>
      </c>
      <c r="F49" s="535">
        <v>3588.232</v>
      </c>
    </row>
    <row r="50" spans="1:6" ht="18" customHeight="1">
      <c r="A50" s="555" t="s">
        <v>1111</v>
      </c>
      <c r="B50" s="556" t="s">
        <v>1112</v>
      </c>
      <c r="C50" s="555" t="s">
        <v>765</v>
      </c>
      <c r="D50" s="557">
        <v>2056.2097999999996</v>
      </c>
      <c r="E50" s="557">
        <v>1963.0640000000005</v>
      </c>
      <c r="F50" s="558">
        <v>-93.145799999999099</v>
      </c>
    </row>
    <row r="51" spans="1:6" ht="18" customHeight="1">
      <c r="A51" s="555" t="s">
        <v>1113</v>
      </c>
      <c r="B51" s="556" t="s">
        <v>1114</v>
      </c>
      <c r="C51" s="555" t="s">
        <v>878</v>
      </c>
      <c r="D51" s="557">
        <v>116.61959999999999</v>
      </c>
      <c r="E51" s="557">
        <v>107.39299999999999</v>
      </c>
      <c r="F51" s="558">
        <v>-9.2266000000000048</v>
      </c>
    </row>
    <row r="52" spans="1:6" ht="18" customHeight="1">
      <c r="A52" s="555" t="s">
        <v>1115</v>
      </c>
      <c r="B52" s="556" t="s">
        <v>1116</v>
      </c>
      <c r="C52" s="555" t="s">
        <v>943</v>
      </c>
      <c r="D52" s="557"/>
      <c r="E52" s="557">
        <v>0</v>
      </c>
      <c r="F52" s="558">
        <v>0</v>
      </c>
    </row>
    <row r="53" spans="1:6" ht="18" customHeight="1">
      <c r="A53" s="555" t="s">
        <v>1117</v>
      </c>
      <c r="B53" s="556" t="s">
        <v>1118</v>
      </c>
      <c r="C53" s="555" t="s">
        <v>944</v>
      </c>
      <c r="D53" s="557"/>
      <c r="E53" s="557">
        <v>0</v>
      </c>
      <c r="F53" s="558">
        <v>0</v>
      </c>
    </row>
    <row r="54" spans="1:6" ht="30">
      <c r="A54" s="555" t="s">
        <v>1119</v>
      </c>
      <c r="B54" s="556" t="s">
        <v>1120</v>
      </c>
      <c r="C54" s="555" t="s">
        <v>881</v>
      </c>
      <c r="D54" s="557">
        <v>135.80020000000002</v>
      </c>
      <c r="E54" s="557">
        <v>21.044</v>
      </c>
      <c r="F54" s="558">
        <v>-114.75620000000002</v>
      </c>
    </row>
    <row r="55" spans="1:6" ht="15">
      <c r="A55" s="555" t="s">
        <v>1121</v>
      </c>
      <c r="B55" s="556" t="s">
        <v>1122</v>
      </c>
      <c r="C55" s="555" t="s">
        <v>882</v>
      </c>
      <c r="D55" s="557"/>
      <c r="E55" s="557">
        <v>0</v>
      </c>
      <c r="F55" s="558">
        <v>0</v>
      </c>
    </row>
    <row r="56" spans="1:6" ht="15">
      <c r="A56" s="555" t="s">
        <v>1123</v>
      </c>
      <c r="B56" s="556" t="s">
        <v>1124</v>
      </c>
      <c r="C56" s="555" t="s">
        <v>880</v>
      </c>
      <c r="D56" s="557">
        <v>951.62979999999993</v>
      </c>
      <c r="E56" s="557">
        <v>1485.4959999999999</v>
      </c>
      <c r="F56" s="558">
        <v>533.86619999999994</v>
      </c>
    </row>
    <row r="57" spans="1:6" s="531" customFormat="1" ht="30">
      <c r="A57" s="555" t="s">
        <v>1125</v>
      </c>
      <c r="B57" s="556" t="s">
        <v>1126</v>
      </c>
      <c r="C57" s="555" t="s">
        <v>639</v>
      </c>
      <c r="D57" s="557">
        <v>1.6251000000000004</v>
      </c>
      <c r="E57" s="557">
        <v>1.6300000000000006</v>
      </c>
      <c r="F57" s="558">
        <v>4.9000000000001265E-3</v>
      </c>
    </row>
    <row r="58" spans="1:6" ht="15">
      <c r="A58" s="555" t="s">
        <v>1127</v>
      </c>
      <c r="B58" s="556" t="s">
        <v>1128</v>
      </c>
      <c r="C58" s="555" t="s">
        <v>590</v>
      </c>
      <c r="D58" s="557">
        <v>3.9095</v>
      </c>
      <c r="E58" s="557">
        <v>3.9050000000000007</v>
      </c>
      <c r="F58" s="558">
        <v>-4.4999999999992824E-3</v>
      </c>
    </row>
    <row r="59" spans="1:6" ht="30">
      <c r="A59" s="555" t="s">
        <v>1129</v>
      </c>
      <c r="B59" s="556" t="s">
        <v>1130</v>
      </c>
      <c r="C59" s="555" t="s">
        <v>885</v>
      </c>
      <c r="D59" s="557">
        <v>5.7</v>
      </c>
      <c r="E59" s="557">
        <v>5.7</v>
      </c>
      <c r="F59" s="558">
        <v>0</v>
      </c>
    </row>
    <row r="60" spans="1:6" ht="21.2" customHeight="1">
      <c r="A60" s="551" t="s">
        <v>1131</v>
      </c>
      <c r="B60" s="553" t="s">
        <v>1132</v>
      </c>
      <c r="C60" s="539" t="s">
        <v>883</v>
      </c>
      <c r="D60" s="540">
        <v>57.759999999999991</v>
      </c>
      <c r="E60" s="540">
        <v>34.74</v>
      </c>
      <c r="F60" s="558">
        <v>-23.019999999999989</v>
      </c>
    </row>
    <row r="61" spans="1:6" ht="21.2" customHeight="1">
      <c r="A61" s="551" t="s">
        <v>1133</v>
      </c>
      <c r="B61" s="553" t="s">
        <v>1134</v>
      </c>
      <c r="C61" s="539" t="s">
        <v>946</v>
      </c>
      <c r="D61" s="540">
        <v>0.61</v>
      </c>
      <c r="E61" s="540">
        <v>0.61499999999999999</v>
      </c>
      <c r="F61" s="558">
        <v>5.0000000000000044E-3</v>
      </c>
    </row>
    <row r="62" spans="1:6" ht="30">
      <c r="A62" s="551" t="s">
        <v>1135</v>
      </c>
      <c r="B62" s="553" t="s">
        <v>1136</v>
      </c>
      <c r="C62" s="539" t="s">
        <v>884</v>
      </c>
      <c r="D62" s="540">
        <v>122.73999999999998</v>
      </c>
      <c r="E62" s="540">
        <v>122.27099999999999</v>
      </c>
      <c r="F62" s="558">
        <v>-0.46899999999999409</v>
      </c>
    </row>
    <row r="63" spans="1:6" ht="15">
      <c r="A63" s="551" t="s">
        <v>1137</v>
      </c>
      <c r="B63" s="553" t="s">
        <v>1138</v>
      </c>
      <c r="C63" s="539" t="s">
        <v>947</v>
      </c>
      <c r="D63" s="540">
        <v>1053.0800000000002</v>
      </c>
      <c r="E63" s="540">
        <v>1019.6129999999999</v>
      </c>
      <c r="F63" s="558">
        <v>-33.467000000000212</v>
      </c>
    </row>
    <row r="64" spans="1:6" ht="30">
      <c r="A64" s="555" t="s">
        <v>1139</v>
      </c>
      <c r="B64" s="559" t="s">
        <v>1140</v>
      </c>
      <c r="C64" s="560" t="s">
        <v>948</v>
      </c>
      <c r="D64" s="561">
        <v>500.94040000000007</v>
      </c>
      <c r="E64" s="561">
        <v>500.94400000000002</v>
      </c>
      <c r="F64" s="558">
        <v>3.5999999999489773E-3</v>
      </c>
    </row>
    <row r="65" spans="1:6" ht="30">
      <c r="A65" s="555" t="s">
        <v>1141</v>
      </c>
      <c r="B65" s="559" t="s">
        <v>1142</v>
      </c>
      <c r="C65" s="560" t="s">
        <v>949</v>
      </c>
      <c r="D65" s="561">
        <v>552.13960000000009</v>
      </c>
      <c r="E65" s="561">
        <v>518.66899999999998</v>
      </c>
      <c r="F65" s="558">
        <v>-33.470600000000104</v>
      </c>
    </row>
    <row r="66" spans="1:6" ht="15">
      <c r="A66" s="551" t="s">
        <v>1143</v>
      </c>
      <c r="B66" s="553" t="s">
        <v>1144</v>
      </c>
      <c r="C66" s="539" t="s">
        <v>888</v>
      </c>
      <c r="D66" s="540">
        <v>0.5</v>
      </c>
      <c r="E66" s="561">
        <v>20.980000000000004</v>
      </c>
      <c r="F66" s="558">
        <v>20.480000000000004</v>
      </c>
    </row>
    <row r="67" spans="1:6" ht="15">
      <c r="A67" s="548">
        <v>3</v>
      </c>
      <c r="B67" s="549" t="s">
        <v>1145</v>
      </c>
      <c r="C67" s="548" t="s">
        <v>950</v>
      </c>
      <c r="D67" s="530"/>
      <c r="E67" s="561">
        <v>0</v>
      </c>
      <c r="F67" s="558">
        <v>0</v>
      </c>
    </row>
    <row r="68" spans="1:6" s="536" customFormat="1" ht="15">
      <c r="A68" s="555"/>
      <c r="B68" s="559" t="s">
        <v>1146</v>
      </c>
      <c r="C68" s="560" t="s">
        <v>951</v>
      </c>
      <c r="D68" s="561"/>
      <c r="E68" s="561">
        <v>0</v>
      </c>
      <c r="F68" s="558">
        <v>0</v>
      </c>
    </row>
    <row r="69" spans="1:6" ht="15">
      <c r="A69" s="551" t="s">
        <v>1147</v>
      </c>
      <c r="B69" s="553" t="s">
        <v>1148</v>
      </c>
      <c r="C69" s="539" t="s">
        <v>952</v>
      </c>
      <c r="D69" s="540"/>
      <c r="E69" s="561">
        <v>0</v>
      </c>
      <c r="F69" s="558">
        <v>0</v>
      </c>
    </row>
    <row r="70" spans="1:6" ht="21.2" customHeight="1">
      <c r="A70" s="551" t="s">
        <v>1149</v>
      </c>
      <c r="B70" s="553" t="s">
        <v>1150</v>
      </c>
      <c r="C70" s="539" t="s">
        <v>953</v>
      </c>
      <c r="D70" s="540"/>
      <c r="E70" s="561">
        <v>0</v>
      </c>
      <c r="F70" s="558">
        <v>0</v>
      </c>
    </row>
    <row r="71" spans="1:6" ht="21.2" customHeight="1">
      <c r="A71" s="551" t="s">
        <v>1151</v>
      </c>
      <c r="B71" s="553" t="s">
        <v>1152</v>
      </c>
      <c r="C71" s="539" t="s">
        <v>954</v>
      </c>
      <c r="D71" s="540"/>
      <c r="E71" s="561">
        <v>0</v>
      </c>
      <c r="F71" s="558">
        <v>0</v>
      </c>
    </row>
    <row r="72" spans="1:6" ht="21.2" customHeight="1">
      <c r="A72" s="551" t="s">
        <v>1153</v>
      </c>
      <c r="B72" s="553" t="s">
        <v>1154</v>
      </c>
      <c r="C72" s="539" t="s">
        <v>955</v>
      </c>
      <c r="D72" s="540"/>
      <c r="E72" s="561">
        <v>0</v>
      </c>
      <c r="F72" s="558">
        <v>0</v>
      </c>
    </row>
  </sheetData>
  <mergeCells count="7">
    <mergeCell ref="A2:F2"/>
    <mergeCell ref="A3:F3"/>
    <mergeCell ref="A4:A6"/>
    <mergeCell ref="B4:B6"/>
    <mergeCell ref="C4:C6"/>
    <mergeCell ref="D4:D6"/>
    <mergeCell ref="E4:F5"/>
  </mergeCells>
  <conditionalFormatting sqref="A1:F1 A2:A3 A73:F65526 A4:D7 E7 F6:F7 A62:A66 B63:C66 D63:E65 G58:XFD65526 F58:F72 G46:IR57 D49:F57 C32:C41 D26:F41 G1:IR43 A9:F10">
    <cfRule type="cellIs" dxfId="4135" priority="198" stopIfTrue="1" operator="equal">
      <formula>0</formula>
    </cfRule>
    <cfRule type="cellIs" dxfId="4134" priority="199" stopIfTrue="1" operator="equal">
      <formula>0</formula>
    </cfRule>
    <cfRule type="cellIs" dxfId="4133" priority="200" stopIfTrue="1" operator="equal">
      <formula>0</formula>
    </cfRule>
  </conditionalFormatting>
  <conditionalFormatting sqref="G44:IR45">
    <cfRule type="cellIs" dxfId="4132" priority="195" stopIfTrue="1" operator="equal">
      <formula>0</formula>
    </cfRule>
    <cfRule type="cellIs" dxfId="4131" priority="196" stopIfTrue="1" operator="equal">
      <formula>0</formula>
    </cfRule>
    <cfRule type="cellIs" dxfId="4130" priority="197" stopIfTrue="1" operator="equal">
      <formula>0</formula>
    </cfRule>
  </conditionalFormatting>
  <conditionalFormatting sqref="B12:C12">
    <cfRule type="cellIs" dxfId="4129" priority="167" stopIfTrue="1" operator="equal">
      <formula>0</formula>
    </cfRule>
  </conditionalFormatting>
  <conditionalFormatting sqref="B19:B20">
    <cfRule type="cellIs" dxfId="4128" priority="146" stopIfTrue="1" operator="equal">
      <formula>0</formula>
    </cfRule>
    <cfRule type="cellIs" dxfId="4127" priority="147" stopIfTrue="1" operator="equal">
      <formula>0</formula>
    </cfRule>
    <cfRule type="cellIs" dxfId="4126" priority="148" stopIfTrue="1" operator="equal">
      <formula>0</formula>
    </cfRule>
  </conditionalFormatting>
  <conditionalFormatting sqref="B32:B41">
    <cfRule type="cellIs" dxfId="4125" priority="125" stopIfTrue="1" operator="equal">
      <formula>0</formula>
    </cfRule>
    <cfRule type="cellIs" dxfId="4124" priority="126" stopIfTrue="1" operator="equal">
      <formula>0</formula>
    </cfRule>
    <cfRule type="cellIs" dxfId="4123" priority="127" stopIfTrue="1" operator="equal">
      <formula>0</formula>
    </cfRule>
  </conditionalFormatting>
  <conditionalFormatting sqref="A26:C28 A30:C30 A67:C67 A29 A31 A32:C41 A49:C59">
    <cfRule type="cellIs" dxfId="4122" priority="192" stopIfTrue="1" operator="equal">
      <formula>0</formula>
    </cfRule>
    <cfRule type="cellIs" dxfId="4121" priority="193" stopIfTrue="1" operator="equal">
      <formula>0</formula>
    </cfRule>
    <cfRule type="cellIs" dxfId="4120" priority="194" stopIfTrue="1" operator="equal">
      <formula>0</formula>
    </cfRule>
  </conditionalFormatting>
  <conditionalFormatting sqref="B50:C59 B32:C41 F58:F72">
    <cfRule type="cellIs" priority="188" stopIfTrue="1" operator="between">
      <formula>-0.0001</formula>
      <formula>0.0001</formula>
    </cfRule>
    <cfRule type="cellIs" dxfId="4119" priority="189" stopIfTrue="1" operator="equal">
      <formula>0</formula>
    </cfRule>
    <cfRule type="cellIs" dxfId="4118" priority="190" stopIfTrue="1" operator="equal">
      <formula>0</formula>
    </cfRule>
    <cfRule type="cellIs" dxfId="4117" priority="191" stopIfTrue="1" operator="equal">
      <formula>0</formula>
    </cfRule>
  </conditionalFormatting>
  <conditionalFormatting sqref="B50:C59 B32:C41 F58:F72">
    <cfRule type="cellIs" dxfId="4116" priority="183" stopIfTrue="1" operator="between">
      <formula>-0.0001</formula>
      <formula>0.0001</formula>
    </cfRule>
    <cfRule type="cellIs" dxfId="4115" priority="184" stopIfTrue="1" operator="between">
      <formula>-0.0001</formula>
      <formula>0.00001</formula>
    </cfRule>
    <cfRule type="cellIs" dxfId="4114" priority="185" stopIfTrue="1" operator="equal">
      <formula>0</formula>
    </cfRule>
    <cfRule type="cellIs" dxfId="4113" priority="186" stopIfTrue="1" operator="equal">
      <formula>0</formula>
    </cfRule>
    <cfRule type="cellIs" dxfId="4112" priority="187" stopIfTrue="1" operator="equal">
      <formula>0</formula>
    </cfRule>
  </conditionalFormatting>
  <conditionalFormatting sqref="B13:C17 A11 A13 A15 A17">
    <cfRule type="cellIs" dxfId="4111" priority="180" stopIfTrue="1" operator="equal">
      <formula>0</formula>
    </cfRule>
    <cfRule type="cellIs" dxfId="4110" priority="181" stopIfTrue="1" operator="equal">
      <formula>0</formula>
    </cfRule>
    <cfRule type="cellIs" dxfId="4109" priority="182" stopIfTrue="1" operator="equal">
      <formula>0</formula>
    </cfRule>
  </conditionalFormatting>
  <conditionalFormatting sqref="B13:C17 A11:C11 A13 A15 A17:A20 A21:C25">
    <cfRule type="cellIs" priority="173" stopIfTrue="1" operator="between">
      <formula>-0.0001</formula>
      <formula>0.0001</formula>
    </cfRule>
    <cfRule type="cellIs" dxfId="4108" priority="177" stopIfTrue="1" operator="equal">
      <formula>0</formula>
    </cfRule>
    <cfRule type="cellIs" dxfId="4107" priority="178" stopIfTrue="1" operator="equal">
      <formula>0</formula>
    </cfRule>
    <cfRule type="cellIs" dxfId="4106" priority="179" stopIfTrue="1" operator="equal">
      <formula>0</formula>
    </cfRule>
  </conditionalFormatting>
  <conditionalFormatting sqref="A11:C11 A13 A15 A17:A20 A21:C25">
    <cfRule type="cellIs" dxfId="4105" priority="174" stopIfTrue="1" operator="equal">
      <formula>0</formula>
    </cfRule>
    <cfRule type="cellIs" dxfId="4104" priority="175" stopIfTrue="1" operator="equal">
      <formula>0</formula>
    </cfRule>
    <cfRule type="cellIs" dxfId="4103" priority="176" stopIfTrue="1" operator="equal">
      <formula>0</formula>
    </cfRule>
  </conditionalFormatting>
  <conditionalFormatting sqref="B13:C17 A11:C11 A13 A15 A17:A20 A21:C25">
    <cfRule type="cellIs" dxfId="4102" priority="168" stopIfTrue="1" operator="between">
      <formula>-0.0001</formula>
      <formula>0.0001</formula>
    </cfRule>
    <cfRule type="cellIs" dxfId="4101" priority="169" stopIfTrue="1" operator="between">
      <formula>-0.0001</formula>
      <formula>0.00001</formula>
    </cfRule>
    <cfRule type="cellIs" dxfId="4100" priority="170" stopIfTrue="1" operator="equal">
      <formula>0</formula>
    </cfRule>
    <cfRule type="cellIs" dxfId="4099" priority="171" stopIfTrue="1" operator="equal">
      <formula>0</formula>
    </cfRule>
    <cfRule type="cellIs" dxfId="4098" priority="172" stopIfTrue="1" operator="equal">
      <formula>0</formula>
    </cfRule>
  </conditionalFormatting>
  <conditionalFormatting sqref="B12:C12">
    <cfRule type="cellIs" dxfId="4097" priority="166" stopIfTrue="1" operator="equal">
      <formula>0</formula>
    </cfRule>
  </conditionalFormatting>
  <conditionalFormatting sqref="B12:C12">
    <cfRule type="cellIs" dxfId="4096" priority="165" stopIfTrue="1" operator="equal">
      <formula>0</formula>
    </cfRule>
  </conditionalFormatting>
  <conditionalFormatting sqref="B12:C12">
    <cfRule type="cellIs" dxfId="4095" priority="164" stopIfTrue="1" operator="equal">
      <formula>0</formula>
    </cfRule>
  </conditionalFormatting>
  <conditionalFormatting sqref="B18:C18 C19:C20">
    <cfRule type="cellIs" priority="157" stopIfTrue="1" operator="between">
      <formula>-0.0001</formula>
      <formula>0.0001</formula>
    </cfRule>
    <cfRule type="cellIs" dxfId="4094" priority="161" stopIfTrue="1" operator="equal">
      <formula>0</formula>
    </cfRule>
    <cfRule type="cellIs" dxfId="4093" priority="162" stopIfTrue="1" operator="equal">
      <formula>0</formula>
    </cfRule>
    <cfRule type="cellIs" dxfId="4092" priority="163" stopIfTrue="1" operator="equal">
      <formula>0</formula>
    </cfRule>
  </conditionalFormatting>
  <conditionalFormatting sqref="B18:C18 C19:C20">
    <cfRule type="cellIs" dxfId="4091" priority="158" stopIfTrue="1" operator="equal">
      <formula>0</formula>
    </cfRule>
    <cfRule type="cellIs" dxfId="4090" priority="159" stopIfTrue="1" operator="equal">
      <formula>0</formula>
    </cfRule>
    <cfRule type="cellIs" dxfId="4089" priority="160" stopIfTrue="1" operator="equal">
      <formula>0</formula>
    </cfRule>
  </conditionalFormatting>
  <conditionalFormatting sqref="B18:C18 C19:C20">
    <cfRule type="cellIs" dxfId="4088" priority="152" stopIfTrue="1" operator="between">
      <formula>-0.0001</formula>
      <formula>0.0001</formula>
    </cfRule>
    <cfRule type="cellIs" dxfId="4087" priority="153" stopIfTrue="1" operator="between">
      <formula>-0.0001</formula>
      <formula>0.00001</formula>
    </cfRule>
    <cfRule type="cellIs" dxfId="4086" priority="154" stopIfTrue="1" operator="equal">
      <formula>0</formula>
    </cfRule>
    <cfRule type="cellIs" dxfId="4085" priority="155" stopIfTrue="1" operator="equal">
      <formula>0</formula>
    </cfRule>
    <cfRule type="cellIs" dxfId="4084" priority="156" stopIfTrue="1" operator="equal">
      <formula>0</formula>
    </cfRule>
  </conditionalFormatting>
  <conditionalFormatting sqref="B19:B20">
    <cfRule type="cellIs" priority="145" stopIfTrue="1" operator="between">
      <formula>-0.0001</formula>
      <formula>0.0001</formula>
    </cfRule>
    <cfRule type="cellIs" dxfId="4083" priority="149" stopIfTrue="1" operator="equal">
      <formula>0</formula>
    </cfRule>
    <cfRule type="cellIs" dxfId="4082" priority="150" stopIfTrue="1" operator="equal">
      <formula>0</formula>
    </cfRule>
    <cfRule type="cellIs" dxfId="4081" priority="151" stopIfTrue="1" operator="equal">
      <formula>0</formula>
    </cfRule>
  </conditionalFormatting>
  <conditionalFormatting sqref="B19:B20">
    <cfRule type="cellIs" dxfId="4080" priority="140" stopIfTrue="1" operator="between">
      <formula>-0.0001</formula>
      <formula>0.0001</formula>
    </cfRule>
    <cfRule type="cellIs" dxfId="4079" priority="141" stopIfTrue="1" operator="between">
      <formula>-0.0001</formula>
      <formula>0.00001</formula>
    </cfRule>
    <cfRule type="cellIs" dxfId="4078" priority="142" stopIfTrue="1" operator="equal">
      <formula>0</formula>
    </cfRule>
    <cfRule type="cellIs" dxfId="4077" priority="143" stopIfTrue="1" operator="equal">
      <formula>0</formula>
    </cfRule>
    <cfRule type="cellIs" dxfId="4076" priority="144" stopIfTrue="1" operator="equal">
      <formula>0</formula>
    </cfRule>
  </conditionalFormatting>
  <conditionalFormatting sqref="A12 A14 A16">
    <cfRule type="cellIs" dxfId="4075" priority="137" stopIfTrue="1" operator="equal">
      <formula>0</formula>
    </cfRule>
    <cfRule type="cellIs" dxfId="4074" priority="138" stopIfTrue="1" operator="equal">
      <formula>0</formula>
    </cfRule>
    <cfRule type="cellIs" dxfId="4073" priority="139" stopIfTrue="1" operator="equal">
      <formula>0</formula>
    </cfRule>
  </conditionalFormatting>
  <conditionalFormatting sqref="A8:C8">
    <cfRule type="cellIs" dxfId="4072" priority="134" stopIfTrue="1" operator="equal">
      <formula>0</formula>
    </cfRule>
    <cfRule type="cellIs" dxfId="4071" priority="135" stopIfTrue="1" operator="equal">
      <formula>0</formula>
    </cfRule>
    <cfRule type="cellIs" dxfId="4070" priority="136" stopIfTrue="1" operator="equal">
      <formula>0</formula>
    </cfRule>
  </conditionalFormatting>
  <conditionalFormatting sqref="A26:C31">
    <cfRule type="cellIs" dxfId="4069" priority="131" stopIfTrue="1" operator="equal">
      <formula>0</formula>
    </cfRule>
    <cfRule type="cellIs" dxfId="4068" priority="132" stopIfTrue="1" operator="equal">
      <formula>0</formula>
    </cfRule>
    <cfRule type="cellIs" dxfId="4067" priority="133" stopIfTrue="1" operator="equal">
      <formula>0</formula>
    </cfRule>
  </conditionalFormatting>
  <conditionalFormatting sqref="B32:B41">
    <cfRule type="cellIs" priority="124" stopIfTrue="1" operator="between">
      <formula>-0.0001</formula>
      <formula>0.0001</formula>
    </cfRule>
    <cfRule type="cellIs" dxfId="4066" priority="128" stopIfTrue="1" operator="equal">
      <formula>0</formula>
    </cfRule>
    <cfRule type="cellIs" dxfId="4065" priority="129" stopIfTrue="1" operator="equal">
      <formula>0</formula>
    </cfRule>
    <cfRule type="cellIs" dxfId="4064" priority="130" stopIfTrue="1" operator="equal">
      <formula>0</formula>
    </cfRule>
  </conditionalFormatting>
  <conditionalFormatting sqref="B32:B41">
    <cfRule type="cellIs" dxfId="4063" priority="119" stopIfTrue="1" operator="between">
      <formula>-0.0001</formula>
      <formula>0.0001</formula>
    </cfRule>
    <cfRule type="cellIs" dxfId="4062" priority="120" stopIfTrue="1" operator="between">
      <formula>-0.0001</formula>
      <formula>0.00001</formula>
    </cfRule>
    <cfRule type="cellIs" dxfId="4061" priority="121" stopIfTrue="1" operator="equal">
      <formula>0</formula>
    </cfRule>
    <cfRule type="cellIs" dxfId="4060" priority="122" stopIfTrue="1" operator="equal">
      <formula>0</formula>
    </cfRule>
    <cfRule type="cellIs" dxfId="4059" priority="123" stopIfTrue="1" operator="equal">
      <formula>0</formula>
    </cfRule>
  </conditionalFormatting>
  <conditionalFormatting sqref="A42:C42">
    <cfRule type="cellIs" dxfId="4058" priority="116" stopIfTrue="1" operator="equal">
      <formula>0</formula>
    </cfRule>
    <cfRule type="cellIs" dxfId="4057" priority="117" stopIfTrue="1" operator="equal">
      <formula>0</formula>
    </cfRule>
    <cfRule type="cellIs" dxfId="4056" priority="118" stopIfTrue="1" operator="equal">
      <formula>0</formula>
    </cfRule>
  </conditionalFormatting>
  <conditionalFormatting sqref="B43:C48">
    <cfRule type="cellIs" dxfId="4055" priority="113" stopIfTrue="1" operator="equal">
      <formula>0</formula>
    </cfRule>
    <cfRule type="cellIs" dxfId="4054" priority="114" stopIfTrue="1" operator="equal">
      <formula>0</formula>
    </cfRule>
    <cfRule type="cellIs" dxfId="4053" priority="115" stopIfTrue="1" operator="equal">
      <formula>0</formula>
    </cfRule>
  </conditionalFormatting>
  <conditionalFormatting sqref="B43:C48">
    <cfRule type="cellIs" priority="109" stopIfTrue="1" operator="between">
      <formula>-0.0001</formula>
      <formula>0.0001</formula>
    </cfRule>
    <cfRule type="cellIs" dxfId="4052" priority="110" stopIfTrue="1" operator="equal">
      <formula>0</formula>
    </cfRule>
    <cfRule type="cellIs" dxfId="4051" priority="111" stopIfTrue="1" operator="equal">
      <formula>0</formula>
    </cfRule>
    <cfRule type="cellIs" dxfId="4050" priority="112" stopIfTrue="1" operator="equal">
      <formula>0</formula>
    </cfRule>
  </conditionalFormatting>
  <conditionalFormatting sqref="B43:C48">
    <cfRule type="cellIs" dxfId="4049" priority="104" stopIfTrue="1" operator="between">
      <formula>-0.0001</formula>
      <formula>0.0001</formula>
    </cfRule>
    <cfRule type="cellIs" dxfId="4048" priority="105" stopIfTrue="1" operator="between">
      <formula>-0.0001</formula>
      <formula>0.00001</formula>
    </cfRule>
    <cfRule type="cellIs" dxfId="4047" priority="106" stopIfTrue="1" operator="equal">
      <formula>0</formula>
    </cfRule>
    <cfRule type="cellIs" dxfId="4046" priority="107" stopIfTrue="1" operator="equal">
      <formula>0</formula>
    </cfRule>
    <cfRule type="cellIs" dxfId="4045" priority="108" stopIfTrue="1" operator="equal">
      <formula>0</formula>
    </cfRule>
  </conditionalFormatting>
  <conditionalFormatting sqref="C43:C48">
    <cfRule type="cellIs" dxfId="4044" priority="101" stopIfTrue="1" operator="equal">
      <formula>0</formula>
    </cfRule>
    <cfRule type="cellIs" dxfId="4043" priority="102" stopIfTrue="1" operator="equal">
      <formula>0</formula>
    </cfRule>
    <cfRule type="cellIs" dxfId="4042" priority="103" stopIfTrue="1" operator="equal">
      <formula>0</formula>
    </cfRule>
  </conditionalFormatting>
  <conditionalFormatting sqref="B43:B48">
    <cfRule type="cellIs" priority="94" stopIfTrue="1" operator="between">
      <formula>-0.0001</formula>
      <formula>0.0001</formula>
    </cfRule>
    <cfRule type="cellIs" dxfId="4041" priority="98" stopIfTrue="1" operator="equal">
      <formula>0</formula>
    </cfRule>
    <cfRule type="cellIs" dxfId="4040" priority="99" stopIfTrue="1" operator="equal">
      <formula>0</formula>
    </cfRule>
    <cfRule type="cellIs" dxfId="4039" priority="100" stopIfTrue="1" operator="equal">
      <formula>0</formula>
    </cfRule>
  </conditionalFormatting>
  <conditionalFormatting sqref="B43:B48">
    <cfRule type="cellIs" dxfId="4038" priority="95" stopIfTrue="1" operator="equal">
      <formula>0</formula>
    </cfRule>
    <cfRule type="cellIs" dxfId="4037" priority="96" stopIfTrue="1" operator="equal">
      <formula>0</formula>
    </cfRule>
    <cfRule type="cellIs" dxfId="4036" priority="97" stopIfTrue="1" operator="equal">
      <formula>0</formula>
    </cfRule>
  </conditionalFormatting>
  <conditionalFormatting sqref="B43:B48">
    <cfRule type="cellIs" dxfId="4035" priority="89" stopIfTrue="1" operator="between">
      <formula>-0.0001</formula>
      <formula>0.0001</formula>
    </cfRule>
    <cfRule type="cellIs" dxfId="4034" priority="90" stopIfTrue="1" operator="between">
      <formula>-0.0001</formula>
      <formula>0.00001</formula>
    </cfRule>
    <cfRule type="cellIs" dxfId="4033" priority="91" stopIfTrue="1" operator="equal">
      <formula>0</formula>
    </cfRule>
    <cfRule type="cellIs" dxfId="4032" priority="92" stopIfTrue="1" operator="equal">
      <formula>0</formula>
    </cfRule>
    <cfRule type="cellIs" dxfId="4031" priority="93" stopIfTrue="1" operator="equal">
      <formula>0</formula>
    </cfRule>
  </conditionalFormatting>
  <conditionalFormatting sqref="A43:A48">
    <cfRule type="cellIs" dxfId="4030" priority="86" stopIfTrue="1" operator="equal">
      <formula>0</formula>
    </cfRule>
    <cfRule type="cellIs" dxfId="4029" priority="87" stopIfTrue="1" operator="equal">
      <formula>0</formula>
    </cfRule>
    <cfRule type="cellIs" dxfId="4028" priority="88" stopIfTrue="1" operator="equal">
      <formula>0</formula>
    </cfRule>
  </conditionalFormatting>
  <conditionalFormatting sqref="B62:C62 A60:C61">
    <cfRule type="cellIs" dxfId="4027" priority="83" stopIfTrue="1" operator="equal">
      <formula>0</formula>
    </cfRule>
    <cfRule type="cellIs" dxfId="4026" priority="84" stopIfTrue="1" operator="equal">
      <formula>0</formula>
    </cfRule>
    <cfRule type="cellIs" dxfId="4025" priority="85" stopIfTrue="1" operator="equal">
      <formula>0</formula>
    </cfRule>
  </conditionalFormatting>
  <conditionalFormatting sqref="A68:A72">
    <cfRule type="cellIs" dxfId="4024" priority="80" stopIfTrue="1" operator="equal">
      <formula>0</formula>
    </cfRule>
    <cfRule type="cellIs" dxfId="4023" priority="81" stopIfTrue="1" operator="equal">
      <formula>0</formula>
    </cfRule>
    <cfRule type="cellIs" dxfId="4022" priority="82" stopIfTrue="1" operator="equal">
      <formula>0</formula>
    </cfRule>
  </conditionalFormatting>
  <conditionalFormatting sqref="B68:C72">
    <cfRule type="cellIs" dxfId="4021" priority="77" stopIfTrue="1" operator="equal">
      <formula>0</formula>
    </cfRule>
    <cfRule type="cellIs" dxfId="4020" priority="78" stopIfTrue="1" operator="equal">
      <formula>0</formula>
    </cfRule>
    <cfRule type="cellIs" dxfId="4019" priority="79" stopIfTrue="1" operator="equal">
      <formula>0</formula>
    </cfRule>
  </conditionalFormatting>
  <conditionalFormatting sqref="D66 E66:E72">
    <cfRule type="cellIs" dxfId="4018" priority="74" stopIfTrue="1" operator="equal">
      <formula>0</formula>
    </cfRule>
    <cfRule type="cellIs" dxfId="4017" priority="75" stopIfTrue="1" operator="equal">
      <formula>0</formula>
    </cfRule>
    <cfRule type="cellIs" dxfId="4016" priority="76" stopIfTrue="1" operator="equal">
      <formula>0</formula>
    </cfRule>
  </conditionalFormatting>
  <conditionalFormatting sqref="D32:F41 D67 D30:F30 D26:F28 D58:E59">
    <cfRule type="cellIs" dxfId="4015" priority="71" stopIfTrue="1" operator="equal">
      <formula>0</formula>
    </cfRule>
    <cfRule type="cellIs" dxfId="4014" priority="72" stopIfTrue="1" operator="equal">
      <formula>0</formula>
    </cfRule>
    <cfRule type="cellIs" dxfId="4013" priority="73" stopIfTrue="1" operator="equal">
      <formula>0</formula>
    </cfRule>
  </conditionalFormatting>
  <conditionalFormatting sqref="D50:F57 D32:F41 D58:E59">
    <cfRule type="cellIs" priority="67" stopIfTrue="1" operator="between">
      <formula>-0.0001</formula>
      <formula>0.0001</formula>
    </cfRule>
    <cfRule type="cellIs" dxfId="4012" priority="68" stopIfTrue="1" operator="equal">
      <formula>0</formula>
    </cfRule>
    <cfRule type="cellIs" dxfId="4011" priority="69" stopIfTrue="1" operator="equal">
      <formula>0</formula>
    </cfRule>
    <cfRule type="cellIs" dxfId="4010" priority="70" stopIfTrue="1" operator="equal">
      <formula>0</formula>
    </cfRule>
  </conditionalFormatting>
  <conditionalFormatting sqref="D50:F57 D32:F41 D58:E59">
    <cfRule type="cellIs" dxfId="4009" priority="62" stopIfTrue="1" operator="between">
      <formula>-0.0001</formula>
      <formula>0.0001</formula>
    </cfRule>
    <cfRule type="cellIs" dxfId="4008" priority="63" stopIfTrue="1" operator="between">
      <formula>-0.0001</formula>
      <formula>0.00001</formula>
    </cfRule>
    <cfRule type="cellIs" dxfId="4007" priority="64" stopIfTrue="1" operator="equal">
      <formula>0</formula>
    </cfRule>
    <cfRule type="cellIs" dxfId="4006" priority="65" stopIfTrue="1" operator="equal">
      <formula>0</formula>
    </cfRule>
    <cfRule type="cellIs" dxfId="4005" priority="66" stopIfTrue="1" operator="equal">
      <formula>0</formula>
    </cfRule>
  </conditionalFormatting>
  <conditionalFormatting sqref="D13:F17">
    <cfRule type="cellIs" dxfId="4004" priority="59" stopIfTrue="1" operator="equal">
      <formula>0</formula>
    </cfRule>
    <cfRule type="cellIs" dxfId="4003" priority="60" stopIfTrue="1" operator="equal">
      <formula>0</formula>
    </cfRule>
    <cfRule type="cellIs" dxfId="4002" priority="61" stopIfTrue="1" operator="equal">
      <formula>0</formula>
    </cfRule>
  </conditionalFormatting>
  <conditionalFormatting sqref="D11:F11 D13:F17 D21:F24">
    <cfRule type="cellIs" priority="52" stopIfTrue="1" operator="between">
      <formula>-0.0001</formula>
      <formula>0.0001</formula>
    </cfRule>
    <cfRule type="cellIs" dxfId="4001" priority="56" stopIfTrue="1" operator="equal">
      <formula>0</formula>
    </cfRule>
    <cfRule type="cellIs" dxfId="4000" priority="57" stopIfTrue="1" operator="equal">
      <formula>0</formula>
    </cfRule>
    <cfRule type="cellIs" dxfId="3999" priority="58" stopIfTrue="1" operator="equal">
      <formula>0</formula>
    </cfRule>
  </conditionalFormatting>
  <conditionalFormatting sqref="D11:F11 D21:F24">
    <cfRule type="cellIs" dxfId="3998" priority="53" stopIfTrue="1" operator="equal">
      <formula>0</formula>
    </cfRule>
    <cfRule type="cellIs" dxfId="3997" priority="54" stopIfTrue="1" operator="equal">
      <formula>0</formula>
    </cfRule>
    <cfRule type="cellIs" dxfId="3996" priority="55" stopIfTrue="1" operator="equal">
      <formula>0</formula>
    </cfRule>
  </conditionalFormatting>
  <conditionalFormatting sqref="D11:F11 D13:F17 D21:F24">
    <cfRule type="cellIs" dxfId="3995" priority="47" stopIfTrue="1" operator="between">
      <formula>-0.0001</formula>
      <formula>0.0001</formula>
    </cfRule>
    <cfRule type="cellIs" dxfId="3994" priority="48" stopIfTrue="1" operator="between">
      <formula>-0.0001</formula>
      <formula>0.00001</formula>
    </cfRule>
    <cfRule type="cellIs" dxfId="3993" priority="49" stopIfTrue="1" operator="equal">
      <formula>0</formula>
    </cfRule>
    <cfRule type="cellIs" dxfId="3992" priority="50" stopIfTrue="1" operator="equal">
      <formula>0</formula>
    </cfRule>
    <cfRule type="cellIs" dxfId="3991" priority="51" stopIfTrue="1" operator="equal">
      <formula>0</formula>
    </cfRule>
  </conditionalFormatting>
  <conditionalFormatting sqref="D12:F12">
    <cfRule type="cellIs" dxfId="3990" priority="46" stopIfTrue="1" operator="equal">
      <formula>0</formula>
    </cfRule>
  </conditionalFormatting>
  <conditionalFormatting sqref="D12:F12">
    <cfRule type="cellIs" dxfId="3989" priority="45" stopIfTrue="1" operator="equal">
      <formula>0</formula>
    </cfRule>
  </conditionalFormatting>
  <conditionalFormatting sqref="D12:F12">
    <cfRule type="cellIs" dxfId="3988" priority="44" stopIfTrue="1" operator="equal">
      <formula>0</formula>
    </cfRule>
  </conditionalFormatting>
  <conditionalFormatting sqref="D12:F12">
    <cfRule type="cellIs" dxfId="3987" priority="43" stopIfTrue="1" operator="equal">
      <formula>0</formula>
    </cfRule>
  </conditionalFormatting>
  <conditionalFormatting sqref="D18:F20">
    <cfRule type="cellIs" priority="36" stopIfTrue="1" operator="between">
      <formula>-0.0001</formula>
      <formula>0.0001</formula>
    </cfRule>
    <cfRule type="cellIs" dxfId="3986" priority="40" stopIfTrue="1" operator="equal">
      <formula>0</formula>
    </cfRule>
    <cfRule type="cellIs" dxfId="3985" priority="41" stopIfTrue="1" operator="equal">
      <formula>0</formula>
    </cfRule>
    <cfRule type="cellIs" dxfId="3984" priority="42" stopIfTrue="1" operator="equal">
      <formula>0</formula>
    </cfRule>
  </conditionalFormatting>
  <conditionalFormatting sqref="D18:F20">
    <cfRule type="cellIs" dxfId="3983" priority="37" stopIfTrue="1" operator="equal">
      <formula>0</formula>
    </cfRule>
    <cfRule type="cellIs" dxfId="3982" priority="38" stopIfTrue="1" operator="equal">
      <formula>0</formula>
    </cfRule>
    <cfRule type="cellIs" dxfId="3981" priority="39" stopIfTrue="1" operator="equal">
      <formula>0</formula>
    </cfRule>
  </conditionalFormatting>
  <conditionalFormatting sqref="D18:F20">
    <cfRule type="cellIs" dxfId="3980" priority="31" stopIfTrue="1" operator="between">
      <formula>-0.0001</formula>
      <formula>0.0001</formula>
    </cfRule>
    <cfRule type="cellIs" dxfId="3979" priority="32" stopIfTrue="1" operator="between">
      <formula>-0.0001</formula>
      <formula>0.00001</formula>
    </cfRule>
    <cfRule type="cellIs" dxfId="3978" priority="33" stopIfTrue="1" operator="equal">
      <formula>0</formula>
    </cfRule>
    <cfRule type="cellIs" dxfId="3977" priority="34" stopIfTrue="1" operator="equal">
      <formula>0</formula>
    </cfRule>
    <cfRule type="cellIs" dxfId="3976" priority="35" stopIfTrue="1" operator="equal">
      <formula>0</formula>
    </cfRule>
  </conditionalFormatting>
  <conditionalFormatting sqref="D8:F8">
    <cfRule type="cellIs" dxfId="3975" priority="28" stopIfTrue="1" operator="equal">
      <formula>0</formula>
    </cfRule>
    <cfRule type="cellIs" dxfId="3974" priority="29" stopIfTrue="1" operator="equal">
      <formula>0</formula>
    </cfRule>
    <cfRule type="cellIs" dxfId="3973" priority="30" stopIfTrue="1" operator="equal">
      <formula>0</formula>
    </cfRule>
  </conditionalFormatting>
  <conditionalFormatting sqref="D42:F42">
    <cfRule type="cellIs" dxfId="3972" priority="25" stopIfTrue="1" operator="equal">
      <formula>0</formula>
    </cfRule>
    <cfRule type="cellIs" dxfId="3971" priority="26" stopIfTrue="1" operator="equal">
      <formula>0</formula>
    </cfRule>
    <cfRule type="cellIs" dxfId="3970" priority="27" stopIfTrue="1" operator="equal">
      <formula>0</formula>
    </cfRule>
  </conditionalFormatting>
  <conditionalFormatting sqref="D43:F48">
    <cfRule type="cellIs" dxfId="3969" priority="22" stopIfTrue="1" operator="equal">
      <formula>0</formula>
    </cfRule>
    <cfRule type="cellIs" dxfId="3968" priority="23" stopIfTrue="1" operator="equal">
      <formula>0</formula>
    </cfRule>
    <cfRule type="cellIs" dxfId="3967" priority="24" stopIfTrue="1" operator="equal">
      <formula>0</formula>
    </cfRule>
  </conditionalFormatting>
  <conditionalFormatting sqref="D43:F48">
    <cfRule type="cellIs" priority="18" stopIfTrue="1" operator="between">
      <formula>-0.0001</formula>
      <formula>0.0001</formula>
    </cfRule>
    <cfRule type="cellIs" dxfId="3966" priority="19" stopIfTrue="1" operator="equal">
      <formula>0</formula>
    </cfRule>
    <cfRule type="cellIs" dxfId="3965" priority="20" stopIfTrue="1" operator="equal">
      <formula>0</formula>
    </cfRule>
    <cfRule type="cellIs" dxfId="3964" priority="21" stopIfTrue="1" operator="equal">
      <formula>0</formula>
    </cfRule>
  </conditionalFormatting>
  <conditionalFormatting sqref="D43:F48">
    <cfRule type="cellIs" dxfId="3963" priority="13" stopIfTrue="1" operator="between">
      <formula>-0.0001</formula>
      <formula>0.0001</formula>
    </cfRule>
    <cfRule type="cellIs" dxfId="3962" priority="14" stopIfTrue="1" operator="between">
      <formula>-0.0001</formula>
      <formula>0.00001</formula>
    </cfRule>
    <cfRule type="cellIs" dxfId="3961" priority="15" stopIfTrue="1" operator="equal">
      <formula>0</formula>
    </cfRule>
    <cfRule type="cellIs" dxfId="3960" priority="16" stopIfTrue="1" operator="equal">
      <formula>0</formula>
    </cfRule>
    <cfRule type="cellIs" dxfId="3959" priority="17" stopIfTrue="1" operator="equal">
      <formula>0</formula>
    </cfRule>
  </conditionalFormatting>
  <conditionalFormatting sqref="D43:F48">
    <cfRule type="cellIs" dxfId="3958" priority="10" stopIfTrue="1" operator="equal">
      <formula>0</formula>
    </cfRule>
    <cfRule type="cellIs" dxfId="3957" priority="11" stopIfTrue="1" operator="equal">
      <formula>0</formula>
    </cfRule>
    <cfRule type="cellIs" dxfId="3956" priority="12" stopIfTrue="1" operator="equal">
      <formula>0</formula>
    </cfRule>
  </conditionalFormatting>
  <conditionalFormatting sqref="D60:E62">
    <cfRule type="cellIs" dxfId="3955" priority="7" stopIfTrue="1" operator="equal">
      <formula>0</formula>
    </cfRule>
    <cfRule type="cellIs" dxfId="3954" priority="8" stopIfTrue="1" operator="equal">
      <formula>0</formula>
    </cfRule>
    <cfRule type="cellIs" dxfId="3953" priority="9" stopIfTrue="1" operator="equal">
      <formula>0</formula>
    </cfRule>
  </conditionalFormatting>
  <conditionalFormatting sqref="D68:D72">
    <cfRule type="cellIs" dxfId="3952" priority="4" stopIfTrue="1" operator="equal">
      <formula>0</formula>
    </cfRule>
    <cfRule type="cellIs" dxfId="3951" priority="5" stopIfTrue="1" operator="equal">
      <formula>0</formula>
    </cfRule>
    <cfRule type="cellIs" dxfId="3950" priority="6" stopIfTrue="1" operator="equal">
      <formula>0</formula>
    </cfRule>
  </conditionalFormatting>
  <conditionalFormatting sqref="D25:F25">
    <cfRule type="cellIs" dxfId="3949" priority="1" stopIfTrue="1" operator="equal">
      <formula>0</formula>
    </cfRule>
    <cfRule type="cellIs" dxfId="3948" priority="2" stopIfTrue="1" operator="equal">
      <formula>0</formula>
    </cfRule>
    <cfRule type="cellIs" dxfId="3947" priority="3" stopIfTrue="1" operator="equal">
      <formula>0</formula>
    </cfRule>
  </conditionalFormatting>
  <pageMargins left="1.1811023622047245" right="0.78740157480314965" top="0.78740157480314965" bottom="0.78740157480314965" header="0" footer="0"/>
  <pageSetup paperSize="9" scale="84"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I72"/>
  <sheetViews>
    <sheetView showZeros="0" view="pageBreakPreview" zoomScale="85" zoomScaleNormal="100" zoomScaleSheetLayoutView="85" workbookViewId="0">
      <selection activeCell="E12" sqref="E12"/>
    </sheetView>
  </sheetViews>
  <sheetFormatPr defaultColWidth="8" defaultRowHeight="21.2" customHeight="1"/>
  <cols>
    <col min="1" max="1" width="6.25" style="523" customWidth="1"/>
    <col min="2" max="2" width="46.375" style="523" customWidth="1"/>
    <col min="3" max="3" width="5.625" style="523" bestFit="1" customWidth="1"/>
    <col min="4" max="4" width="15.5" style="523" customWidth="1"/>
    <col min="5" max="5" width="15.125" style="523" customWidth="1"/>
    <col min="6" max="6" width="11.625" style="523" customWidth="1"/>
    <col min="7" max="7" width="10.125" style="523" customWidth="1"/>
    <col min="8" max="8" width="12.125" style="523" customWidth="1"/>
    <col min="9" max="10" width="10" style="523" bestFit="1" customWidth="1"/>
    <col min="11" max="16384" width="8" style="523"/>
  </cols>
  <sheetData>
    <row r="1" spans="1:9" ht="21.2" customHeight="1">
      <c r="A1" s="522" t="s">
        <v>1183</v>
      </c>
    </row>
    <row r="2" spans="1:9" ht="35.450000000000003" customHeight="1">
      <c r="A2" s="709" t="s">
        <v>1184</v>
      </c>
      <c r="B2" s="709"/>
      <c r="C2" s="709"/>
      <c r="D2" s="709"/>
      <c r="E2" s="709"/>
      <c r="F2" s="709"/>
      <c r="G2" s="709"/>
      <c r="H2" s="709"/>
    </row>
    <row r="3" spans="1:9" ht="13.7" customHeight="1">
      <c r="A3" s="710" t="str">
        <f>'BIEU 1'!A3:O3</f>
        <v>Đơn vị tính: ha</v>
      </c>
      <c r="B3" s="710"/>
      <c r="C3" s="710"/>
      <c r="D3" s="710"/>
      <c r="E3" s="710"/>
      <c r="F3" s="710"/>
      <c r="G3" s="710"/>
      <c r="H3" s="710"/>
    </row>
    <row r="4" spans="1:9" s="524" customFormat="1" ht="14.25">
      <c r="A4" s="711" t="s">
        <v>1</v>
      </c>
      <c r="B4" s="711" t="s">
        <v>1030</v>
      </c>
      <c r="C4" s="711" t="s">
        <v>966</v>
      </c>
      <c r="D4" s="713" t="s">
        <v>1185</v>
      </c>
      <c r="E4" s="713" t="s">
        <v>1186</v>
      </c>
      <c r="F4" s="712" t="s">
        <v>1187</v>
      </c>
      <c r="G4" s="712"/>
      <c r="H4" s="712"/>
    </row>
    <row r="5" spans="1:9" s="524" customFormat="1" ht="14.25">
      <c r="A5" s="711"/>
      <c r="B5" s="711"/>
      <c r="C5" s="711"/>
      <c r="D5" s="713"/>
      <c r="E5" s="713"/>
      <c r="F5" s="715" t="s">
        <v>3</v>
      </c>
      <c r="G5" s="712" t="s">
        <v>1188</v>
      </c>
      <c r="H5" s="712"/>
    </row>
    <row r="6" spans="1:9" s="524" customFormat="1" ht="45">
      <c r="A6" s="712"/>
      <c r="B6" s="712"/>
      <c r="C6" s="712"/>
      <c r="D6" s="714"/>
      <c r="E6" s="714"/>
      <c r="F6" s="715"/>
      <c r="G6" s="562" t="s">
        <v>1181</v>
      </c>
      <c r="H6" s="562" t="s">
        <v>1189</v>
      </c>
    </row>
    <row r="7" spans="1:9" ht="30.75" customHeight="1">
      <c r="A7" s="563">
        <v>-1</v>
      </c>
      <c r="B7" s="563">
        <v>-2</v>
      </c>
      <c r="C7" s="563">
        <v>-3</v>
      </c>
      <c r="D7" s="563">
        <v>-4</v>
      </c>
      <c r="E7" s="479">
        <v>-5</v>
      </c>
      <c r="F7" s="479">
        <v>-6</v>
      </c>
      <c r="G7" s="479" t="s">
        <v>1190</v>
      </c>
      <c r="H7" s="564" t="s">
        <v>1191</v>
      </c>
    </row>
    <row r="8" spans="1:9" s="524" customFormat="1" ht="14.25">
      <c r="A8" s="525"/>
      <c r="B8" s="526" t="s">
        <v>1032</v>
      </c>
      <c r="C8" s="525"/>
      <c r="D8" s="525">
        <v>85186.827489999996</v>
      </c>
      <c r="E8" s="525">
        <v>85186.834510000015</v>
      </c>
      <c r="F8" s="525">
        <v>85186.825700000016</v>
      </c>
      <c r="G8" s="525">
        <v>-1.7899999802466482E-3</v>
      </c>
      <c r="H8" s="525"/>
    </row>
    <row r="9" spans="1:9" s="531" customFormat="1" ht="15">
      <c r="A9" s="528" t="s">
        <v>1033</v>
      </c>
      <c r="B9" s="529" t="s">
        <v>1034</v>
      </c>
      <c r="C9" s="528" t="s">
        <v>923</v>
      </c>
      <c r="D9" s="528">
        <v>77620.178390000001</v>
      </c>
      <c r="E9" s="528">
        <v>60256.706110000014</v>
      </c>
      <c r="F9" s="528">
        <v>77329.86970000001</v>
      </c>
      <c r="G9" s="528">
        <v>-290.30868999999075</v>
      </c>
      <c r="H9" s="528">
        <v>1.6719506635454537</v>
      </c>
    </row>
    <row r="10" spans="1:9" s="536" customFormat="1" ht="15">
      <c r="A10" s="532" t="s">
        <v>1035</v>
      </c>
      <c r="B10" s="533" t="s">
        <v>1036</v>
      </c>
      <c r="C10" s="532" t="s">
        <v>924</v>
      </c>
      <c r="D10" s="535">
        <v>2358.58</v>
      </c>
      <c r="E10" s="535">
        <v>1761.1716099999999</v>
      </c>
      <c r="F10" s="535">
        <v>2338.5749999999998</v>
      </c>
      <c r="G10" s="535">
        <v>-20.005000000000109</v>
      </c>
      <c r="H10" s="535">
        <v>3.3486305741370832</v>
      </c>
    </row>
    <row r="11" spans="1:9" s="536" customFormat="1" ht="15">
      <c r="A11" s="537" t="s">
        <v>1037</v>
      </c>
      <c r="B11" s="538" t="s">
        <v>1038</v>
      </c>
      <c r="C11" s="539" t="s">
        <v>925</v>
      </c>
      <c r="D11" s="541">
        <v>695.63</v>
      </c>
      <c r="E11" s="541">
        <v>335.79061000000002</v>
      </c>
      <c r="F11" s="541">
        <v>695.63499999999999</v>
      </c>
      <c r="G11" s="541">
        <v>4.9999999999954525E-3</v>
      </c>
      <c r="H11" s="541">
        <v>-1.3895088028010088E-3</v>
      </c>
    </row>
    <row r="12" spans="1:9" ht="15">
      <c r="A12" s="532" t="s">
        <v>1039</v>
      </c>
      <c r="B12" s="538" t="s">
        <v>1040</v>
      </c>
      <c r="C12" s="542" t="s">
        <v>284</v>
      </c>
      <c r="D12" s="542">
        <v>1662.9499999999998</v>
      </c>
      <c r="E12" s="542">
        <v>1425.3809999999999</v>
      </c>
      <c r="F12" s="542">
        <v>1642.94</v>
      </c>
      <c r="G12" s="542">
        <v>-20.009999999999764</v>
      </c>
      <c r="H12" s="542">
        <v>8.4228161081621629</v>
      </c>
    </row>
    <row r="13" spans="1:9" ht="15">
      <c r="A13" s="537" t="s">
        <v>1041</v>
      </c>
      <c r="B13" s="538" t="s">
        <v>1042</v>
      </c>
      <c r="C13" s="542" t="s">
        <v>926</v>
      </c>
      <c r="D13" s="542">
        <v>179.87019999999998</v>
      </c>
      <c r="E13" s="542">
        <v>179.86741000000001</v>
      </c>
      <c r="F13" s="542">
        <v>179.86499999999998</v>
      </c>
      <c r="G13" s="542">
        <v>-5.2000000000020918E-3</v>
      </c>
      <c r="H13" s="542">
        <v>186.37992831708445</v>
      </c>
    </row>
    <row r="14" spans="1:9" ht="15">
      <c r="A14" s="532" t="s">
        <v>1043</v>
      </c>
      <c r="B14" s="538" t="s">
        <v>1044</v>
      </c>
      <c r="C14" s="542" t="s">
        <v>23</v>
      </c>
      <c r="D14" s="542">
        <v>50798.8433</v>
      </c>
      <c r="E14" s="542">
        <v>47098.496500000008</v>
      </c>
      <c r="F14" s="542">
        <v>50381.073000000004</v>
      </c>
      <c r="G14" s="542">
        <v>-417.7702999999965</v>
      </c>
      <c r="H14" s="542">
        <v>11.290030977636945</v>
      </c>
      <c r="I14" s="565"/>
    </row>
    <row r="15" spans="1:9" ht="15">
      <c r="A15" s="537" t="s">
        <v>1045</v>
      </c>
      <c r="B15" s="544" t="s">
        <v>1046</v>
      </c>
      <c r="C15" s="539" t="s">
        <v>927</v>
      </c>
      <c r="D15" s="541">
        <v>4330.6401999999998</v>
      </c>
      <c r="E15" s="541">
        <v>3817.7016699999995</v>
      </c>
      <c r="F15" s="541">
        <v>4219.2240000000002</v>
      </c>
      <c r="G15" s="541">
        <v>-111.41619999999966</v>
      </c>
      <c r="H15" s="541">
        <v>21.721160233371354</v>
      </c>
    </row>
    <row r="16" spans="1:9" ht="15">
      <c r="A16" s="532" t="s">
        <v>1047</v>
      </c>
      <c r="B16" s="544" t="s">
        <v>1048</v>
      </c>
      <c r="C16" s="542" t="s">
        <v>891</v>
      </c>
      <c r="D16" s="542"/>
      <c r="E16" s="542">
        <v>417</v>
      </c>
      <c r="F16" s="542">
        <v>0</v>
      </c>
      <c r="G16" s="542">
        <v>0</v>
      </c>
      <c r="H16" s="542">
        <v>0</v>
      </c>
    </row>
    <row r="17" spans="1:8" s="536" customFormat="1" ht="15">
      <c r="A17" s="537" t="s">
        <v>1049</v>
      </c>
      <c r="B17" s="544" t="s">
        <v>1050</v>
      </c>
      <c r="C17" s="542" t="s">
        <v>17</v>
      </c>
      <c r="D17" s="542">
        <v>19348.484199999999</v>
      </c>
      <c r="E17" s="542">
        <v>5538.7525700000006</v>
      </c>
      <c r="F17" s="542">
        <v>19409.153999999999</v>
      </c>
      <c r="G17" s="542">
        <v>60.669799999999668</v>
      </c>
      <c r="H17" s="542">
        <v>-0.43932642302911779</v>
      </c>
    </row>
    <row r="18" spans="1:8" s="536" customFormat="1" ht="15">
      <c r="A18" s="537"/>
      <c r="B18" s="545" t="s">
        <v>1051</v>
      </c>
      <c r="C18" s="546" t="s">
        <v>692</v>
      </c>
      <c r="D18" s="546"/>
      <c r="E18" s="546"/>
      <c r="F18" s="546">
        <v>2861.9900000000002</v>
      </c>
      <c r="G18" s="546">
        <v>2861.9900000000002</v>
      </c>
      <c r="H18" s="546">
        <v>0</v>
      </c>
    </row>
    <row r="19" spans="1:8" s="536" customFormat="1" ht="15">
      <c r="A19" s="537" t="s">
        <v>1052</v>
      </c>
      <c r="B19" s="545" t="s">
        <v>1053</v>
      </c>
      <c r="C19" s="546" t="s">
        <v>928</v>
      </c>
      <c r="D19" s="546"/>
      <c r="E19" s="546"/>
      <c r="F19" s="546">
        <v>16547.164000000001</v>
      </c>
      <c r="G19" s="546">
        <v>16547.164000000001</v>
      </c>
      <c r="H19" s="546">
        <v>0</v>
      </c>
    </row>
    <row r="20" spans="1:8" ht="15">
      <c r="A20" s="537" t="s">
        <v>1052</v>
      </c>
      <c r="B20" s="545" t="s">
        <v>1054</v>
      </c>
      <c r="C20" s="546" t="s">
        <v>929</v>
      </c>
      <c r="D20" s="546"/>
      <c r="E20" s="546"/>
      <c r="F20" s="546">
        <v>0</v>
      </c>
      <c r="G20" s="546">
        <v>0</v>
      </c>
      <c r="H20" s="546">
        <v>0</v>
      </c>
    </row>
    <row r="21" spans="1:8" ht="15">
      <c r="A21" s="537" t="s">
        <v>1055</v>
      </c>
      <c r="B21" s="538" t="s">
        <v>1056</v>
      </c>
      <c r="C21" s="542" t="s">
        <v>930</v>
      </c>
      <c r="D21" s="542">
        <v>25.74</v>
      </c>
      <c r="E21" s="542">
        <v>25.735389999999999</v>
      </c>
      <c r="F21" s="542">
        <v>25.7377</v>
      </c>
      <c r="G21" s="542">
        <v>-2.2999999999981924E-3</v>
      </c>
      <c r="H21" s="542">
        <v>49.891540130117406</v>
      </c>
    </row>
    <row r="22" spans="1:8" ht="15">
      <c r="A22" s="537" t="s">
        <v>1057</v>
      </c>
      <c r="B22" s="538" t="s">
        <v>1058</v>
      </c>
      <c r="C22" s="542" t="s">
        <v>890</v>
      </c>
      <c r="D22" s="542">
        <v>0</v>
      </c>
      <c r="E22" s="542">
        <v>0</v>
      </c>
      <c r="F22" s="542">
        <v>0</v>
      </c>
      <c r="G22" s="542">
        <v>0</v>
      </c>
      <c r="H22" s="542">
        <v>0</v>
      </c>
    </row>
    <row r="23" spans="1:8" s="531" customFormat="1" ht="15">
      <c r="A23" s="537" t="s">
        <v>1059</v>
      </c>
      <c r="B23" s="538" t="s">
        <v>1060</v>
      </c>
      <c r="C23" s="542" t="s">
        <v>931</v>
      </c>
      <c r="D23" s="542"/>
      <c r="E23" s="542"/>
      <c r="F23" s="542">
        <v>0</v>
      </c>
      <c r="G23" s="542">
        <v>0</v>
      </c>
      <c r="H23" s="542">
        <v>0</v>
      </c>
    </row>
    <row r="24" spans="1:8" ht="15">
      <c r="A24" s="537" t="s">
        <v>1061</v>
      </c>
      <c r="B24" s="538" t="s">
        <v>1062</v>
      </c>
      <c r="C24" s="542" t="s">
        <v>889</v>
      </c>
      <c r="D24" s="542">
        <v>578.02049</v>
      </c>
      <c r="E24" s="542">
        <v>1417.9809600000001</v>
      </c>
      <c r="F24" s="542">
        <v>776.2410000000001</v>
      </c>
      <c r="G24" s="542">
        <v>198.2205100000001</v>
      </c>
      <c r="H24" s="542">
        <v>23.598790309739229</v>
      </c>
    </row>
    <row r="25" spans="1:8" ht="15">
      <c r="A25" s="548">
        <v>2</v>
      </c>
      <c r="B25" s="549" t="s">
        <v>1063</v>
      </c>
      <c r="C25" s="550" t="s">
        <v>932</v>
      </c>
      <c r="D25" s="528">
        <v>7566.6490999999987</v>
      </c>
      <c r="E25" s="535">
        <v>24930.128400000001</v>
      </c>
      <c r="F25" s="535">
        <v>7856.956000000001</v>
      </c>
      <c r="G25" s="535">
        <v>290.30690000000232</v>
      </c>
      <c r="H25" s="535">
        <v>1.6719396785873568</v>
      </c>
    </row>
    <row r="26" spans="1:8" ht="15">
      <c r="A26" s="551" t="s">
        <v>1064</v>
      </c>
      <c r="B26" s="552" t="s">
        <v>967</v>
      </c>
      <c r="C26" s="551" t="s">
        <v>886</v>
      </c>
      <c r="D26" s="535">
        <v>752.31999999999994</v>
      </c>
      <c r="E26" s="535">
        <v>2220.6035099999999</v>
      </c>
      <c r="F26" s="535">
        <v>888.86299999999983</v>
      </c>
      <c r="G26" s="535">
        <v>136.54299999999989</v>
      </c>
      <c r="H26" s="535">
        <v>9.2994982964836197</v>
      </c>
    </row>
    <row r="27" spans="1:8" ht="15">
      <c r="A27" s="551" t="s">
        <v>1065</v>
      </c>
      <c r="B27" s="553" t="s">
        <v>1066</v>
      </c>
      <c r="C27" s="539" t="s">
        <v>887</v>
      </c>
      <c r="D27" s="541">
        <v>95.96</v>
      </c>
      <c r="E27" s="541">
        <v>459.03709000000003</v>
      </c>
      <c r="F27" s="541">
        <v>96.759999999999991</v>
      </c>
      <c r="G27" s="541">
        <v>0.79999999999999716</v>
      </c>
      <c r="H27" s="541">
        <v>0.2203388817509794</v>
      </c>
    </row>
    <row r="28" spans="1:8" ht="15">
      <c r="A28" s="551" t="s">
        <v>1067</v>
      </c>
      <c r="B28" s="552" t="s">
        <v>1068</v>
      </c>
      <c r="C28" s="551" t="s">
        <v>69</v>
      </c>
      <c r="D28" s="535">
        <v>67.589999999999989</v>
      </c>
      <c r="E28" s="535">
        <v>102.60400999999997</v>
      </c>
      <c r="F28" s="535">
        <v>67.300999999999988</v>
      </c>
      <c r="G28" s="535">
        <v>-0.28900000000000148</v>
      </c>
      <c r="H28" s="535">
        <v>-0.82538389633178733</v>
      </c>
    </row>
    <row r="29" spans="1:8" ht="15">
      <c r="A29" s="551" t="s">
        <v>1069</v>
      </c>
      <c r="B29" s="552" t="s">
        <v>1070</v>
      </c>
      <c r="C29" s="554" t="s">
        <v>33</v>
      </c>
      <c r="D29" s="535">
        <v>266.49020000000002</v>
      </c>
      <c r="E29" s="535">
        <v>494.91413000000011</v>
      </c>
      <c r="F29" s="535">
        <v>263.375</v>
      </c>
      <c r="G29" s="535">
        <v>-3.1152000000000157</v>
      </c>
      <c r="H29" s="535">
        <v>-1.3637800557936353</v>
      </c>
    </row>
    <row r="30" spans="1:8" ht="15">
      <c r="A30" s="551" t="s">
        <v>1071</v>
      </c>
      <c r="B30" s="552" t="s">
        <v>1072</v>
      </c>
      <c r="C30" s="554" t="s">
        <v>611</v>
      </c>
      <c r="D30" s="535">
        <v>9.1300000000000008</v>
      </c>
      <c r="E30" s="535">
        <v>6.2928599999999992</v>
      </c>
      <c r="F30" s="535">
        <v>9.1300000000000008</v>
      </c>
      <c r="G30" s="535">
        <v>0</v>
      </c>
      <c r="H30" s="535">
        <v>0</v>
      </c>
    </row>
    <row r="31" spans="1:8" ht="15">
      <c r="A31" s="551" t="s">
        <v>1073</v>
      </c>
      <c r="B31" s="552" t="s">
        <v>1074</v>
      </c>
      <c r="C31" s="554" t="s">
        <v>933</v>
      </c>
      <c r="D31" s="535"/>
      <c r="E31" s="535">
        <v>233.07262000000003</v>
      </c>
      <c r="F31" s="535">
        <v>129.38199999999998</v>
      </c>
      <c r="G31" s="535">
        <v>129.38199999999998</v>
      </c>
      <c r="H31" s="535">
        <v>55.51145389793102</v>
      </c>
    </row>
    <row r="32" spans="1:8" s="536" customFormat="1" ht="15">
      <c r="A32" s="555" t="s">
        <v>1075</v>
      </c>
      <c r="B32" s="556" t="s">
        <v>1076</v>
      </c>
      <c r="C32" s="555" t="s">
        <v>748</v>
      </c>
      <c r="D32" s="558">
        <v>30.28</v>
      </c>
      <c r="E32" s="558">
        <v>51.121519999999997</v>
      </c>
      <c r="F32" s="558">
        <v>30.240000000000002</v>
      </c>
      <c r="G32" s="558">
        <v>-3.9999999999999147E-2</v>
      </c>
      <c r="H32" s="558">
        <v>-0.19192458131652182</v>
      </c>
    </row>
    <row r="33" spans="1:8" s="536" customFormat="1" ht="15">
      <c r="A33" s="555" t="s">
        <v>1077</v>
      </c>
      <c r="B33" s="556" t="s">
        <v>1078</v>
      </c>
      <c r="C33" s="555" t="s">
        <v>934</v>
      </c>
      <c r="D33" s="558">
        <v>4.6899999999999995</v>
      </c>
      <c r="E33" s="558">
        <v>4.6903000000000006</v>
      </c>
      <c r="F33" s="558">
        <v>4.6909999999999998</v>
      </c>
      <c r="G33" s="558">
        <v>1.000000000000334E-3</v>
      </c>
      <c r="H33" s="558">
        <v>100</v>
      </c>
    </row>
    <row r="34" spans="1:8" s="536" customFormat="1" ht="15">
      <c r="A34" s="555" t="s">
        <v>1079</v>
      </c>
      <c r="B34" s="556" t="s">
        <v>1080</v>
      </c>
      <c r="C34" s="555" t="s">
        <v>34</v>
      </c>
      <c r="D34" s="558">
        <v>11.0451</v>
      </c>
      <c r="E34" s="558">
        <v>9.5079399999999996</v>
      </c>
      <c r="F34" s="558">
        <v>11.049999999999999</v>
      </c>
      <c r="G34" s="558">
        <v>4.8999999999992383E-3</v>
      </c>
      <c r="H34" s="558">
        <v>-0.31876967914851012</v>
      </c>
    </row>
    <row r="35" spans="1:8" s="536" customFormat="1" ht="15">
      <c r="A35" s="555" t="s">
        <v>1081</v>
      </c>
      <c r="B35" s="556" t="s">
        <v>1082</v>
      </c>
      <c r="C35" s="555" t="s">
        <v>72</v>
      </c>
      <c r="D35" s="558">
        <v>68.685099999999991</v>
      </c>
      <c r="E35" s="558">
        <v>94.291819999999987</v>
      </c>
      <c r="F35" s="558">
        <v>68.697000000000003</v>
      </c>
      <c r="G35" s="558">
        <v>1.1900000000011346E-2</v>
      </c>
      <c r="H35" s="558">
        <v>4.6472176053830194E-2</v>
      </c>
    </row>
    <row r="36" spans="1:8" s="536" customFormat="1" ht="15">
      <c r="A36" s="555" t="s">
        <v>1083</v>
      </c>
      <c r="B36" s="556" t="s">
        <v>1084</v>
      </c>
      <c r="C36" s="555" t="s">
        <v>879</v>
      </c>
      <c r="D36" s="558">
        <v>13.39</v>
      </c>
      <c r="E36" s="558">
        <v>72.148700000000005</v>
      </c>
      <c r="F36" s="558">
        <v>13.390999999999998</v>
      </c>
      <c r="G36" s="558">
        <v>9.9999999999766942E-4</v>
      </c>
      <c r="H36" s="558">
        <v>1.7018756371357253E-3</v>
      </c>
    </row>
    <row r="37" spans="1:8" s="536" customFormat="1" ht="15">
      <c r="A37" s="555" t="s">
        <v>1085</v>
      </c>
      <c r="B37" s="556" t="s">
        <v>1086</v>
      </c>
      <c r="C37" s="555" t="s">
        <v>935</v>
      </c>
      <c r="D37" s="558"/>
      <c r="E37" s="558"/>
      <c r="F37" s="558">
        <v>0</v>
      </c>
      <c r="G37" s="558">
        <v>0</v>
      </c>
      <c r="H37" s="558">
        <v>0</v>
      </c>
    </row>
    <row r="38" spans="1:8" s="536" customFormat="1" ht="15">
      <c r="A38" s="555" t="s">
        <v>1087</v>
      </c>
      <c r="B38" s="556" t="s">
        <v>1088</v>
      </c>
      <c r="C38" s="555" t="s">
        <v>936</v>
      </c>
      <c r="D38" s="558"/>
      <c r="E38" s="558"/>
      <c r="F38" s="558">
        <v>0</v>
      </c>
      <c r="G38" s="558">
        <v>0</v>
      </c>
      <c r="H38" s="558">
        <v>0</v>
      </c>
    </row>
    <row r="39" spans="1:8" s="536" customFormat="1" ht="15">
      <c r="A39" s="555" t="s">
        <v>1089</v>
      </c>
      <c r="B39" s="556" t="s">
        <v>1090</v>
      </c>
      <c r="C39" s="555" t="s">
        <v>937</v>
      </c>
      <c r="D39" s="558"/>
      <c r="E39" s="558"/>
      <c r="F39" s="558">
        <v>0</v>
      </c>
      <c r="G39" s="558">
        <v>0</v>
      </c>
      <c r="H39" s="558">
        <v>0</v>
      </c>
    </row>
    <row r="40" spans="1:8" s="536" customFormat="1" ht="15">
      <c r="A40" s="555" t="s">
        <v>1091</v>
      </c>
      <c r="B40" s="556" t="s">
        <v>1092</v>
      </c>
      <c r="C40" s="555" t="s">
        <v>938</v>
      </c>
      <c r="D40" s="558"/>
      <c r="E40" s="558"/>
      <c r="F40" s="558">
        <v>0</v>
      </c>
      <c r="G40" s="558">
        <v>0</v>
      </c>
      <c r="H40" s="558">
        <v>0</v>
      </c>
    </row>
    <row r="41" spans="1:8" s="536" customFormat="1" ht="15">
      <c r="A41" s="555" t="s">
        <v>1093</v>
      </c>
      <c r="B41" s="556" t="s">
        <v>1094</v>
      </c>
      <c r="C41" s="555" t="s">
        <v>939</v>
      </c>
      <c r="D41" s="558">
        <v>1.32</v>
      </c>
      <c r="E41" s="558">
        <v>1.3123399999999998</v>
      </c>
      <c r="F41" s="558">
        <v>1.3130000000000002</v>
      </c>
      <c r="G41" s="558">
        <v>-6.9999999999998952E-3</v>
      </c>
      <c r="H41" s="558">
        <v>91.38381201043984</v>
      </c>
    </row>
    <row r="42" spans="1:8" s="536" customFormat="1" ht="15">
      <c r="A42" s="551" t="s">
        <v>1095</v>
      </c>
      <c r="B42" s="552" t="s">
        <v>1096</v>
      </c>
      <c r="C42" s="551" t="s">
        <v>940</v>
      </c>
      <c r="D42" s="535"/>
      <c r="E42" s="535">
        <v>5816.6054599999998</v>
      </c>
      <c r="F42" s="535">
        <v>1615.6940000000002</v>
      </c>
      <c r="G42" s="535">
        <v>1615.6940000000002</v>
      </c>
      <c r="H42" s="535">
        <v>27.777266502101732</v>
      </c>
    </row>
    <row r="43" spans="1:8" s="536" customFormat="1" ht="15">
      <c r="A43" s="555" t="s">
        <v>1097</v>
      </c>
      <c r="B43" s="556" t="s">
        <v>1098</v>
      </c>
      <c r="C43" s="555" t="s">
        <v>876</v>
      </c>
      <c r="D43" s="558"/>
      <c r="E43" s="558">
        <v>2194.06</v>
      </c>
      <c r="F43" s="558">
        <v>0</v>
      </c>
      <c r="G43" s="558">
        <v>0</v>
      </c>
      <c r="H43" s="558">
        <v>0</v>
      </c>
    </row>
    <row r="44" spans="1:8" s="536" customFormat="1" ht="15">
      <c r="A44" s="555" t="s">
        <v>1099</v>
      </c>
      <c r="B44" s="556" t="s">
        <v>1100</v>
      </c>
      <c r="C44" s="555" t="s">
        <v>875</v>
      </c>
      <c r="D44" s="558"/>
      <c r="E44" s="558">
        <v>350</v>
      </c>
      <c r="F44" s="558">
        <v>0</v>
      </c>
      <c r="G44" s="558">
        <v>0</v>
      </c>
      <c r="H44" s="558">
        <v>0</v>
      </c>
    </row>
    <row r="45" spans="1:8" s="536" customFormat="1" ht="15">
      <c r="A45" s="555" t="s">
        <v>1101</v>
      </c>
      <c r="B45" s="556" t="s">
        <v>1102</v>
      </c>
      <c r="C45" s="555" t="s">
        <v>941</v>
      </c>
      <c r="D45" s="558"/>
      <c r="E45" s="558"/>
      <c r="F45" s="558">
        <v>0</v>
      </c>
      <c r="G45" s="558">
        <v>0</v>
      </c>
      <c r="H45" s="558">
        <v>0</v>
      </c>
    </row>
    <row r="46" spans="1:8" ht="15">
      <c r="A46" s="555" t="s">
        <v>1103</v>
      </c>
      <c r="B46" s="556" t="s">
        <v>1104</v>
      </c>
      <c r="C46" s="555" t="s">
        <v>66</v>
      </c>
      <c r="D46" s="558">
        <v>43.800000000000004</v>
      </c>
      <c r="E46" s="558">
        <v>563.62565000000006</v>
      </c>
      <c r="F46" s="558">
        <v>58.210999999999991</v>
      </c>
      <c r="G46" s="558">
        <v>14.410999999999987</v>
      </c>
      <c r="H46" s="558">
        <v>2.7722756658891274</v>
      </c>
    </row>
    <row r="47" spans="1:8" ht="15">
      <c r="A47" s="555" t="s">
        <v>1105</v>
      </c>
      <c r="B47" s="556" t="s">
        <v>1106</v>
      </c>
      <c r="C47" s="555" t="s">
        <v>14</v>
      </c>
      <c r="D47" s="558">
        <v>1411.5446999999997</v>
      </c>
      <c r="E47" s="558">
        <v>2082.9498100000001</v>
      </c>
      <c r="F47" s="558">
        <v>1514.8130000000001</v>
      </c>
      <c r="G47" s="558">
        <v>103.26830000000041</v>
      </c>
      <c r="H47" s="558">
        <v>15.380922555087546</v>
      </c>
    </row>
    <row r="48" spans="1:8" ht="15">
      <c r="A48" s="555" t="s">
        <v>1107</v>
      </c>
      <c r="B48" s="556" t="s">
        <v>1108</v>
      </c>
      <c r="C48" s="555" t="s">
        <v>851</v>
      </c>
      <c r="D48" s="558">
        <v>284.22000000000003</v>
      </c>
      <c r="E48" s="558">
        <v>625.97</v>
      </c>
      <c r="F48" s="558">
        <v>42.67</v>
      </c>
      <c r="G48" s="558">
        <v>-241.55</v>
      </c>
      <c r="H48" s="558">
        <v>-70.680321872713975</v>
      </c>
    </row>
    <row r="49" spans="1:8" ht="15">
      <c r="A49" s="551" t="s">
        <v>1109</v>
      </c>
      <c r="B49" s="552" t="s">
        <v>1110</v>
      </c>
      <c r="C49" s="551" t="s">
        <v>942</v>
      </c>
      <c r="D49" s="535"/>
      <c r="E49" s="535">
        <v>14291.47248</v>
      </c>
      <c r="F49" s="535">
        <v>3588.232</v>
      </c>
      <c r="G49" s="535">
        <v>3588.232</v>
      </c>
      <c r="H49" s="535">
        <v>25.107503828045015</v>
      </c>
    </row>
    <row r="50" spans="1:8" ht="15">
      <c r="A50" s="555" t="s">
        <v>1111</v>
      </c>
      <c r="B50" s="556" t="s">
        <v>1112</v>
      </c>
      <c r="C50" s="555" t="s">
        <v>765</v>
      </c>
      <c r="D50" s="558">
        <v>2056.2097999999996</v>
      </c>
      <c r="E50" s="558">
        <v>3100.8824999999997</v>
      </c>
      <c r="F50" s="558">
        <v>1963.0640000000005</v>
      </c>
      <c r="G50" s="558">
        <v>-93.145799999999099</v>
      </c>
      <c r="H50" s="558">
        <v>-8.9162663100126096</v>
      </c>
    </row>
    <row r="51" spans="1:8" ht="15">
      <c r="A51" s="555" t="s">
        <v>1113</v>
      </c>
      <c r="B51" s="556" t="s">
        <v>1114</v>
      </c>
      <c r="C51" s="555" t="s">
        <v>878</v>
      </c>
      <c r="D51" s="558">
        <v>116.61959999999999</v>
      </c>
      <c r="E51" s="558">
        <v>2389.5783399999996</v>
      </c>
      <c r="F51" s="558">
        <v>107.39299999999999</v>
      </c>
      <c r="G51" s="558">
        <v>-9.2266000000000048</v>
      </c>
      <c r="H51" s="558">
        <v>-0.40592905791153983</v>
      </c>
    </row>
    <row r="52" spans="1:8" ht="15">
      <c r="A52" s="555" t="s">
        <v>1115</v>
      </c>
      <c r="B52" s="556" t="s">
        <v>1116</v>
      </c>
      <c r="C52" s="555" t="s">
        <v>943</v>
      </c>
      <c r="D52" s="558"/>
      <c r="E52" s="558"/>
      <c r="F52" s="558">
        <v>0</v>
      </c>
      <c r="G52" s="558">
        <v>0</v>
      </c>
      <c r="H52" s="558">
        <v>0</v>
      </c>
    </row>
    <row r="53" spans="1:8" ht="15">
      <c r="A53" s="555" t="s">
        <v>1117</v>
      </c>
      <c r="B53" s="556" t="s">
        <v>1118</v>
      </c>
      <c r="C53" s="555" t="s">
        <v>944</v>
      </c>
      <c r="D53" s="558"/>
      <c r="E53" s="558"/>
      <c r="F53" s="558">
        <v>0</v>
      </c>
      <c r="G53" s="558">
        <v>0</v>
      </c>
      <c r="H53" s="558">
        <v>0</v>
      </c>
    </row>
    <row r="54" spans="1:8" ht="30">
      <c r="A54" s="555" t="s">
        <v>1119</v>
      </c>
      <c r="B54" s="556" t="s">
        <v>1120</v>
      </c>
      <c r="C54" s="555" t="s">
        <v>881</v>
      </c>
      <c r="D54" s="558">
        <v>135.80020000000002</v>
      </c>
      <c r="E54" s="558">
        <v>563.80069000000003</v>
      </c>
      <c r="F54" s="558">
        <v>21.044</v>
      </c>
      <c r="G54" s="558">
        <v>-114.75620000000002</v>
      </c>
      <c r="H54" s="558">
        <v>-26.812165565511386</v>
      </c>
    </row>
    <row r="55" spans="1:8" ht="15">
      <c r="A55" s="555" t="s">
        <v>1121</v>
      </c>
      <c r="B55" s="556" t="s">
        <v>1122</v>
      </c>
      <c r="C55" s="555" t="s">
        <v>882</v>
      </c>
      <c r="D55" s="558"/>
      <c r="E55" s="558">
        <v>143</v>
      </c>
      <c r="F55" s="558">
        <v>0</v>
      </c>
      <c r="G55" s="558">
        <v>0</v>
      </c>
      <c r="H55" s="558">
        <v>0</v>
      </c>
    </row>
    <row r="56" spans="1:8" ht="15">
      <c r="A56" s="555" t="s">
        <v>1123</v>
      </c>
      <c r="B56" s="556" t="s">
        <v>1124</v>
      </c>
      <c r="C56" s="555" t="s">
        <v>880</v>
      </c>
      <c r="D56" s="558">
        <v>951.62979999999993</v>
      </c>
      <c r="E56" s="558">
        <v>8058.1068299999997</v>
      </c>
      <c r="F56" s="558">
        <v>1485.4959999999999</v>
      </c>
      <c r="G56" s="558">
        <v>533.86619999999994</v>
      </c>
      <c r="H56" s="558">
        <v>7.5123890184444875</v>
      </c>
    </row>
    <row r="57" spans="1:8" s="531" customFormat="1" ht="30">
      <c r="A57" s="555" t="s">
        <v>1125</v>
      </c>
      <c r="B57" s="556" t="s">
        <v>1126</v>
      </c>
      <c r="C57" s="555" t="s">
        <v>639</v>
      </c>
      <c r="D57" s="558">
        <v>1.6251000000000004</v>
      </c>
      <c r="E57" s="558">
        <v>1.9904600000000003</v>
      </c>
      <c r="F57" s="558">
        <v>1.6300000000000006</v>
      </c>
      <c r="G57" s="558">
        <v>4.9000000000001265E-3</v>
      </c>
      <c r="H57" s="558">
        <v>1.3411429822641032</v>
      </c>
    </row>
    <row r="58" spans="1:8" ht="15">
      <c r="A58" s="555" t="s">
        <v>1127</v>
      </c>
      <c r="B58" s="556" t="s">
        <v>1128</v>
      </c>
      <c r="C58" s="555" t="s">
        <v>590</v>
      </c>
      <c r="D58" s="558">
        <v>3.9095</v>
      </c>
      <c r="E58" s="558">
        <v>22.911959999999997</v>
      </c>
      <c r="F58" s="558">
        <v>3.9050000000000007</v>
      </c>
      <c r="G58" s="558">
        <v>-4.4999999999992824E-3</v>
      </c>
      <c r="H58" s="558">
        <v>-2.368114444129488E-2</v>
      </c>
    </row>
    <row r="59" spans="1:8" ht="30">
      <c r="A59" s="555" t="s">
        <v>1129</v>
      </c>
      <c r="B59" s="556" t="s">
        <v>1130</v>
      </c>
      <c r="C59" s="555" t="s">
        <v>885</v>
      </c>
      <c r="D59" s="558">
        <v>5.7</v>
      </c>
      <c r="E59" s="558">
        <v>11.201699999999999</v>
      </c>
      <c r="F59" s="558">
        <v>5.7</v>
      </c>
      <c r="G59" s="558">
        <v>0</v>
      </c>
      <c r="H59" s="558">
        <v>0</v>
      </c>
    </row>
    <row r="60" spans="1:8" ht="15">
      <c r="A60" s="551" t="s">
        <v>1131</v>
      </c>
      <c r="B60" s="553" t="s">
        <v>1132</v>
      </c>
      <c r="C60" s="539" t="s">
        <v>883</v>
      </c>
      <c r="D60" s="541">
        <v>57.759999999999991</v>
      </c>
      <c r="E60" s="541">
        <v>62.364330000000002</v>
      </c>
      <c r="F60" s="541">
        <v>34.74</v>
      </c>
      <c r="G60" s="558">
        <v>-23.019999999999989</v>
      </c>
      <c r="H60" s="558">
        <v>-499.96416416720638</v>
      </c>
    </row>
    <row r="61" spans="1:8" ht="15">
      <c r="A61" s="551" t="s">
        <v>1133</v>
      </c>
      <c r="B61" s="553" t="s">
        <v>1134</v>
      </c>
      <c r="C61" s="539" t="s">
        <v>946</v>
      </c>
      <c r="D61" s="541">
        <v>0.61</v>
      </c>
      <c r="E61" s="541">
        <v>0.62292999999999987</v>
      </c>
      <c r="F61" s="541">
        <v>0.61499999999999999</v>
      </c>
      <c r="G61" s="558">
        <v>5.0000000000000044E-3</v>
      </c>
      <c r="H61" s="558">
        <v>38.669760247486842</v>
      </c>
    </row>
    <row r="62" spans="1:8" ht="30">
      <c r="A62" s="551" t="s">
        <v>1135</v>
      </c>
      <c r="B62" s="553" t="s">
        <v>1136</v>
      </c>
      <c r="C62" s="539" t="s">
        <v>884</v>
      </c>
      <c r="D62" s="541">
        <v>122.73999999999998</v>
      </c>
      <c r="E62" s="541">
        <v>166.22522999999998</v>
      </c>
      <c r="F62" s="541">
        <v>122.27099999999999</v>
      </c>
      <c r="G62" s="558">
        <v>-0.46899999999999409</v>
      </c>
      <c r="H62" s="558">
        <v>-1.0785271228874587</v>
      </c>
    </row>
    <row r="63" spans="1:8" ht="15">
      <c r="A63" s="551" t="s">
        <v>1137</v>
      </c>
      <c r="B63" s="553" t="s">
        <v>1138</v>
      </c>
      <c r="C63" s="539" t="s">
        <v>947</v>
      </c>
      <c r="D63" s="541">
        <v>1053.0800000000002</v>
      </c>
      <c r="E63" s="541">
        <v>1025.92464</v>
      </c>
      <c r="F63" s="541">
        <v>1019.6129999999999</v>
      </c>
      <c r="G63" s="558">
        <v>-33.467000000000212</v>
      </c>
      <c r="H63" s="558">
        <v>123.24270420277972</v>
      </c>
    </row>
    <row r="64" spans="1:8" ht="15">
      <c r="A64" s="555" t="s">
        <v>1139</v>
      </c>
      <c r="B64" s="559" t="s">
        <v>1140</v>
      </c>
      <c r="C64" s="560" t="s">
        <v>948</v>
      </c>
      <c r="D64" s="566">
        <v>500.94040000000007</v>
      </c>
      <c r="E64" s="566">
        <v>473.78016000000002</v>
      </c>
      <c r="F64" s="566">
        <v>500.94400000000002</v>
      </c>
      <c r="G64" s="558">
        <v>3.5999999999489773E-3</v>
      </c>
      <c r="H64" s="558">
        <v>-1.325466932526727E-2</v>
      </c>
    </row>
    <row r="65" spans="1:8" ht="15">
      <c r="A65" s="555" t="s">
        <v>1141</v>
      </c>
      <c r="B65" s="559" t="s">
        <v>1142</v>
      </c>
      <c r="C65" s="560" t="s">
        <v>949</v>
      </c>
      <c r="D65" s="566">
        <v>552.13960000000009</v>
      </c>
      <c r="E65" s="566">
        <v>552.14447999999993</v>
      </c>
      <c r="F65" s="566">
        <v>518.66899999999998</v>
      </c>
      <c r="G65" s="558">
        <v>-33.470600000000104</v>
      </c>
      <c r="H65" s="558">
        <v>-685872.95084164524</v>
      </c>
    </row>
    <row r="66" spans="1:8" ht="15">
      <c r="A66" s="551" t="s">
        <v>1143</v>
      </c>
      <c r="B66" s="553" t="s">
        <v>1144</v>
      </c>
      <c r="C66" s="539" t="s">
        <v>888</v>
      </c>
      <c r="D66" s="541">
        <v>0.5</v>
      </c>
      <c r="E66" s="541">
        <v>50.396500000000003</v>
      </c>
      <c r="F66" s="566">
        <v>20.980000000000004</v>
      </c>
      <c r="G66" s="558">
        <v>20.480000000000004</v>
      </c>
      <c r="H66" s="558">
        <v>41.044963073562279</v>
      </c>
    </row>
    <row r="67" spans="1:8" ht="15">
      <c r="A67" s="548">
        <v>3</v>
      </c>
      <c r="B67" s="549" t="s">
        <v>1145</v>
      </c>
      <c r="C67" s="548" t="s">
        <v>950</v>
      </c>
      <c r="D67" s="528"/>
      <c r="E67" s="528">
        <v>0</v>
      </c>
      <c r="F67" s="566">
        <v>0</v>
      </c>
      <c r="G67" s="558">
        <v>0</v>
      </c>
      <c r="H67" s="558">
        <v>0</v>
      </c>
    </row>
    <row r="68" spans="1:8" s="536" customFormat="1" ht="15">
      <c r="A68" s="555"/>
      <c r="B68" s="559" t="s">
        <v>1146</v>
      </c>
      <c r="C68" s="560" t="s">
        <v>951</v>
      </c>
      <c r="D68" s="566"/>
      <c r="E68" s="566"/>
      <c r="F68" s="566">
        <v>0</v>
      </c>
      <c r="G68" s="558">
        <v>0</v>
      </c>
      <c r="H68" s="558">
        <v>0</v>
      </c>
    </row>
    <row r="69" spans="1:8" ht="15">
      <c r="A69" s="551" t="s">
        <v>1147</v>
      </c>
      <c r="B69" s="553" t="s">
        <v>1148</v>
      </c>
      <c r="C69" s="539" t="s">
        <v>952</v>
      </c>
      <c r="D69" s="541"/>
      <c r="E69" s="541"/>
      <c r="F69" s="566">
        <v>0</v>
      </c>
      <c r="G69" s="558">
        <v>0</v>
      </c>
      <c r="H69" s="558">
        <v>0</v>
      </c>
    </row>
    <row r="70" spans="1:8" ht="15">
      <c r="A70" s="551" t="s">
        <v>1149</v>
      </c>
      <c r="B70" s="553" t="s">
        <v>1150</v>
      </c>
      <c r="C70" s="539" t="s">
        <v>953</v>
      </c>
      <c r="D70" s="541"/>
      <c r="E70" s="541"/>
      <c r="F70" s="566">
        <v>0</v>
      </c>
      <c r="G70" s="558">
        <v>0</v>
      </c>
      <c r="H70" s="558">
        <v>0</v>
      </c>
    </row>
    <row r="71" spans="1:8" ht="15">
      <c r="A71" s="551" t="s">
        <v>1151</v>
      </c>
      <c r="B71" s="553" t="s">
        <v>1152</v>
      </c>
      <c r="C71" s="539" t="s">
        <v>954</v>
      </c>
      <c r="D71" s="541"/>
      <c r="E71" s="541"/>
      <c r="F71" s="566">
        <v>0</v>
      </c>
      <c r="G71" s="558">
        <v>0</v>
      </c>
      <c r="H71" s="558">
        <v>0</v>
      </c>
    </row>
    <row r="72" spans="1:8" ht="15">
      <c r="A72" s="551" t="s">
        <v>1153</v>
      </c>
      <c r="B72" s="553" t="s">
        <v>1154</v>
      </c>
      <c r="C72" s="539" t="s">
        <v>955</v>
      </c>
      <c r="D72" s="541"/>
      <c r="E72" s="541"/>
      <c r="F72" s="566">
        <v>0</v>
      </c>
      <c r="G72" s="558">
        <v>0</v>
      </c>
      <c r="H72" s="558">
        <v>0</v>
      </c>
    </row>
  </sheetData>
  <mergeCells count="10">
    <mergeCell ref="A2:H2"/>
    <mergeCell ref="A3:H3"/>
    <mergeCell ref="A4:A6"/>
    <mergeCell ref="B4:B6"/>
    <mergeCell ref="C4:C6"/>
    <mergeCell ref="D4:D6"/>
    <mergeCell ref="E4:E6"/>
    <mergeCell ref="F4:H4"/>
    <mergeCell ref="F5:F6"/>
    <mergeCell ref="G5:H5"/>
  </mergeCells>
  <conditionalFormatting sqref="A1:H1 A2:A3 A73:H65526 F7 G6:H7 A4:E7 A62:A66 B63:D66 E63:F65 I58:XFD65526 G58:H72 I46:IT57 E49:H57 C32:D41 I1:IT43 A9:H10 E26:H41">
    <cfRule type="cellIs" dxfId="3946" priority="198" stopIfTrue="1" operator="equal">
      <formula>0</formula>
    </cfRule>
    <cfRule type="cellIs" dxfId="3945" priority="199" stopIfTrue="1" operator="equal">
      <formula>0</formula>
    </cfRule>
    <cfRule type="cellIs" dxfId="3944" priority="200" stopIfTrue="1" operator="equal">
      <formula>0</formula>
    </cfRule>
  </conditionalFormatting>
  <conditionalFormatting sqref="I44:IT45">
    <cfRule type="cellIs" dxfId="3943" priority="195" stopIfTrue="1" operator="equal">
      <formula>0</formula>
    </cfRule>
    <cfRule type="cellIs" dxfId="3942" priority="196" stopIfTrue="1" operator="equal">
      <formula>0</formula>
    </cfRule>
    <cfRule type="cellIs" dxfId="3941" priority="197" stopIfTrue="1" operator="equal">
      <formula>0</formula>
    </cfRule>
  </conditionalFormatting>
  <conditionalFormatting sqref="B12:D12">
    <cfRule type="cellIs" dxfId="3940" priority="167" stopIfTrue="1" operator="equal">
      <formula>0</formula>
    </cfRule>
  </conditionalFormatting>
  <conditionalFormatting sqref="B19:B20">
    <cfRule type="cellIs" dxfId="3939" priority="146" stopIfTrue="1" operator="equal">
      <formula>0</formula>
    </cfRule>
    <cfRule type="cellIs" dxfId="3938" priority="147" stopIfTrue="1" operator="equal">
      <formula>0</formula>
    </cfRule>
    <cfRule type="cellIs" dxfId="3937" priority="148" stopIfTrue="1" operator="equal">
      <formula>0</formula>
    </cfRule>
  </conditionalFormatting>
  <conditionalFormatting sqref="B32:B41">
    <cfRule type="cellIs" dxfId="3936" priority="125" stopIfTrue="1" operator="equal">
      <formula>0</formula>
    </cfRule>
    <cfRule type="cellIs" dxfId="3935" priority="126" stopIfTrue="1" operator="equal">
      <formula>0</formula>
    </cfRule>
    <cfRule type="cellIs" dxfId="3934" priority="127" stopIfTrue="1" operator="equal">
      <formula>0</formula>
    </cfRule>
  </conditionalFormatting>
  <conditionalFormatting sqref="A26:D28 A30:D30 A67:D67 A29 A31 A32:D41 A49:D59">
    <cfRule type="cellIs" dxfId="3933" priority="192" stopIfTrue="1" operator="equal">
      <formula>0</formula>
    </cfRule>
    <cfRule type="cellIs" dxfId="3932" priority="193" stopIfTrue="1" operator="equal">
      <formula>0</formula>
    </cfRule>
    <cfRule type="cellIs" dxfId="3931" priority="194" stopIfTrue="1" operator="equal">
      <formula>0</formula>
    </cfRule>
  </conditionalFormatting>
  <conditionalFormatting sqref="B50:D59 B32:D41 G58:H72">
    <cfRule type="cellIs" priority="188" stopIfTrue="1" operator="between">
      <formula>-0.0001</formula>
      <formula>0.0001</formula>
    </cfRule>
    <cfRule type="cellIs" dxfId="3930" priority="189" stopIfTrue="1" operator="equal">
      <formula>0</formula>
    </cfRule>
    <cfRule type="cellIs" dxfId="3929" priority="190" stopIfTrue="1" operator="equal">
      <formula>0</formula>
    </cfRule>
    <cfRule type="cellIs" dxfId="3928" priority="191" stopIfTrue="1" operator="equal">
      <formula>0</formula>
    </cfRule>
  </conditionalFormatting>
  <conditionalFormatting sqref="B50:D59 B32:D41 G58:H72">
    <cfRule type="cellIs" dxfId="3927" priority="183" stopIfTrue="1" operator="between">
      <formula>-0.0001</formula>
      <formula>0.0001</formula>
    </cfRule>
    <cfRule type="cellIs" dxfId="3926" priority="184" stopIfTrue="1" operator="between">
      <formula>-0.0001</formula>
      <formula>0.00001</formula>
    </cfRule>
    <cfRule type="cellIs" dxfId="3925" priority="185" stopIfTrue="1" operator="equal">
      <formula>0</formula>
    </cfRule>
    <cfRule type="cellIs" dxfId="3924" priority="186" stopIfTrue="1" operator="equal">
      <formula>0</formula>
    </cfRule>
    <cfRule type="cellIs" dxfId="3923" priority="187" stopIfTrue="1" operator="equal">
      <formula>0</formula>
    </cfRule>
  </conditionalFormatting>
  <conditionalFormatting sqref="B13:D17 A11 A13 A15 A17">
    <cfRule type="cellIs" dxfId="3922" priority="180" stopIfTrue="1" operator="equal">
      <formula>0</formula>
    </cfRule>
    <cfRule type="cellIs" dxfId="3921" priority="181" stopIfTrue="1" operator="equal">
      <formula>0</formula>
    </cfRule>
    <cfRule type="cellIs" dxfId="3920" priority="182" stopIfTrue="1" operator="equal">
      <formula>0</formula>
    </cfRule>
  </conditionalFormatting>
  <conditionalFormatting sqref="B13:D17 A11:D11 A13 A15 A17:A20 A21:D25">
    <cfRule type="cellIs" priority="173" stopIfTrue="1" operator="between">
      <formula>-0.0001</formula>
      <formula>0.0001</formula>
    </cfRule>
    <cfRule type="cellIs" dxfId="3919" priority="177" stopIfTrue="1" operator="equal">
      <formula>0</formula>
    </cfRule>
    <cfRule type="cellIs" dxfId="3918" priority="178" stopIfTrue="1" operator="equal">
      <formula>0</formula>
    </cfRule>
    <cfRule type="cellIs" dxfId="3917" priority="179" stopIfTrue="1" operator="equal">
      <formula>0</formula>
    </cfRule>
  </conditionalFormatting>
  <conditionalFormatting sqref="A11:D11 A13 A15 A17:A20 A21:D25">
    <cfRule type="cellIs" dxfId="3916" priority="174" stopIfTrue="1" operator="equal">
      <formula>0</formula>
    </cfRule>
    <cfRule type="cellIs" dxfId="3915" priority="175" stopIfTrue="1" operator="equal">
      <formula>0</formula>
    </cfRule>
    <cfRule type="cellIs" dxfId="3914" priority="176" stopIfTrue="1" operator="equal">
      <formula>0</formula>
    </cfRule>
  </conditionalFormatting>
  <conditionalFormatting sqref="B13:D17 A11:D11 A13 A15 A17:A20 A21:D25">
    <cfRule type="cellIs" dxfId="3913" priority="168" stopIfTrue="1" operator="between">
      <formula>-0.0001</formula>
      <formula>0.0001</formula>
    </cfRule>
    <cfRule type="cellIs" dxfId="3912" priority="169" stopIfTrue="1" operator="between">
      <formula>-0.0001</formula>
      <formula>0.00001</formula>
    </cfRule>
    <cfRule type="cellIs" dxfId="3911" priority="170" stopIfTrue="1" operator="equal">
      <formula>0</formula>
    </cfRule>
    <cfRule type="cellIs" dxfId="3910" priority="171" stopIfTrue="1" operator="equal">
      <formula>0</formula>
    </cfRule>
    <cfRule type="cellIs" dxfId="3909" priority="172" stopIfTrue="1" operator="equal">
      <formula>0</formula>
    </cfRule>
  </conditionalFormatting>
  <conditionalFormatting sqref="B12:D12">
    <cfRule type="cellIs" dxfId="3908" priority="166" stopIfTrue="1" operator="equal">
      <formula>0</formula>
    </cfRule>
  </conditionalFormatting>
  <conditionalFormatting sqref="B12:D12">
    <cfRule type="cellIs" dxfId="3907" priority="165" stopIfTrue="1" operator="equal">
      <formula>0</formula>
    </cfRule>
  </conditionalFormatting>
  <conditionalFormatting sqref="B12:D12">
    <cfRule type="cellIs" dxfId="3906" priority="164" stopIfTrue="1" operator="equal">
      <formula>0</formula>
    </cfRule>
  </conditionalFormatting>
  <conditionalFormatting sqref="B18:D18 C19:D20">
    <cfRule type="cellIs" priority="157" stopIfTrue="1" operator="between">
      <formula>-0.0001</formula>
      <formula>0.0001</formula>
    </cfRule>
    <cfRule type="cellIs" dxfId="3905" priority="161" stopIfTrue="1" operator="equal">
      <formula>0</formula>
    </cfRule>
    <cfRule type="cellIs" dxfId="3904" priority="162" stopIfTrue="1" operator="equal">
      <formula>0</formula>
    </cfRule>
    <cfRule type="cellIs" dxfId="3903" priority="163" stopIfTrue="1" operator="equal">
      <formula>0</formula>
    </cfRule>
  </conditionalFormatting>
  <conditionalFormatting sqref="B18:D18 C19:D20">
    <cfRule type="cellIs" dxfId="3902" priority="158" stopIfTrue="1" operator="equal">
      <formula>0</formula>
    </cfRule>
    <cfRule type="cellIs" dxfId="3901" priority="159" stopIfTrue="1" operator="equal">
      <formula>0</formula>
    </cfRule>
    <cfRule type="cellIs" dxfId="3900" priority="160" stopIfTrue="1" operator="equal">
      <formula>0</formula>
    </cfRule>
  </conditionalFormatting>
  <conditionalFormatting sqref="B18:D18 C19:D20">
    <cfRule type="cellIs" dxfId="3899" priority="152" stopIfTrue="1" operator="between">
      <formula>-0.0001</formula>
      <formula>0.0001</formula>
    </cfRule>
    <cfRule type="cellIs" dxfId="3898" priority="153" stopIfTrue="1" operator="between">
      <formula>-0.0001</formula>
      <formula>0.00001</formula>
    </cfRule>
    <cfRule type="cellIs" dxfId="3897" priority="154" stopIfTrue="1" operator="equal">
      <formula>0</formula>
    </cfRule>
    <cfRule type="cellIs" dxfId="3896" priority="155" stopIfTrue="1" operator="equal">
      <formula>0</formula>
    </cfRule>
    <cfRule type="cellIs" dxfId="3895" priority="156" stopIfTrue="1" operator="equal">
      <formula>0</formula>
    </cfRule>
  </conditionalFormatting>
  <conditionalFormatting sqref="B19:B20">
    <cfRule type="cellIs" priority="145" stopIfTrue="1" operator="between">
      <formula>-0.0001</formula>
      <formula>0.0001</formula>
    </cfRule>
    <cfRule type="cellIs" dxfId="3894" priority="149" stopIfTrue="1" operator="equal">
      <formula>0</formula>
    </cfRule>
    <cfRule type="cellIs" dxfId="3893" priority="150" stopIfTrue="1" operator="equal">
      <formula>0</formula>
    </cfRule>
    <cfRule type="cellIs" dxfId="3892" priority="151" stopIfTrue="1" operator="equal">
      <formula>0</formula>
    </cfRule>
  </conditionalFormatting>
  <conditionalFormatting sqref="B19:B20">
    <cfRule type="cellIs" dxfId="3891" priority="140" stopIfTrue="1" operator="between">
      <formula>-0.0001</formula>
      <formula>0.0001</formula>
    </cfRule>
    <cfRule type="cellIs" dxfId="3890" priority="141" stopIfTrue="1" operator="between">
      <formula>-0.0001</formula>
      <formula>0.00001</formula>
    </cfRule>
    <cfRule type="cellIs" dxfId="3889" priority="142" stopIfTrue="1" operator="equal">
      <formula>0</formula>
    </cfRule>
    <cfRule type="cellIs" dxfId="3888" priority="143" stopIfTrue="1" operator="equal">
      <formula>0</formula>
    </cfRule>
    <cfRule type="cellIs" dxfId="3887" priority="144" stopIfTrue="1" operator="equal">
      <formula>0</formula>
    </cfRule>
  </conditionalFormatting>
  <conditionalFormatting sqref="A12 A14 A16">
    <cfRule type="cellIs" dxfId="3886" priority="137" stopIfTrue="1" operator="equal">
      <formula>0</formula>
    </cfRule>
    <cfRule type="cellIs" dxfId="3885" priority="138" stopIfTrue="1" operator="equal">
      <formula>0</formula>
    </cfRule>
    <cfRule type="cellIs" dxfId="3884" priority="139" stopIfTrue="1" operator="equal">
      <formula>0</formula>
    </cfRule>
  </conditionalFormatting>
  <conditionalFormatting sqref="A8:D8">
    <cfRule type="cellIs" dxfId="3883" priority="134" stopIfTrue="1" operator="equal">
      <formula>0</formula>
    </cfRule>
    <cfRule type="cellIs" dxfId="3882" priority="135" stopIfTrue="1" operator="equal">
      <formula>0</formula>
    </cfRule>
    <cfRule type="cellIs" dxfId="3881" priority="136" stopIfTrue="1" operator="equal">
      <formula>0</formula>
    </cfRule>
  </conditionalFormatting>
  <conditionalFormatting sqref="A26:D31">
    <cfRule type="cellIs" dxfId="3880" priority="131" stopIfTrue="1" operator="equal">
      <formula>0</formula>
    </cfRule>
    <cfRule type="cellIs" dxfId="3879" priority="132" stopIfTrue="1" operator="equal">
      <formula>0</formula>
    </cfRule>
    <cfRule type="cellIs" dxfId="3878" priority="133" stopIfTrue="1" operator="equal">
      <formula>0</formula>
    </cfRule>
  </conditionalFormatting>
  <conditionalFormatting sqref="B32:B41">
    <cfRule type="cellIs" priority="124" stopIfTrue="1" operator="between">
      <formula>-0.0001</formula>
      <formula>0.0001</formula>
    </cfRule>
    <cfRule type="cellIs" dxfId="3877" priority="128" stopIfTrue="1" operator="equal">
      <formula>0</formula>
    </cfRule>
    <cfRule type="cellIs" dxfId="3876" priority="129" stopIfTrue="1" operator="equal">
      <formula>0</formula>
    </cfRule>
    <cfRule type="cellIs" dxfId="3875" priority="130" stopIfTrue="1" operator="equal">
      <formula>0</formula>
    </cfRule>
  </conditionalFormatting>
  <conditionalFormatting sqref="B32:B41">
    <cfRule type="cellIs" dxfId="3874" priority="119" stopIfTrue="1" operator="between">
      <formula>-0.0001</formula>
      <formula>0.0001</formula>
    </cfRule>
    <cfRule type="cellIs" dxfId="3873" priority="120" stopIfTrue="1" operator="between">
      <formula>-0.0001</formula>
      <formula>0.00001</formula>
    </cfRule>
    <cfRule type="cellIs" dxfId="3872" priority="121" stopIfTrue="1" operator="equal">
      <formula>0</formula>
    </cfRule>
    <cfRule type="cellIs" dxfId="3871" priority="122" stopIfTrue="1" operator="equal">
      <formula>0</formula>
    </cfRule>
    <cfRule type="cellIs" dxfId="3870" priority="123" stopIfTrue="1" operator="equal">
      <formula>0</formula>
    </cfRule>
  </conditionalFormatting>
  <conditionalFormatting sqref="A42:D42">
    <cfRule type="cellIs" dxfId="3869" priority="116" stopIfTrue="1" operator="equal">
      <formula>0</formula>
    </cfRule>
    <cfRule type="cellIs" dxfId="3868" priority="117" stopIfTrue="1" operator="equal">
      <formula>0</formula>
    </cfRule>
    <cfRule type="cellIs" dxfId="3867" priority="118" stopIfTrue="1" operator="equal">
      <formula>0</formula>
    </cfRule>
  </conditionalFormatting>
  <conditionalFormatting sqref="B43:D48">
    <cfRule type="cellIs" dxfId="3866" priority="113" stopIfTrue="1" operator="equal">
      <formula>0</formula>
    </cfRule>
    <cfRule type="cellIs" dxfId="3865" priority="114" stopIfTrue="1" operator="equal">
      <formula>0</formula>
    </cfRule>
    <cfRule type="cellIs" dxfId="3864" priority="115" stopIfTrue="1" operator="equal">
      <formula>0</formula>
    </cfRule>
  </conditionalFormatting>
  <conditionalFormatting sqref="B43:D48">
    <cfRule type="cellIs" priority="109" stopIfTrue="1" operator="between">
      <formula>-0.0001</formula>
      <formula>0.0001</formula>
    </cfRule>
    <cfRule type="cellIs" dxfId="3863" priority="110" stopIfTrue="1" operator="equal">
      <formula>0</formula>
    </cfRule>
    <cfRule type="cellIs" dxfId="3862" priority="111" stopIfTrue="1" operator="equal">
      <formula>0</formula>
    </cfRule>
    <cfRule type="cellIs" dxfId="3861" priority="112" stopIfTrue="1" operator="equal">
      <formula>0</formula>
    </cfRule>
  </conditionalFormatting>
  <conditionalFormatting sqref="B43:D48">
    <cfRule type="cellIs" dxfId="3860" priority="104" stopIfTrue="1" operator="between">
      <formula>-0.0001</formula>
      <formula>0.0001</formula>
    </cfRule>
    <cfRule type="cellIs" dxfId="3859" priority="105" stopIfTrue="1" operator="between">
      <formula>-0.0001</formula>
      <formula>0.00001</formula>
    </cfRule>
    <cfRule type="cellIs" dxfId="3858" priority="106" stopIfTrue="1" operator="equal">
      <formula>0</formula>
    </cfRule>
    <cfRule type="cellIs" dxfId="3857" priority="107" stopIfTrue="1" operator="equal">
      <formula>0</formula>
    </cfRule>
    <cfRule type="cellIs" dxfId="3856" priority="108" stopIfTrue="1" operator="equal">
      <formula>0</formula>
    </cfRule>
  </conditionalFormatting>
  <conditionalFormatting sqref="C43:D48">
    <cfRule type="cellIs" dxfId="3855" priority="101" stopIfTrue="1" operator="equal">
      <formula>0</formula>
    </cfRule>
    <cfRule type="cellIs" dxfId="3854" priority="102" stopIfTrue="1" operator="equal">
      <formula>0</formula>
    </cfRule>
    <cfRule type="cellIs" dxfId="3853" priority="103" stopIfTrue="1" operator="equal">
      <formula>0</formula>
    </cfRule>
  </conditionalFormatting>
  <conditionalFormatting sqref="B43:B48">
    <cfRule type="cellIs" priority="94" stopIfTrue="1" operator="between">
      <formula>-0.0001</formula>
      <formula>0.0001</formula>
    </cfRule>
    <cfRule type="cellIs" dxfId="3852" priority="98" stopIfTrue="1" operator="equal">
      <formula>0</formula>
    </cfRule>
    <cfRule type="cellIs" dxfId="3851" priority="99" stopIfTrue="1" operator="equal">
      <formula>0</formula>
    </cfRule>
    <cfRule type="cellIs" dxfId="3850" priority="100" stopIfTrue="1" operator="equal">
      <formula>0</formula>
    </cfRule>
  </conditionalFormatting>
  <conditionalFormatting sqref="B43:B48">
    <cfRule type="cellIs" dxfId="3849" priority="95" stopIfTrue="1" operator="equal">
      <formula>0</formula>
    </cfRule>
    <cfRule type="cellIs" dxfId="3848" priority="96" stopIfTrue="1" operator="equal">
      <formula>0</formula>
    </cfRule>
    <cfRule type="cellIs" dxfId="3847" priority="97" stopIfTrue="1" operator="equal">
      <formula>0</formula>
    </cfRule>
  </conditionalFormatting>
  <conditionalFormatting sqref="B43:B48">
    <cfRule type="cellIs" dxfId="3846" priority="89" stopIfTrue="1" operator="between">
      <formula>-0.0001</formula>
      <formula>0.0001</formula>
    </cfRule>
    <cfRule type="cellIs" dxfId="3845" priority="90" stopIfTrue="1" operator="between">
      <formula>-0.0001</formula>
      <formula>0.00001</formula>
    </cfRule>
    <cfRule type="cellIs" dxfId="3844" priority="91" stopIfTrue="1" operator="equal">
      <formula>0</formula>
    </cfRule>
    <cfRule type="cellIs" dxfId="3843" priority="92" stopIfTrue="1" operator="equal">
      <formula>0</formula>
    </cfRule>
    <cfRule type="cellIs" dxfId="3842" priority="93" stopIfTrue="1" operator="equal">
      <formula>0</formula>
    </cfRule>
  </conditionalFormatting>
  <conditionalFormatting sqref="A43:A48">
    <cfRule type="cellIs" dxfId="3841" priority="86" stopIfTrue="1" operator="equal">
      <formula>0</formula>
    </cfRule>
    <cfRule type="cellIs" dxfId="3840" priority="87" stopIfTrue="1" operator="equal">
      <formula>0</formula>
    </cfRule>
    <cfRule type="cellIs" dxfId="3839" priority="88" stopIfTrue="1" operator="equal">
      <formula>0</formula>
    </cfRule>
  </conditionalFormatting>
  <conditionalFormatting sqref="B62:D62 A60:D61">
    <cfRule type="cellIs" dxfId="3838" priority="83" stopIfTrue="1" operator="equal">
      <formula>0</formula>
    </cfRule>
    <cfRule type="cellIs" dxfId="3837" priority="84" stopIfTrue="1" operator="equal">
      <formula>0</formula>
    </cfRule>
    <cfRule type="cellIs" dxfId="3836" priority="85" stopIfTrue="1" operator="equal">
      <formula>0</formula>
    </cfRule>
  </conditionalFormatting>
  <conditionalFormatting sqref="A68:A72">
    <cfRule type="cellIs" dxfId="3835" priority="80" stopIfTrue="1" operator="equal">
      <formula>0</formula>
    </cfRule>
    <cfRule type="cellIs" dxfId="3834" priority="81" stopIfTrue="1" operator="equal">
      <formula>0</formula>
    </cfRule>
    <cfRule type="cellIs" dxfId="3833" priority="82" stopIfTrue="1" operator="equal">
      <formula>0</formula>
    </cfRule>
  </conditionalFormatting>
  <conditionalFormatting sqref="B68:D72">
    <cfRule type="cellIs" dxfId="3832" priority="77" stopIfTrue="1" operator="equal">
      <formula>0</formula>
    </cfRule>
    <cfRule type="cellIs" dxfId="3831" priority="78" stopIfTrue="1" operator="equal">
      <formula>0</formula>
    </cfRule>
    <cfRule type="cellIs" dxfId="3830" priority="79" stopIfTrue="1" operator="equal">
      <formula>0</formula>
    </cfRule>
  </conditionalFormatting>
  <conditionalFormatting sqref="E66 F66:F72">
    <cfRule type="cellIs" dxfId="3829" priority="74" stopIfTrue="1" operator="equal">
      <formula>0</formula>
    </cfRule>
    <cfRule type="cellIs" dxfId="3828" priority="75" stopIfTrue="1" operator="equal">
      <formula>0</formula>
    </cfRule>
    <cfRule type="cellIs" dxfId="3827" priority="76" stopIfTrue="1" operator="equal">
      <formula>0</formula>
    </cfRule>
  </conditionalFormatting>
  <conditionalFormatting sqref="E67 E30:H30 E26:H28 E58:F59 E32:H41">
    <cfRule type="cellIs" dxfId="3826" priority="71" stopIfTrue="1" operator="equal">
      <formula>0</formula>
    </cfRule>
    <cfRule type="cellIs" dxfId="3825" priority="72" stopIfTrue="1" operator="equal">
      <formula>0</formula>
    </cfRule>
    <cfRule type="cellIs" dxfId="3824" priority="73" stopIfTrue="1" operator="equal">
      <formula>0</formula>
    </cfRule>
  </conditionalFormatting>
  <conditionalFormatting sqref="E50:H57 E58:F59 E32:H41">
    <cfRule type="cellIs" priority="67" stopIfTrue="1" operator="between">
      <formula>-0.0001</formula>
      <formula>0.0001</formula>
    </cfRule>
    <cfRule type="cellIs" dxfId="3823" priority="68" stopIfTrue="1" operator="equal">
      <formula>0</formula>
    </cfRule>
    <cfRule type="cellIs" dxfId="3822" priority="69" stopIfTrue="1" operator="equal">
      <formula>0</formula>
    </cfRule>
    <cfRule type="cellIs" dxfId="3821" priority="70" stopIfTrue="1" operator="equal">
      <formula>0</formula>
    </cfRule>
  </conditionalFormatting>
  <conditionalFormatting sqref="E50:H57 E58:F59 E32:H41">
    <cfRule type="cellIs" dxfId="3820" priority="62" stopIfTrue="1" operator="between">
      <formula>-0.0001</formula>
      <formula>0.0001</formula>
    </cfRule>
    <cfRule type="cellIs" dxfId="3819" priority="63" stopIfTrue="1" operator="between">
      <formula>-0.0001</formula>
      <formula>0.00001</formula>
    </cfRule>
    <cfRule type="cellIs" dxfId="3818" priority="64" stopIfTrue="1" operator="equal">
      <formula>0</formula>
    </cfRule>
    <cfRule type="cellIs" dxfId="3817" priority="65" stopIfTrue="1" operator="equal">
      <formula>0</formula>
    </cfRule>
    <cfRule type="cellIs" dxfId="3816" priority="66" stopIfTrue="1" operator="equal">
      <formula>0</formula>
    </cfRule>
  </conditionalFormatting>
  <conditionalFormatting sqref="E13:H17">
    <cfRule type="cellIs" dxfId="3815" priority="59" stopIfTrue="1" operator="equal">
      <formula>0</formula>
    </cfRule>
    <cfRule type="cellIs" dxfId="3814" priority="60" stopIfTrue="1" operator="equal">
      <formula>0</formula>
    </cfRule>
    <cfRule type="cellIs" dxfId="3813" priority="61" stopIfTrue="1" operator="equal">
      <formula>0</formula>
    </cfRule>
  </conditionalFormatting>
  <conditionalFormatting sqref="E11:H11 E13:H17 E21:H24">
    <cfRule type="cellIs" priority="52" stopIfTrue="1" operator="between">
      <formula>-0.0001</formula>
      <formula>0.0001</formula>
    </cfRule>
    <cfRule type="cellIs" dxfId="3812" priority="56" stopIfTrue="1" operator="equal">
      <formula>0</formula>
    </cfRule>
    <cfRule type="cellIs" dxfId="3811" priority="57" stopIfTrue="1" operator="equal">
      <formula>0</formula>
    </cfRule>
    <cfRule type="cellIs" dxfId="3810" priority="58" stopIfTrue="1" operator="equal">
      <formula>0</formula>
    </cfRule>
  </conditionalFormatting>
  <conditionalFormatting sqref="E11:H11 E21:H24">
    <cfRule type="cellIs" dxfId="3809" priority="53" stopIfTrue="1" operator="equal">
      <formula>0</formula>
    </cfRule>
    <cfRule type="cellIs" dxfId="3808" priority="54" stopIfTrue="1" operator="equal">
      <formula>0</formula>
    </cfRule>
    <cfRule type="cellIs" dxfId="3807" priority="55" stopIfTrue="1" operator="equal">
      <formula>0</formula>
    </cfRule>
  </conditionalFormatting>
  <conditionalFormatting sqref="E11:H11 E13:H17 E21:H24">
    <cfRule type="cellIs" dxfId="3806" priority="47" stopIfTrue="1" operator="between">
      <formula>-0.0001</formula>
      <formula>0.0001</formula>
    </cfRule>
    <cfRule type="cellIs" dxfId="3805" priority="48" stopIfTrue="1" operator="between">
      <formula>-0.0001</formula>
      <formula>0.00001</formula>
    </cfRule>
    <cfRule type="cellIs" dxfId="3804" priority="49" stopIfTrue="1" operator="equal">
      <formula>0</formula>
    </cfRule>
    <cfRule type="cellIs" dxfId="3803" priority="50" stopIfTrue="1" operator="equal">
      <formula>0</formula>
    </cfRule>
    <cfRule type="cellIs" dxfId="3802" priority="51" stopIfTrue="1" operator="equal">
      <formula>0</formula>
    </cfRule>
  </conditionalFormatting>
  <conditionalFormatting sqref="E12:H12">
    <cfRule type="cellIs" dxfId="3801" priority="46" stopIfTrue="1" operator="equal">
      <formula>0</formula>
    </cfRule>
  </conditionalFormatting>
  <conditionalFormatting sqref="E12:H12">
    <cfRule type="cellIs" dxfId="3800" priority="45" stopIfTrue="1" operator="equal">
      <formula>0</formula>
    </cfRule>
  </conditionalFormatting>
  <conditionalFormatting sqref="E12:H12">
    <cfRule type="cellIs" dxfId="3799" priority="44" stopIfTrue="1" operator="equal">
      <formula>0</formula>
    </cfRule>
  </conditionalFormatting>
  <conditionalFormatting sqref="E12:H12">
    <cfRule type="cellIs" dxfId="3798" priority="43" stopIfTrue="1" operator="equal">
      <formula>0</formula>
    </cfRule>
  </conditionalFormatting>
  <conditionalFormatting sqref="E18:H20">
    <cfRule type="cellIs" priority="36" stopIfTrue="1" operator="between">
      <formula>-0.0001</formula>
      <formula>0.0001</formula>
    </cfRule>
    <cfRule type="cellIs" dxfId="3797" priority="40" stopIfTrue="1" operator="equal">
      <formula>0</formula>
    </cfRule>
    <cfRule type="cellIs" dxfId="3796" priority="41" stopIfTrue="1" operator="equal">
      <formula>0</formula>
    </cfRule>
    <cfRule type="cellIs" dxfId="3795" priority="42" stopIfTrue="1" operator="equal">
      <formula>0</formula>
    </cfRule>
  </conditionalFormatting>
  <conditionalFormatting sqref="E18:H20">
    <cfRule type="cellIs" dxfId="3794" priority="37" stopIfTrue="1" operator="equal">
      <formula>0</formula>
    </cfRule>
    <cfRule type="cellIs" dxfId="3793" priority="38" stopIfTrue="1" operator="equal">
      <formula>0</formula>
    </cfRule>
    <cfRule type="cellIs" dxfId="3792" priority="39" stopIfTrue="1" operator="equal">
      <formula>0</formula>
    </cfRule>
  </conditionalFormatting>
  <conditionalFormatting sqref="E18:H20">
    <cfRule type="cellIs" dxfId="3791" priority="31" stopIfTrue="1" operator="between">
      <formula>-0.0001</formula>
      <formula>0.0001</formula>
    </cfRule>
    <cfRule type="cellIs" dxfId="3790" priority="32" stopIfTrue="1" operator="between">
      <formula>-0.0001</formula>
      <formula>0.00001</formula>
    </cfRule>
    <cfRule type="cellIs" dxfId="3789" priority="33" stopIfTrue="1" operator="equal">
      <formula>0</formula>
    </cfRule>
    <cfRule type="cellIs" dxfId="3788" priority="34" stopIfTrue="1" operator="equal">
      <formula>0</formula>
    </cfRule>
    <cfRule type="cellIs" dxfId="3787" priority="35" stopIfTrue="1" operator="equal">
      <formula>0</formula>
    </cfRule>
  </conditionalFormatting>
  <conditionalFormatting sqref="E8:H8">
    <cfRule type="cellIs" dxfId="3786" priority="28" stopIfTrue="1" operator="equal">
      <formula>0</formula>
    </cfRule>
    <cfRule type="cellIs" dxfId="3785" priority="29" stopIfTrue="1" operator="equal">
      <formula>0</formula>
    </cfRule>
    <cfRule type="cellIs" dxfId="3784" priority="30" stopIfTrue="1" operator="equal">
      <formula>0</formula>
    </cfRule>
  </conditionalFormatting>
  <conditionalFormatting sqref="E42:H42">
    <cfRule type="cellIs" dxfId="3783" priority="25" stopIfTrue="1" operator="equal">
      <formula>0</formula>
    </cfRule>
    <cfRule type="cellIs" dxfId="3782" priority="26" stopIfTrue="1" operator="equal">
      <formula>0</formula>
    </cfRule>
    <cfRule type="cellIs" dxfId="3781" priority="27" stopIfTrue="1" operator="equal">
      <formula>0</formula>
    </cfRule>
  </conditionalFormatting>
  <conditionalFormatting sqref="E43:H48">
    <cfRule type="cellIs" dxfId="3780" priority="22" stopIfTrue="1" operator="equal">
      <formula>0</formula>
    </cfRule>
    <cfRule type="cellIs" dxfId="3779" priority="23" stopIfTrue="1" operator="equal">
      <formula>0</formula>
    </cfRule>
    <cfRule type="cellIs" dxfId="3778" priority="24" stopIfTrue="1" operator="equal">
      <formula>0</formula>
    </cfRule>
  </conditionalFormatting>
  <conditionalFormatting sqref="E43:H48">
    <cfRule type="cellIs" priority="18" stopIfTrue="1" operator="between">
      <formula>-0.0001</formula>
      <formula>0.0001</formula>
    </cfRule>
    <cfRule type="cellIs" dxfId="3777" priority="19" stopIfTrue="1" operator="equal">
      <formula>0</formula>
    </cfRule>
    <cfRule type="cellIs" dxfId="3776" priority="20" stopIfTrue="1" operator="equal">
      <formula>0</formula>
    </cfRule>
    <cfRule type="cellIs" dxfId="3775" priority="21" stopIfTrue="1" operator="equal">
      <formula>0</formula>
    </cfRule>
  </conditionalFormatting>
  <conditionalFormatting sqref="E43:H48">
    <cfRule type="cellIs" dxfId="3774" priority="13" stopIfTrue="1" operator="between">
      <formula>-0.0001</formula>
      <formula>0.0001</formula>
    </cfRule>
    <cfRule type="cellIs" dxfId="3773" priority="14" stopIfTrue="1" operator="between">
      <formula>-0.0001</formula>
      <formula>0.00001</formula>
    </cfRule>
    <cfRule type="cellIs" dxfId="3772" priority="15" stopIfTrue="1" operator="equal">
      <formula>0</formula>
    </cfRule>
    <cfRule type="cellIs" dxfId="3771" priority="16" stopIfTrue="1" operator="equal">
      <formula>0</formula>
    </cfRule>
    <cfRule type="cellIs" dxfId="3770" priority="17" stopIfTrue="1" operator="equal">
      <formula>0</formula>
    </cfRule>
  </conditionalFormatting>
  <conditionalFormatting sqref="E43:H48">
    <cfRule type="cellIs" dxfId="3769" priority="10" stopIfTrue="1" operator="equal">
      <formula>0</formula>
    </cfRule>
    <cfRule type="cellIs" dxfId="3768" priority="11" stopIfTrue="1" operator="equal">
      <formula>0</formula>
    </cfRule>
    <cfRule type="cellIs" dxfId="3767" priority="12" stopIfTrue="1" operator="equal">
      <formula>0</formula>
    </cfRule>
  </conditionalFormatting>
  <conditionalFormatting sqref="E60:F62">
    <cfRule type="cellIs" dxfId="3766" priority="7" stopIfTrue="1" operator="equal">
      <formula>0</formula>
    </cfRule>
    <cfRule type="cellIs" dxfId="3765" priority="8" stopIfTrue="1" operator="equal">
      <formula>0</formula>
    </cfRule>
    <cfRule type="cellIs" dxfId="3764" priority="9" stopIfTrue="1" operator="equal">
      <formula>0</formula>
    </cfRule>
  </conditionalFormatting>
  <conditionalFormatting sqref="E68:E72">
    <cfRule type="cellIs" dxfId="3763" priority="4" stopIfTrue="1" operator="equal">
      <formula>0</formula>
    </cfRule>
    <cfRule type="cellIs" dxfId="3762" priority="5" stopIfTrue="1" operator="equal">
      <formula>0</formula>
    </cfRule>
    <cfRule type="cellIs" dxfId="3761" priority="6" stopIfTrue="1" operator="equal">
      <formula>0</formula>
    </cfRule>
  </conditionalFormatting>
  <conditionalFormatting sqref="E25:H25">
    <cfRule type="cellIs" dxfId="3760" priority="1" stopIfTrue="1" operator="equal">
      <formula>0</formula>
    </cfRule>
    <cfRule type="cellIs" dxfId="3759" priority="2" stopIfTrue="1" operator="equal">
      <formula>0</formula>
    </cfRule>
    <cfRule type="cellIs" dxfId="3758" priority="3" stopIfTrue="1" operator="equal">
      <formula>0</formula>
    </cfRule>
  </conditionalFormatting>
  <pageMargins left="1.1811023622047245" right="0.78740157480314965" top="0.78740157480314965" bottom="0.78740157480314965" header="0" footer="0"/>
  <pageSetup paperSize="9" scale="8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Y106"/>
  <sheetViews>
    <sheetView showZeros="0" view="pageBreakPreview" topLeftCell="A2" zoomScale="85" zoomScaleNormal="100" zoomScaleSheetLayoutView="85" zoomScalePageLayoutView="55" workbookViewId="0">
      <selection activeCell="J11" sqref="J11"/>
    </sheetView>
  </sheetViews>
  <sheetFormatPr defaultColWidth="8" defaultRowHeight="12.75"/>
  <cols>
    <col min="1" max="1" width="6.25" style="386" customWidth="1"/>
    <col min="2" max="2" width="28.625" style="386" customWidth="1"/>
    <col min="3" max="3" width="6.125" style="386" customWidth="1"/>
    <col min="4" max="4" width="9.375" style="386" customWidth="1"/>
    <col min="5" max="5" width="11.625" style="386" customWidth="1"/>
    <col min="6" max="6" width="12.375" style="387" customWidth="1"/>
    <col min="7" max="22" width="8.5" style="387" customWidth="1"/>
    <col min="23" max="23" width="11.875" style="386" customWidth="1"/>
    <col min="24" max="24" width="12.75" style="386" customWidth="1"/>
    <col min="25" max="25" width="12.25" style="386" bestFit="1" customWidth="1"/>
    <col min="26" max="26" width="11.625" style="386" bestFit="1" customWidth="1"/>
    <col min="27" max="16384" width="8" style="386"/>
  </cols>
  <sheetData>
    <row r="1" spans="1:23" ht="13.5">
      <c r="A1" s="385" t="s">
        <v>1155</v>
      </c>
      <c r="G1" s="388"/>
      <c r="H1" s="388"/>
      <c r="I1" s="388"/>
      <c r="J1" s="388"/>
      <c r="K1" s="388"/>
      <c r="L1" s="388"/>
      <c r="M1" s="388"/>
      <c r="N1" s="388"/>
      <c r="O1" s="388"/>
      <c r="P1" s="388"/>
      <c r="Q1" s="388"/>
      <c r="R1" s="388"/>
      <c r="S1" s="388"/>
      <c r="T1" s="388"/>
      <c r="U1" s="388"/>
      <c r="V1" s="388"/>
    </row>
    <row r="2" spans="1:23" ht="20.25" customHeight="1">
      <c r="A2" s="716" t="s">
        <v>1156</v>
      </c>
      <c r="B2" s="716"/>
      <c r="C2" s="716"/>
      <c r="D2" s="716"/>
      <c r="E2" s="716"/>
      <c r="F2" s="716"/>
      <c r="G2" s="716"/>
      <c r="H2" s="716"/>
      <c r="I2" s="716"/>
      <c r="J2" s="716"/>
      <c r="K2" s="716"/>
      <c r="L2" s="716"/>
      <c r="M2" s="716"/>
      <c r="N2" s="716"/>
      <c r="O2" s="716"/>
      <c r="P2" s="716"/>
      <c r="Q2" s="716"/>
      <c r="R2" s="716"/>
      <c r="S2" s="716"/>
      <c r="T2" s="716"/>
      <c r="U2" s="716"/>
      <c r="V2" s="716"/>
      <c r="W2" s="716"/>
    </row>
    <row r="3" spans="1:23" ht="16.5" customHeight="1">
      <c r="A3" s="389"/>
      <c r="B3" s="389"/>
      <c r="C3" s="390"/>
      <c r="D3" s="390"/>
      <c r="E3" s="390"/>
      <c r="F3" s="391"/>
      <c r="G3" s="390"/>
      <c r="H3" s="390"/>
      <c r="I3" s="390"/>
      <c r="J3" s="390"/>
      <c r="K3" s="390"/>
      <c r="L3" s="390"/>
      <c r="M3" s="390"/>
      <c r="N3" s="390"/>
      <c r="O3" s="390"/>
      <c r="P3" s="390"/>
      <c r="Q3" s="390"/>
      <c r="R3" s="390"/>
      <c r="S3" s="390"/>
      <c r="T3" s="390"/>
      <c r="U3" s="390"/>
      <c r="V3" s="717"/>
      <c r="W3" s="717"/>
    </row>
    <row r="4" spans="1:23" ht="16.5" customHeight="1">
      <c r="A4" s="718" t="s">
        <v>1</v>
      </c>
      <c r="B4" s="718" t="s">
        <v>1030</v>
      </c>
      <c r="C4" s="718" t="s">
        <v>966</v>
      </c>
      <c r="D4" s="719" t="s">
        <v>1157</v>
      </c>
      <c r="E4" s="720" t="s">
        <v>1158</v>
      </c>
      <c r="F4" s="720" t="s">
        <v>1031</v>
      </c>
      <c r="G4" s="721" t="s">
        <v>1159</v>
      </c>
      <c r="H4" s="721"/>
      <c r="I4" s="721"/>
      <c r="J4" s="721"/>
      <c r="K4" s="721"/>
      <c r="L4" s="721"/>
      <c r="M4" s="721"/>
      <c r="N4" s="721"/>
      <c r="O4" s="721"/>
      <c r="P4" s="721"/>
      <c r="Q4" s="721"/>
      <c r="R4" s="721"/>
      <c r="S4" s="721"/>
      <c r="T4" s="721"/>
      <c r="U4" s="721"/>
      <c r="V4" s="721"/>
      <c r="W4" s="721" t="s">
        <v>1160</v>
      </c>
    </row>
    <row r="5" spans="1:23" ht="25.5">
      <c r="A5" s="718"/>
      <c r="B5" s="718"/>
      <c r="C5" s="718"/>
      <c r="D5" s="719"/>
      <c r="E5" s="720"/>
      <c r="F5" s="720"/>
      <c r="G5" s="393" t="s">
        <v>522</v>
      </c>
      <c r="H5" s="393" t="s">
        <v>15</v>
      </c>
      <c r="I5" s="393" t="s">
        <v>18</v>
      </c>
      <c r="J5" s="393" t="s">
        <v>19</v>
      </c>
      <c r="K5" s="393" t="s">
        <v>41</v>
      </c>
      <c r="L5" s="393" t="s">
        <v>57</v>
      </c>
      <c r="M5" s="393" t="s">
        <v>93</v>
      </c>
      <c r="N5" s="393" t="s">
        <v>24</v>
      </c>
      <c r="O5" s="393" t="s">
        <v>86</v>
      </c>
      <c r="P5" s="393" t="s">
        <v>35</v>
      </c>
      <c r="Q5" s="393" t="s">
        <v>21</v>
      </c>
      <c r="R5" s="393" t="s">
        <v>53</v>
      </c>
      <c r="S5" s="393" t="s">
        <v>97</v>
      </c>
      <c r="T5" s="393" t="s">
        <v>78</v>
      </c>
      <c r="U5" s="393" t="s">
        <v>36</v>
      </c>
      <c r="V5" s="393" t="s">
        <v>104</v>
      </c>
      <c r="W5" s="721"/>
    </row>
    <row r="6" spans="1:23">
      <c r="A6" s="394">
        <v>-1</v>
      </c>
      <c r="B6" s="394">
        <v>-2</v>
      </c>
      <c r="C6" s="394">
        <v>-3</v>
      </c>
      <c r="D6" s="394">
        <v>-4</v>
      </c>
      <c r="E6" s="394">
        <v>-5</v>
      </c>
      <c r="F6" s="395" t="s">
        <v>1161</v>
      </c>
      <c r="G6" s="394">
        <v>-7</v>
      </c>
      <c r="H6" s="394">
        <v>-8</v>
      </c>
      <c r="I6" s="394">
        <v>-9</v>
      </c>
      <c r="J6" s="394">
        <v>-10</v>
      </c>
      <c r="K6" s="394">
        <v>-11</v>
      </c>
      <c r="L6" s="394">
        <v>-12</v>
      </c>
      <c r="M6" s="394">
        <v>-13</v>
      </c>
      <c r="N6" s="394">
        <v>-14</v>
      </c>
      <c r="O6" s="394">
        <v>-15</v>
      </c>
      <c r="P6" s="394">
        <v>-16</v>
      </c>
      <c r="Q6" s="394"/>
      <c r="R6" s="394"/>
      <c r="S6" s="394"/>
      <c r="T6" s="394"/>
      <c r="U6" s="394"/>
      <c r="V6" s="394">
        <v>-27</v>
      </c>
      <c r="W6" s="394">
        <v>-28</v>
      </c>
    </row>
    <row r="7" spans="1:23" s="402" customFormat="1">
      <c r="A7" s="392" t="s">
        <v>11</v>
      </c>
      <c r="B7" s="396" t="s">
        <v>1162</v>
      </c>
      <c r="C7" s="397"/>
      <c r="D7" s="398"/>
      <c r="E7" s="399"/>
      <c r="F7" s="400"/>
      <c r="G7" s="401"/>
      <c r="H7" s="401"/>
      <c r="I7" s="401"/>
      <c r="J7" s="401"/>
      <c r="K7" s="401"/>
      <c r="L7" s="401"/>
      <c r="M7" s="401"/>
      <c r="N7" s="401"/>
      <c r="O7" s="401"/>
      <c r="P7" s="401"/>
      <c r="Q7" s="401"/>
      <c r="R7" s="401"/>
      <c r="S7" s="401"/>
      <c r="T7" s="401"/>
      <c r="U7" s="401"/>
      <c r="V7" s="401"/>
      <c r="W7" s="401"/>
    </row>
    <row r="8" spans="1:23" s="402" customFormat="1">
      <c r="A8" s="403"/>
      <c r="B8" s="404" t="s">
        <v>1032</v>
      </c>
      <c r="C8" s="403"/>
      <c r="D8" s="405">
        <v>85188</v>
      </c>
      <c r="E8" s="399">
        <v>-1.174299999998766</v>
      </c>
      <c r="F8" s="370">
        <v>85186.825700000001</v>
      </c>
      <c r="G8" s="405">
        <v>820.92599999999993</v>
      </c>
      <c r="H8" s="405">
        <v>5017.3220000000001</v>
      </c>
      <c r="I8" s="405">
        <v>6553.3059999999987</v>
      </c>
      <c r="J8" s="405">
        <v>12164.634000000002</v>
      </c>
      <c r="K8" s="405">
        <v>7532.3229999999985</v>
      </c>
      <c r="L8" s="405">
        <v>2889.1460000000006</v>
      </c>
      <c r="M8" s="405">
        <v>6171.2439999999979</v>
      </c>
      <c r="N8" s="405">
        <v>4346.0259999999998</v>
      </c>
      <c r="O8" s="405">
        <v>4372.1120000000001</v>
      </c>
      <c r="P8" s="405">
        <v>3233.5479999999998</v>
      </c>
      <c r="Q8" s="405">
        <v>12704.183999999999</v>
      </c>
      <c r="R8" s="405">
        <v>1575.1750000000002</v>
      </c>
      <c r="S8" s="405">
        <v>3184.7129999999997</v>
      </c>
      <c r="T8" s="405">
        <v>2968.4290000000005</v>
      </c>
      <c r="U8" s="405">
        <v>7904.8230000000003</v>
      </c>
      <c r="V8" s="405">
        <v>3748.9146999999998</v>
      </c>
      <c r="W8" s="405">
        <v>100</v>
      </c>
    </row>
    <row r="9" spans="1:23" s="410" customFormat="1" ht="13.5">
      <c r="A9" s="406" t="s">
        <v>1033</v>
      </c>
      <c r="B9" s="407" t="s">
        <v>1034</v>
      </c>
      <c r="C9" s="406" t="s">
        <v>923</v>
      </c>
      <c r="D9" s="408">
        <v>74398</v>
      </c>
      <c r="E9" s="409">
        <v>-11677.248390666653</v>
      </c>
      <c r="F9" s="371">
        <v>62720.751609333347</v>
      </c>
      <c r="G9" s="408">
        <v>30.676245999999988</v>
      </c>
      <c r="H9" s="408">
        <v>3803.0201666666671</v>
      </c>
      <c r="I9" s="408">
        <v>5873.2829666666657</v>
      </c>
      <c r="J9" s="408">
        <v>6493.2128786666672</v>
      </c>
      <c r="K9" s="408">
        <v>4328.9526666666661</v>
      </c>
      <c r="L9" s="408">
        <v>2323.0538613333338</v>
      </c>
      <c r="M9" s="408">
        <v>4663.9557333333314</v>
      </c>
      <c r="N9" s="408">
        <v>3668.5511666666666</v>
      </c>
      <c r="O9" s="408">
        <v>3469.6243333333332</v>
      </c>
      <c r="P9" s="408">
        <v>2540.6886666666664</v>
      </c>
      <c r="Q9" s="408">
        <v>11214.198403333332</v>
      </c>
      <c r="R9" s="408">
        <v>1134.3407666666667</v>
      </c>
      <c r="S9" s="408">
        <v>2767.6671666666666</v>
      </c>
      <c r="T9" s="408">
        <v>1897.7804666666671</v>
      </c>
      <c r="U9" s="408">
        <v>5155.5620333333336</v>
      </c>
      <c r="V9" s="408">
        <v>3356.1840866666666</v>
      </c>
      <c r="W9" s="408">
        <v>73.627290480590517</v>
      </c>
    </row>
    <row r="10" spans="1:23" s="415" customFormat="1">
      <c r="A10" s="411" t="s">
        <v>1035</v>
      </c>
      <c r="B10" s="412" t="s">
        <v>1036</v>
      </c>
      <c r="C10" s="411" t="s">
        <v>924</v>
      </c>
      <c r="D10" s="413">
        <v>1628</v>
      </c>
      <c r="E10" s="414">
        <v>0.11563846153831037</v>
      </c>
      <c r="F10" s="372">
        <v>1628.1156384615383</v>
      </c>
      <c r="G10" s="413">
        <v>0</v>
      </c>
      <c r="H10" s="413">
        <v>468.37704358974361</v>
      </c>
      <c r="I10" s="413">
        <v>93.442043589743591</v>
      </c>
      <c r="J10" s="413">
        <v>9.9999999999944578E-4</v>
      </c>
      <c r="K10" s="413">
        <v>9.9999999999766942E-4</v>
      </c>
      <c r="L10" s="413">
        <v>24.125376923076914</v>
      </c>
      <c r="M10" s="413">
        <v>0</v>
      </c>
      <c r="N10" s="413">
        <v>1.0000000000012221E-3</v>
      </c>
      <c r="O10" s="413">
        <v>316.952</v>
      </c>
      <c r="P10" s="413">
        <v>47.977043589743587</v>
      </c>
      <c r="Q10" s="413">
        <v>132.55104358974359</v>
      </c>
      <c r="R10" s="413">
        <v>1.0000000000012221E-3</v>
      </c>
      <c r="S10" s="413">
        <v>3.0000000000001137E-3</v>
      </c>
      <c r="T10" s="413">
        <v>181.99399999999997</v>
      </c>
      <c r="U10" s="413">
        <v>68.823043589743591</v>
      </c>
      <c r="V10" s="413">
        <v>293.86704358974362</v>
      </c>
      <c r="W10" s="413">
        <v>1.9112293774101015</v>
      </c>
    </row>
    <row r="11" spans="1:23" s="415" customFormat="1">
      <c r="A11" s="416" t="s">
        <v>1037</v>
      </c>
      <c r="B11" s="417" t="s">
        <v>1038</v>
      </c>
      <c r="C11" s="418" t="s">
        <v>925</v>
      </c>
      <c r="D11" s="419">
        <v>454</v>
      </c>
      <c r="E11" s="420">
        <v>-0.36500000000000909</v>
      </c>
      <c r="F11" s="373">
        <v>453.63499999999999</v>
      </c>
      <c r="G11" s="419">
        <v>0</v>
      </c>
      <c r="H11" s="419">
        <v>0</v>
      </c>
      <c r="I11" s="419">
        <v>0</v>
      </c>
      <c r="J11" s="419">
        <v>0</v>
      </c>
      <c r="K11" s="419">
        <v>0</v>
      </c>
      <c r="L11" s="419">
        <v>0</v>
      </c>
      <c r="M11" s="419">
        <v>0</v>
      </c>
      <c r="N11" s="419">
        <v>0</v>
      </c>
      <c r="O11" s="419">
        <v>236.28533333333331</v>
      </c>
      <c r="P11" s="419">
        <v>0</v>
      </c>
      <c r="Q11" s="419">
        <v>0</v>
      </c>
      <c r="R11" s="419">
        <v>0</v>
      </c>
      <c r="S11" s="419">
        <v>0</v>
      </c>
      <c r="T11" s="419">
        <v>101.32533333333332</v>
      </c>
      <c r="U11" s="419">
        <v>0</v>
      </c>
      <c r="V11" s="419">
        <v>116.02433333333333</v>
      </c>
      <c r="W11" s="419">
        <v>0.53251778813493222</v>
      </c>
    </row>
    <row r="12" spans="1:23" s="415" customFormat="1">
      <c r="A12" s="411" t="s">
        <v>1039</v>
      </c>
      <c r="B12" s="417" t="s">
        <v>1040</v>
      </c>
      <c r="C12" s="421" t="s">
        <v>284</v>
      </c>
      <c r="D12" s="422"/>
      <c r="E12" s="420">
        <v>1174.4806384615385</v>
      </c>
      <c r="F12" s="372">
        <v>1174.4806384615385</v>
      </c>
      <c r="G12" s="422">
        <v>0</v>
      </c>
      <c r="H12" s="422">
        <v>468.37704358974361</v>
      </c>
      <c r="I12" s="422">
        <v>93.442043589743591</v>
      </c>
      <c r="J12" s="422">
        <v>9.9999999999944578E-4</v>
      </c>
      <c r="K12" s="422">
        <v>9.9999999999766942E-4</v>
      </c>
      <c r="L12" s="422">
        <v>24.125376923076914</v>
      </c>
      <c r="M12" s="422">
        <v>0</v>
      </c>
      <c r="N12" s="422">
        <v>1.0000000000012221E-3</v>
      </c>
      <c r="O12" s="422">
        <v>80.666666666666671</v>
      </c>
      <c r="P12" s="422">
        <v>47.977043589743587</v>
      </c>
      <c r="Q12" s="422">
        <v>132.55104358974359</v>
      </c>
      <c r="R12" s="422">
        <v>1.0000000000012221E-3</v>
      </c>
      <c r="S12" s="422">
        <v>3.0000000000001137E-3</v>
      </c>
      <c r="T12" s="422">
        <v>80.668666666666667</v>
      </c>
      <c r="U12" s="422">
        <v>68.823043589743591</v>
      </c>
      <c r="V12" s="422">
        <v>177.84271025641027</v>
      </c>
      <c r="W12" s="422">
        <v>1.3787115892751696</v>
      </c>
    </row>
    <row r="13" spans="1:23">
      <c r="A13" s="416" t="s">
        <v>1041</v>
      </c>
      <c r="B13" s="417" t="s">
        <v>1042</v>
      </c>
      <c r="C13" s="421" t="s">
        <v>926</v>
      </c>
      <c r="D13" s="422"/>
      <c r="E13" s="420">
        <v>179.86499999999998</v>
      </c>
      <c r="F13" s="372">
        <v>179.86499999999998</v>
      </c>
      <c r="G13" s="422">
        <v>0.23300000000000001</v>
      </c>
      <c r="H13" s="422">
        <v>0</v>
      </c>
      <c r="I13" s="422">
        <v>4.0119999999999996</v>
      </c>
      <c r="J13" s="422">
        <v>7.55</v>
      </c>
      <c r="K13" s="422">
        <v>1.75</v>
      </c>
      <c r="L13" s="422">
        <v>27.75</v>
      </c>
      <c r="M13" s="422">
        <v>0</v>
      </c>
      <c r="N13" s="422">
        <v>29.15</v>
      </c>
      <c r="O13" s="422">
        <v>16.29</v>
      </c>
      <c r="P13" s="422">
        <v>33.04</v>
      </c>
      <c r="Q13" s="422">
        <v>0</v>
      </c>
      <c r="R13" s="422">
        <v>8.18</v>
      </c>
      <c r="S13" s="422">
        <v>19.23</v>
      </c>
      <c r="T13" s="422">
        <v>24.34</v>
      </c>
      <c r="U13" s="422">
        <v>8.34</v>
      </c>
      <c r="V13" s="422">
        <v>0</v>
      </c>
      <c r="W13" s="422">
        <v>0.21114180335046806</v>
      </c>
    </row>
    <row r="14" spans="1:23">
      <c r="A14" s="411" t="s">
        <v>1043</v>
      </c>
      <c r="B14" s="417" t="s">
        <v>1044</v>
      </c>
      <c r="C14" s="421" t="s">
        <v>23</v>
      </c>
      <c r="D14" s="422">
        <v>51772</v>
      </c>
      <c r="E14" s="420">
        <v>-5642.0547191282021</v>
      </c>
      <c r="F14" s="372">
        <v>46129.945280871798</v>
      </c>
      <c r="G14" s="422">
        <v>30.443245999999988</v>
      </c>
      <c r="H14" s="422">
        <v>2192.4211230769233</v>
      </c>
      <c r="I14" s="422">
        <v>4368.6269230769221</v>
      </c>
      <c r="J14" s="422">
        <v>5295.5281386666666</v>
      </c>
      <c r="K14" s="422">
        <v>1451.4926666666668</v>
      </c>
      <c r="L14" s="422">
        <v>2263.8064844102569</v>
      </c>
      <c r="M14" s="422">
        <v>2432.8157333333329</v>
      </c>
      <c r="N14" s="422">
        <v>3598.5921666666668</v>
      </c>
      <c r="O14" s="422">
        <v>3067.0290833333333</v>
      </c>
      <c r="P14" s="422">
        <v>2444.111623076923</v>
      </c>
      <c r="Q14" s="422">
        <v>7978.1273597435902</v>
      </c>
      <c r="R14" s="422">
        <v>1125.3497666666667</v>
      </c>
      <c r="S14" s="422">
        <v>2748.4341666666664</v>
      </c>
      <c r="T14" s="422">
        <v>1628.3764666666671</v>
      </c>
      <c r="U14" s="422">
        <v>2477.4099897435899</v>
      </c>
      <c r="V14" s="422">
        <v>3027.3803430769235</v>
      </c>
      <c r="W14" s="422">
        <v>54.151501598763993</v>
      </c>
    </row>
    <row r="15" spans="1:23">
      <c r="A15" s="416" t="s">
        <v>1045</v>
      </c>
      <c r="B15" s="423" t="s">
        <v>1046</v>
      </c>
      <c r="C15" s="418" t="s">
        <v>927</v>
      </c>
      <c r="D15" s="419">
        <v>4242</v>
      </c>
      <c r="E15" s="424">
        <v>0.22400000000016007</v>
      </c>
      <c r="F15" s="373">
        <v>4242.2240000000002</v>
      </c>
      <c r="G15" s="419">
        <v>0</v>
      </c>
      <c r="H15" s="419">
        <v>463.68200000000002</v>
      </c>
      <c r="I15" s="419">
        <v>685.01</v>
      </c>
      <c r="J15" s="419">
        <v>134.31</v>
      </c>
      <c r="K15" s="419">
        <v>993.85199999999998</v>
      </c>
      <c r="L15" s="419">
        <v>0</v>
      </c>
      <c r="M15" s="419">
        <v>650.94000000000005</v>
      </c>
      <c r="N15" s="419">
        <v>0</v>
      </c>
      <c r="O15" s="419">
        <v>0</v>
      </c>
      <c r="P15" s="419">
        <v>0</v>
      </c>
      <c r="Q15" s="419">
        <v>960.14</v>
      </c>
      <c r="R15" s="419">
        <v>0</v>
      </c>
      <c r="S15" s="419">
        <v>0</v>
      </c>
      <c r="T15" s="419">
        <v>0</v>
      </c>
      <c r="U15" s="419">
        <v>354.29</v>
      </c>
      <c r="V15" s="419">
        <v>0</v>
      </c>
      <c r="W15" s="419">
        <v>4.979906182840665</v>
      </c>
    </row>
    <row r="16" spans="1:23">
      <c r="A16" s="411" t="s">
        <v>1047</v>
      </c>
      <c r="B16" s="423" t="s">
        <v>1048</v>
      </c>
      <c r="C16" s="421" t="s">
        <v>891</v>
      </c>
      <c r="D16" s="422">
        <v>619</v>
      </c>
      <c r="E16" s="420">
        <v>0</v>
      </c>
      <c r="F16" s="372">
        <v>619</v>
      </c>
      <c r="G16" s="422">
        <v>0</v>
      </c>
      <c r="H16" s="422">
        <v>0</v>
      </c>
      <c r="I16" s="422">
        <v>0</v>
      </c>
      <c r="J16" s="422">
        <v>0</v>
      </c>
      <c r="K16" s="422">
        <v>0</v>
      </c>
      <c r="L16" s="422">
        <v>0</v>
      </c>
      <c r="M16" s="422">
        <v>0</v>
      </c>
      <c r="N16" s="422">
        <v>0</v>
      </c>
      <c r="O16" s="422">
        <v>0</v>
      </c>
      <c r="P16" s="422">
        <v>0</v>
      </c>
      <c r="Q16" s="422">
        <v>619</v>
      </c>
      <c r="R16" s="422">
        <v>0</v>
      </c>
      <c r="S16" s="422">
        <v>0</v>
      </c>
      <c r="T16" s="422">
        <v>0</v>
      </c>
      <c r="U16" s="422">
        <v>0</v>
      </c>
      <c r="V16" s="422">
        <v>0</v>
      </c>
      <c r="W16" s="422">
        <v>0.72663818015700521</v>
      </c>
    </row>
    <row r="17" spans="1:25" s="415" customFormat="1">
      <c r="A17" s="416" t="s">
        <v>1049</v>
      </c>
      <c r="B17" s="423" t="s">
        <v>1050</v>
      </c>
      <c r="C17" s="421" t="s">
        <v>17</v>
      </c>
      <c r="D17" s="422">
        <v>14436</v>
      </c>
      <c r="E17" s="420">
        <v>-6343.1820000000007</v>
      </c>
      <c r="F17" s="372">
        <v>8092.8179999999993</v>
      </c>
      <c r="G17" s="422">
        <v>0</v>
      </c>
      <c r="H17" s="422">
        <v>598.99</v>
      </c>
      <c r="I17" s="422">
        <v>721.80200000000002</v>
      </c>
      <c r="J17" s="422">
        <v>465.57000000000016</v>
      </c>
      <c r="K17" s="422">
        <v>1496.1959999999999</v>
      </c>
      <c r="L17" s="422">
        <v>0</v>
      </c>
      <c r="M17" s="422">
        <v>1367.1099999999997</v>
      </c>
      <c r="N17" s="422">
        <v>0</v>
      </c>
      <c r="O17" s="422">
        <v>0</v>
      </c>
      <c r="P17" s="422">
        <v>0</v>
      </c>
      <c r="Q17" s="422">
        <v>1368.95</v>
      </c>
      <c r="R17" s="422">
        <v>0</v>
      </c>
      <c r="S17" s="422">
        <v>0</v>
      </c>
      <c r="T17" s="422">
        <v>0</v>
      </c>
      <c r="U17" s="422">
        <v>2074.1999999999998</v>
      </c>
      <c r="V17" s="422">
        <v>0</v>
      </c>
      <c r="W17" s="422">
        <v>9.5000816540579223</v>
      </c>
    </row>
    <row r="18" spans="1:25" s="415" customFormat="1" ht="25.5">
      <c r="A18" s="416"/>
      <c r="B18" s="425" t="s">
        <v>1051</v>
      </c>
      <c r="C18" s="426" t="s">
        <v>692</v>
      </c>
      <c r="D18" s="163"/>
      <c r="E18" s="427">
        <v>0</v>
      </c>
      <c r="F18" s="374">
        <v>0</v>
      </c>
      <c r="G18" s="163">
        <v>0</v>
      </c>
      <c r="H18" s="163">
        <v>0</v>
      </c>
      <c r="I18" s="163">
        <v>0</v>
      </c>
      <c r="J18" s="163">
        <v>0</v>
      </c>
      <c r="K18" s="163">
        <v>0</v>
      </c>
      <c r="L18" s="163">
        <v>0</v>
      </c>
      <c r="M18" s="163">
        <v>0</v>
      </c>
      <c r="N18" s="163">
        <v>0</v>
      </c>
      <c r="O18" s="163">
        <v>0</v>
      </c>
      <c r="P18" s="163">
        <v>0</v>
      </c>
      <c r="Q18" s="163">
        <v>0</v>
      </c>
      <c r="R18" s="163">
        <v>0</v>
      </c>
      <c r="S18" s="163">
        <v>0</v>
      </c>
      <c r="T18" s="163">
        <v>0</v>
      </c>
      <c r="U18" s="163">
        <v>0</v>
      </c>
      <c r="V18" s="163">
        <v>0</v>
      </c>
      <c r="W18" s="163">
        <v>0</v>
      </c>
      <c r="Y18" s="428"/>
    </row>
    <row r="19" spans="1:25" s="415" customFormat="1">
      <c r="A19" s="416" t="s">
        <v>1052</v>
      </c>
      <c r="B19" s="425" t="s">
        <v>1053</v>
      </c>
      <c r="C19" s="426" t="s">
        <v>928</v>
      </c>
      <c r="D19" s="163"/>
      <c r="E19" s="427">
        <v>8092.8179999999993</v>
      </c>
      <c r="F19" s="374">
        <v>8092.8179999999993</v>
      </c>
      <c r="G19" s="163">
        <v>0</v>
      </c>
      <c r="H19" s="163">
        <v>598.99</v>
      </c>
      <c r="I19" s="163">
        <v>721.80200000000002</v>
      </c>
      <c r="J19" s="163">
        <v>465.57000000000016</v>
      </c>
      <c r="K19" s="163">
        <v>1496.1959999999999</v>
      </c>
      <c r="L19" s="163">
        <v>0</v>
      </c>
      <c r="M19" s="163">
        <v>1367.1099999999997</v>
      </c>
      <c r="N19" s="163">
        <v>0</v>
      </c>
      <c r="O19" s="163">
        <v>0</v>
      </c>
      <c r="P19" s="163">
        <v>0</v>
      </c>
      <c r="Q19" s="163">
        <v>1368.95</v>
      </c>
      <c r="R19" s="163">
        <v>0</v>
      </c>
      <c r="S19" s="163">
        <v>0</v>
      </c>
      <c r="T19" s="163">
        <v>0</v>
      </c>
      <c r="U19" s="163">
        <v>2074.1999999999998</v>
      </c>
      <c r="V19" s="163">
        <v>0</v>
      </c>
      <c r="W19" s="163">
        <v>9.5000816540579223</v>
      </c>
    </row>
    <row r="20" spans="1:25">
      <c r="A20" s="416" t="s">
        <v>1052</v>
      </c>
      <c r="B20" s="425" t="s">
        <v>1054</v>
      </c>
      <c r="C20" s="426" t="s">
        <v>929</v>
      </c>
      <c r="D20" s="163"/>
      <c r="E20" s="427">
        <v>0</v>
      </c>
      <c r="F20" s="374">
        <v>0</v>
      </c>
      <c r="G20" s="163">
        <v>0</v>
      </c>
      <c r="H20" s="163">
        <v>0</v>
      </c>
      <c r="I20" s="163">
        <v>0</v>
      </c>
      <c r="J20" s="163">
        <v>0</v>
      </c>
      <c r="K20" s="163">
        <v>0</v>
      </c>
      <c r="L20" s="163">
        <v>0</v>
      </c>
      <c r="M20" s="163">
        <v>0</v>
      </c>
      <c r="N20" s="163">
        <v>0</v>
      </c>
      <c r="O20" s="163">
        <v>0</v>
      </c>
      <c r="P20" s="163">
        <v>0</v>
      </c>
      <c r="Q20" s="163">
        <v>0</v>
      </c>
      <c r="R20" s="163">
        <v>0</v>
      </c>
      <c r="S20" s="163">
        <v>0</v>
      </c>
      <c r="T20" s="163">
        <v>0</v>
      </c>
      <c r="U20" s="163">
        <v>0</v>
      </c>
      <c r="V20" s="163">
        <v>0</v>
      </c>
      <c r="W20" s="163">
        <v>0</v>
      </c>
    </row>
    <row r="21" spans="1:25">
      <c r="A21" s="416" t="s">
        <v>1055</v>
      </c>
      <c r="B21" s="417" t="s">
        <v>1056</v>
      </c>
      <c r="C21" s="421" t="s">
        <v>930</v>
      </c>
      <c r="D21" s="422"/>
      <c r="E21" s="420">
        <v>25.7377</v>
      </c>
      <c r="F21" s="372">
        <v>25.7377</v>
      </c>
      <c r="G21" s="422">
        <v>0</v>
      </c>
      <c r="H21" s="422">
        <v>0</v>
      </c>
      <c r="I21" s="422">
        <v>0.38</v>
      </c>
      <c r="J21" s="422">
        <v>0</v>
      </c>
      <c r="K21" s="422">
        <v>0</v>
      </c>
      <c r="L21" s="422">
        <v>7.3719999999999999</v>
      </c>
      <c r="M21" s="422">
        <v>0</v>
      </c>
      <c r="N21" s="422">
        <v>1.62</v>
      </c>
      <c r="O21" s="422">
        <v>0</v>
      </c>
      <c r="P21" s="422">
        <v>0.56000000000000005</v>
      </c>
      <c r="Q21" s="422">
        <v>0.08</v>
      </c>
      <c r="R21" s="422">
        <v>0.81</v>
      </c>
      <c r="S21" s="422">
        <v>0</v>
      </c>
      <c r="T21" s="422">
        <v>9.86</v>
      </c>
      <c r="U21" s="422">
        <v>0.58899999999999997</v>
      </c>
      <c r="V21" s="422">
        <v>4.4667000000000003</v>
      </c>
      <c r="W21" s="422">
        <v>3.0213239885988612E-2</v>
      </c>
    </row>
    <row r="22" spans="1:25">
      <c r="A22" s="416" t="s">
        <v>1057</v>
      </c>
      <c r="B22" s="417" t="s">
        <v>1058</v>
      </c>
      <c r="C22" s="421" t="s">
        <v>890</v>
      </c>
      <c r="D22" s="422"/>
      <c r="E22" s="420">
        <v>604.38499000000002</v>
      </c>
      <c r="F22" s="372">
        <v>604.38499000000002</v>
      </c>
      <c r="G22" s="422">
        <v>0</v>
      </c>
      <c r="H22" s="422">
        <v>31.04</v>
      </c>
      <c r="I22" s="422">
        <v>0</v>
      </c>
      <c r="J22" s="422">
        <v>243.52374000000003</v>
      </c>
      <c r="K22" s="422">
        <v>79.62</v>
      </c>
      <c r="L22" s="422">
        <v>0</v>
      </c>
      <c r="M22" s="422">
        <v>130.44</v>
      </c>
      <c r="N22" s="422">
        <v>0</v>
      </c>
      <c r="O22" s="422">
        <v>34.46125</v>
      </c>
      <c r="P22" s="422">
        <v>15</v>
      </c>
      <c r="Q22" s="422">
        <v>55.3</v>
      </c>
      <c r="R22" s="422">
        <v>0</v>
      </c>
      <c r="S22" s="422">
        <v>0</v>
      </c>
      <c r="T22" s="422">
        <v>0</v>
      </c>
      <c r="U22" s="422">
        <v>15</v>
      </c>
      <c r="V22" s="422">
        <v>0</v>
      </c>
      <c r="W22" s="422">
        <v>0.70948175968951499</v>
      </c>
    </row>
    <row r="23" spans="1:25" s="410" customFormat="1" ht="13.5">
      <c r="A23" s="416" t="s">
        <v>1059</v>
      </c>
      <c r="B23" s="417" t="s">
        <v>1060</v>
      </c>
      <c r="C23" s="421" t="s">
        <v>931</v>
      </c>
      <c r="D23" s="422"/>
      <c r="E23" s="420">
        <v>0</v>
      </c>
      <c r="F23" s="372">
        <v>0</v>
      </c>
      <c r="G23" s="422">
        <v>0</v>
      </c>
      <c r="H23" s="422">
        <v>0</v>
      </c>
      <c r="I23" s="422">
        <v>0</v>
      </c>
      <c r="J23" s="422">
        <v>0</v>
      </c>
      <c r="K23" s="422">
        <v>0</v>
      </c>
      <c r="L23" s="422">
        <v>0</v>
      </c>
      <c r="M23" s="422">
        <v>0</v>
      </c>
      <c r="N23" s="422">
        <v>0</v>
      </c>
      <c r="O23" s="422">
        <v>0</v>
      </c>
      <c r="P23" s="422">
        <v>0</v>
      </c>
      <c r="Q23" s="422">
        <v>0</v>
      </c>
      <c r="R23" s="422">
        <v>0</v>
      </c>
      <c r="S23" s="422">
        <v>0</v>
      </c>
      <c r="T23" s="422">
        <v>0</v>
      </c>
      <c r="U23" s="422">
        <v>0</v>
      </c>
      <c r="V23" s="422">
        <v>0</v>
      </c>
      <c r="W23" s="422">
        <v>0</v>
      </c>
    </row>
    <row r="24" spans="1:25">
      <c r="A24" s="416" t="s">
        <v>1061</v>
      </c>
      <c r="B24" s="417" t="s">
        <v>1062</v>
      </c>
      <c r="C24" s="421" t="s">
        <v>889</v>
      </c>
      <c r="D24" s="422"/>
      <c r="E24" s="420">
        <v>1198.6610000000001</v>
      </c>
      <c r="F24" s="372">
        <v>1198.6610000000001</v>
      </c>
      <c r="G24" s="422">
        <v>0</v>
      </c>
      <c r="H24" s="422">
        <v>48.510000000000005</v>
      </c>
      <c r="I24" s="422">
        <v>0.01</v>
      </c>
      <c r="J24" s="422">
        <v>346.73</v>
      </c>
      <c r="K24" s="422">
        <v>306.041</v>
      </c>
      <c r="L24" s="422">
        <v>0</v>
      </c>
      <c r="M24" s="422">
        <v>82.65</v>
      </c>
      <c r="N24" s="422">
        <v>39.188000000000002</v>
      </c>
      <c r="O24" s="422">
        <v>34.892000000000003</v>
      </c>
      <c r="P24" s="422">
        <v>0</v>
      </c>
      <c r="Q24" s="422">
        <v>100.05</v>
      </c>
      <c r="R24" s="422">
        <v>0</v>
      </c>
      <c r="S24" s="422">
        <v>0</v>
      </c>
      <c r="T24" s="422">
        <v>53.21</v>
      </c>
      <c r="U24" s="422">
        <v>156.91000000000003</v>
      </c>
      <c r="V24" s="422">
        <v>30.47</v>
      </c>
      <c r="W24" s="422">
        <v>1.4070966844348562</v>
      </c>
    </row>
    <row r="25" spans="1:25" ht="13.5">
      <c r="A25" s="429">
        <v>2</v>
      </c>
      <c r="B25" s="430" t="s">
        <v>1063</v>
      </c>
      <c r="C25" s="431" t="s">
        <v>932</v>
      </c>
      <c r="D25" s="408">
        <v>10790</v>
      </c>
      <c r="E25" s="409">
        <v>11676.074090666669</v>
      </c>
      <c r="F25" s="371">
        <v>22466.074090666669</v>
      </c>
      <c r="G25" s="408">
        <v>790.24975399999994</v>
      </c>
      <c r="H25" s="408">
        <v>1214.3018333333334</v>
      </c>
      <c r="I25" s="408">
        <v>680.02303333333339</v>
      </c>
      <c r="J25" s="408">
        <v>5671.4211213333338</v>
      </c>
      <c r="K25" s="408">
        <v>3203.3703333333328</v>
      </c>
      <c r="L25" s="408">
        <v>566.09213866666664</v>
      </c>
      <c r="M25" s="408">
        <v>1507.2882666666667</v>
      </c>
      <c r="N25" s="408">
        <v>677.47483333333332</v>
      </c>
      <c r="O25" s="408">
        <v>902.48766666666677</v>
      </c>
      <c r="P25" s="408">
        <v>692.85933333333332</v>
      </c>
      <c r="Q25" s="408">
        <v>1489.9855966666667</v>
      </c>
      <c r="R25" s="408">
        <v>440.83423333333337</v>
      </c>
      <c r="S25" s="408">
        <v>417.04583333333329</v>
      </c>
      <c r="T25" s="408">
        <v>1070.6485333333335</v>
      </c>
      <c r="U25" s="408">
        <v>2749.2609666666672</v>
      </c>
      <c r="V25" s="408">
        <v>392.73061333333334</v>
      </c>
      <c r="W25" s="408">
        <v>26.372709519409486</v>
      </c>
    </row>
    <row r="26" spans="1:25">
      <c r="A26" s="432" t="s">
        <v>1064</v>
      </c>
      <c r="B26" s="433" t="s">
        <v>967</v>
      </c>
      <c r="C26" s="432" t="s">
        <v>886</v>
      </c>
      <c r="D26" s="413"/>
      <c r="E26" s="375">
        <v>2029.5488640000001</v>
      </c>
      <c r="F26" s="372">
        <v>2029.5488640000001</v>
      </c>
      <c r="G26" s="413">
        <v>3.0951840000000002</v>
      </c>
      <c r="H26" s="413">
        <v>119.79870000000001</v>
      </c>
      <c r="I26" s="413">
        <v>118.0247</v>
      </c>
      <c r="J26" s="413">
        <v>182.939988</v>
      </c>
      <c r="K26" s="413">
        <v>115.63</v>
      </c>
      <c r="L26" s="413">
        <v>162.28489200000001</v>
      </c>
      <c r="M26" s="413">
        <v>151.38900000000001</v>
      </c>
      <c r="N26" s="413">
        <v>120.1</v>
      </c>
      <c r="O26" s="413">
        <v>115.07</v>
      </c>
      <c r="P26" s="413">
        <v>120.12209999999999</v>
      </c>
      <c r="Q26" s="413">
        <v>155.31</v>
      </c>
      <c r="R26" s="413">
        <v>119.69</v>
      </c>
      <c r="S26" s="413">
        <v>117.53999999999999</v>
      </c>
      <c r="T26" s="413">
        <v>150.29</v>
      </c>
      <c r="U26" s="413">
        <v>144.06399999999999</v>
      </c>
      <c r="V26" s="413">
        <v>134.20029999999997</v>
      </c>
      <c r="W26" s="413">
        <v>2.3824680017393818</v>
      </c>
    </row>
    <row r="27" spans="1:25">
      <c r="A27" s="432" t="s">
        <v>1065</v>
      </c>
      <c r="B27" s="434" t="s">
        <v>1066</v>
      </c>
      <c r="C27" s="418" t="s">
        <v>887</v>
      </c>
      <c r="D27" s="419"/>
      <c r="E27" s="375">
        <v>397.81899999999996</v>
      </c>
      <c r="F27" s="373">
        <v>397.81899999999996</v>
      </c>
      <c r="G27" s="419">
        <v>357.81899999999996</v>
      </c>
      <c r="H27" s="419">
        <v>0</v>
      </c>
      <c r="I27" s="419">
        <v>0</v>
      </c>
      <c r="J27" s="419">
        <v>0</v>
      </c>
      <c r="K27" s="419">
        <v>0</v>
      </c>
      <c r="L27" s="419">
        <v>0</v>
      </c>
      <c r="M27" s="419">
        <v>0</v>
      </c>
      <c r="N27" s="419">
        <v>0</v>
      </c>
      <c r="O27" s="419">
        <v>0</v>
      </c>
      <c r="P27" s="419">
        <v>0</v>
      </c>
      <c r="Q27" s="419">
        <v>0</v>
      </c>
      <c r="R27" s="419">
        <v>40</v>
      </c>
      <c r="S27" s="419">
        <v>0</v>
      </c>
      <c r="T27" s="419">
        <v>0</v>
      </c>
      <c r="U27" s="419">
        <v>0</v>
      </c>
      <c r="V27" s="419">
        <v>0</v>
      </c>
      <c r="W27" s="419">
        <v>0.46699591953453895</v>
      </c>
    </row>
    <row r="28" spans="1:25">
      <c r="A28" s="432" t="s">
        <v>1067</v>
      </c>
      <c r="B28" s="433" t="s">
        <v>1068</v>
      </c>
      <c r="C28" s="432" t="s">
        <v>69</v>
      </c>
      <c r="D28" s="413"/>
      <c r="E28" s="375">
        <v>99.074499999999986</v>
      </c>
      <c r="F28" s="372">
        <v>99.074499999999986</v>
      </c>
      <c r="G28" s="413">
        <v>9.1609999999999996</v>
      </c>
      <c r="H28" s="413">
        <v>41.08</v>
      </c>
      <c r="I28" s="413">
        <v>2.08</v>
      </c>
      <c r="J28" s="413">
        <v>4.4400000000000004</v>
      </c>
      <c r="K28" s="413">
        <v>7.18</v>
      </c>
      <c r="L28" s="413">
        <v>2.2200000000000002</v>
      </c>
      <c r="M28" s="413">
        <v>7.2735000000000003</v>
      </c>
      <c r="N28" s="413">
        <v>0.55000000000000004</v>
      </c>
      <c r="O28" s="413">
        <v>0.99</v>
      </c>
      <c r="P28" s="413">
        <v>2.73</v>
      </c>
      <c r="Q28" s="413">
        <v>4.7699999999999996</v>
      </c>
      <c r="R28" s="413">
        <v>0.3</v>
      </c>
      <c r="S28" s="413">
        <v>0.61</v>
      </c>
      <c r="T28" s="413">
        <v>1.22</v>
      </c>
      <c r="U28" s="413">
        <v>14.12</v>
      </c>
      <c r="V28" s="413">
        <v>0.35000000000000003</v>
      </c>
      <c r="W28" s="413">
        <v>0.11630260804517804</v>
      </c>
    </row>
    <row r="29" spans="1:25">
      <c r="A29" s="432" t="s">
        <v>1069</v>
      </c>
      <c r="B29" s="433" t="s">
        <v>1070</v>
      </c>
      <c r="C29" s="435" t="s">
        <v>33</v>
      </c>
      <c r="D29" s="413">
        <v>223</v>
      </c>
      <c r="E29" s="375">
        <v>215.72709999999995</v>
      </c>
      <c r="F29" s="372">
        <v>438.72709999999995</v>
      </c>
      <c r="G29" s="413">
        <v>110.91329999999999</v>
      </c>
      <c r="H29" s="413">
        <v>9.6690000000000005</v>
      </c>
      <c r="I29" s="413">
        <v>28.678999999999998</v>
      </c>
      <c r="J29" s="413">
        <v>34.110799999999998</v>
      </c>
      <c r="K29" s="413">
        <v>12.9</v>
      </c>
      <c r="L29" s="413">
        <v>0</v>
      </c>
      <c r="M29" s="413">
        <v>4.9590000000000005</v>
      </c>
      <c r="N29" s="413">
        <v>120.08</v>
      </c>
      <c r="O29" s="413">
        <v>0</v>
      </c>
      <c r="P29" s="413">
        <v>0</v>
      </c>
      <c r="Q29" s="413">
        <v>46.92</v>
      </c>
      <c r="R29" s="413">
        <v>0.26800000000000002</v>
      </c>
      <c r="S29" s="413">
        <v>0</v>
      </c>
      <c r="T29" s="413">
        <v>34.679000000000002</v>
      </c>
      <c r="U29" s="413">
        <v>35.548999999999999</v>
      </c>
      <c r="V29" s="413">
        <v>0</v>
      </c>
      <c r="W29" s="413">
        <v>0.51501754689751278</v>
      </c>
    </row>
    <row r="30" spans="1:25">
      <c r="A30" s="432" t="s">
        <v>1071</v>
      </c>
      <c r="B30" s="433" t="s">
        <v>1072</v>
      </c>
      <c r="C30" s="435" t="s">
        <v>611</v>
      </c>
      <c r="D30" s="413">
        <v>19</v>
      </c>
      <c r="E30" s="375">
        <v>-9.7092999999999989</v>
      </c>
      <c r="F30" s="372">
        <v>9.2907000000000011</v>
      </c>
      <c r="G30" s="413">
        <v>4.7907000000000011</v>
      </c>
      <c r="H30" s="413">
        <v>0.9</v>
      </c>
      <c r="I30" s="413">
        <v>0.14000000000000001</v>
      </c>
      <c r="J30" s="413">
        <v>2.36</v>
      </c>
      <c r="K30" s="413">
        <v>0</v>
      </c>
      <c r="L30" s="413">
        <v>0.14000000000000001</v>
      </c>
      <c r="M30" s="413">
        <v>0</v>
      </c>
      <c r="N30" s="413">
        <v>0</v>
      </c>
      <c r="O30" s="413">
        <v>0.2</v>
      </c>
      <c r="P30" s="413">
        <v>0.2</v>
      </c>
      <c r="Q30" s="413">
        <v>0</v>
      </c>
      <c r="R30" s="413">
        <v>0</v>
      </c>
      <c r="S30" s="413">
        <v>0</v>
      </c>
      <c r="T30" s="413">
        <v>0</v>
      </c>
      <c r="U30" s="413">
        <v>0.56000000000000005</v>
      </c>
      <c r="V30" s="413">
        <v>0</v>
      </c>
      <c r="W30" s="413">
        <v>1.0906263877842793E-2</v>
      </c>
    </row>
    <row r="31" spans="1:25" ht="13.5">
      <c r="A31" s="432" t="s">
        <v>1073</v>
      </c>
      <c r="B31" s="433" t="s">
        <v>1074</v>
      </c>
      <c r="C31" s="435" t="s">
        <v>933</v>
      </c>
      <c r="D31" s="413"/>
      <c r="E31" s="409"/>
      <c r="F31" s="372">
        <v>220.17579999999998</v>
      </c>
      <c r="G31" s="413">
        <v>28.276520000000001</v>
      </c>
      <c r="H31" s="413">
        <v>11.644300000000001</v>
      </c>
      <c r="I31" s="413">
        <v>9.3300000000000018</v>
      </c>
      <c r="J31" s="413">
        <v>15.380000000000003</v>
      </c>
      <c r="K31" s="413">
        <v>5.270999999999999</v>
      </c>
      <c r="L31" s="413">
        <v>8.5483799999999999</v>
      </c>
      <c r="M31" s="413">
        <v>11.370999999999999</v>
      </c>
      <c r="N31" s="413">
        <v>35.863999999999997</v>
      </c>
      <c r="O31" s="413">
        <v>5.3010000000000002</v>
      </c>
      <c r="P31" s="413">
        <v>5.1279000000000003</v>
      </c>
      <c r="Q31" s="413">
        <v>17.432000000000002</v>
      </c>
      <c r="R31" s="413">
        <v>32.741</v>
      </c>
      <c r="S31" s="413">
        <v>10.15</v>
      </c>
      <c r="T31" s="413">
        <v>7.5609999999999999</v>
      </c>
      <c r="U31" s="413">
        <v>12.48</v>
      </c>
      <c r="V31" s="413">
        <v>3.6977000000000002</v>
      </c>
      <c r="W31" s="413">
        <v>0.25846226595575561</v>
      </c>
    </row>
    <row r="32" spans="1:25" s="415" customFormat="1">
      <c r="A32" s="436" t="s">
        <v>1075</v>
      </c>
      <c r="B32" s="437" t="s">
        <v>1076</v>
      </c>
      <c r="C32" s="436" t="s">
        <v>748</v>
      </c>
      <c r="D32" s="438">
        <v>15</v>
      </c>
      <c r="E32" s="376">
        <v>35.426679999999998</v>
      </c>
      <c r="F32" s="374">
        <v>50.426679999999998</v>
      </c>
      <c r="G32" s="438">
        <v>0.90900000000000003</v>
      </c>
      <c r="H32" s="438">
        <v>3.2631999999999999</v>
      </c>
      <c r="I32" s="438">
        <v>1.579</v>
      </c>
      <c r="J32" s="438">
        <v>7.8390000000000004</v>
      </c>
      <c r="K32" s="438">
        <v>1.1399999999999999</v>
      </c>
      <c r="L32" s="438">
        <v>1.8183800000000001</v>
      </c>
      <c r="M32" s="438">
        <v>7.2950999999999997</v>
      </c>
      <c r="N32" s="438">
        <v>3.0700000000000003</v>
      </c>
      <c r="O32" s="438">
        <v>0.92</v>
      </c>
      <c r="P32" s="438">
        <v>1.81</v>
      </c>
      <c r="Q32" s="438">
        <v>6.1210000000000004</v>
      </c>
      <c r="R32" s="438">
        <v>3.101</v>
      </c>
      <c r="S32" s="438">
        <v>3.31</v>
      </c>
      <c r="T32" s="438">
        <v>1.8410000000000002</v>
      </c>
      <c r="U32" s="438">
        <v>5.08</v>
      </c>
      <c r="V32" s="438">
        <v>1.33</v>
      </c>
      <c r="W32" s="438">
        <v>5.9195397393472779E-2</v>
      </c>
    </row>
    <row r="33" spans="1:23" s="415" customFormat="1">
      <c r="A33" s="436" t="s">
        <v>1077</v>
      </c>
      <c r="B33" s="437" t="s">
        <v>1078</v>
      </c>
      <c r="C33" s="436" t="s">
        <v>934</v>
      </c>
      <c r="D33" s="438"/>
      <c r="E33" s="376">
        <v>4.6909999999999998</v>
      </c>
      <c r="F33" s="374">
        <v>4.6909999999999998</v>
      </c>
      <c r="G33" s="438">
        <v>4.5510000000000002</v>
      </c>
      <c r="H33" s="438">
        <v>0</v>
      </c>
      <c r="I33" s="438">
        <v>0</v>
      </c>
      <c r="J33" s="438">
        <v>0</v>
      </c>
      <c r="K33" s="438">
        <v>0</v>
      </c>
      <c r="L33" s="438">
        <v>0</v>
      </c>
      <c r="M33" s="438">
        <v>0</v>
      </c>
      <c r="N33" s="438">
        <v>0</v>
      </c>
      <c r="O33" s="438">
        <v>0</v>
      </c>
      <c r="P33" s="438">
        <v>0</v>
      </c>
      <c r="Q33" s="438">
        <v>0</v>
      </c>
      <c r="R33" s="438">
        <v>0</v>
      </c>
      <c r="S33" s="438">
        <v>0</v>
      </c>
      <c r="T33" s="438">
        <v>0</v>
      </c>
      <c r="U33" s="438">
        <v>0.14000000000000001</v>
      </c>
      <c r="V33" s="438">
        <v>0</v>
      </c>
      <c r="W33" s="438">
        <v>5.5067200373449289E-3</v>
      </c>
    </row>
    <row r="34" spans="1:23" s="415" customFormat="1">
      <c r="A34" s="436" t="s">
        <v>1079</v>
      </c>
      <c r="B34" s="437" t="s">
        <v>1080</v>
      </c>
      <c r="C34" s="436" t="s">
        <v>34</v>
      </c>
      <c r="D34" s="438">
        <v>11</v>
      </c>
      <c r="E34" s="376">
        <v>-0.35749000000000031</v>
      </c>
      <c r="F34" s="374">
        <v>10.64251</v>
      </c>
      <c r="G34" s="438">
        <v>4.67</v>
      </c>
      <c r="H34" s="438">
        <v>0.33110000000000001</v>
      </c>
      <c r="I34" s="438">
        <v>0.45</v>
      </c>
      <c r="J34" s="438">
        <v>0.33</v>
      </c>
      <c r="K34" s="438">
        <v>0.26</v>
      </c>
      <c r="L34" s="438">
        <v>0.31</v>
      </c>
      <c r="M34" s="438">
        <v>0.11</v>
      </c>
      <c r="N34" s="438">
        <v>0.17</v>
      </c>
      <c r="O34" s="438">
        <v>0.14000000000000001</v>
      </c>
      <c r="P34" s="438">
        <v>0.26</v>
      </c>
      <c r="Q34" s="438">
        <v>0.34</v>
      </c>
      <c r="R34" s="438">
        <v>0.2</v>
      </c>
      <c r="S34" s="438">
        <v>8.141000000000001E-2</v>
      </c>
      <c r="T34" s="438">
        <v>0.41</v>
      </c>
      <c r="U34" s="438">
        <v>2.34</v>
      </c>
      <c r="V34" s="438">
        <v>0.24</v>
      </c>
      <c r="W34" s="438">
        <v>1.2493140708728156E-2</v>
      </c>
    </row>
    <row r="35" spans="1:23" s="415" customFormat="1">
      <c r="A35" s="436" t="s">
        <v>1081</v>
      </c>
      <c r="B35" s="437" t="s">
        <v>1082</v>
      </c>
      <c r="C35" s="436" t="s">
        <v>72</v>
      </c>
      <c r="D35" s="438">
        <v>93</v>
      </c>
      <c r="E35" s="414">
        <v>-10.828389999999999</v>
      </c>
      <c r="F35" s="374">
        <v>82.171610000000001</v>
      </c>
      <c r="G35" s="438">
        <v>12.980520000000002</v>
      </c>
      <c r="H35" s="438">
        <v>5.8900000000000006</v>
      </c>
      <c r="I35" s="438">
        <v>6.181</v>
      </c>
      <c r="J35" s="438">
        <v>5.0910000000000002</v>
      </c>
      <c r="K35" s="438">
        <v>2.7709999999999999</v>
      </c>
      <c r="L35" s="438">
        <v>6.0500000000000007</v>
      </c>
      <c r="M35" s="438">
        <v>2.8559000000000001</v>
      </c>
      <c r="N35" s="438">
        <v>6.1340000000000003</v>
      </c>
      <c r="O35" s="438">
        <v>4.2409999999999997</v>
      </c>
      <c r="P35" s="438">
        <v>1.0579000000000001</v>
      </c>
      <c r="Q35" s="438">
        <v>5.0609999999999999</v>
      </c>
      <c r="R35" s="438">
        <v>9.43</v>
      </c>
      <c r="S35" s="438">
        <v>3.91859</v>
      </c>
      <c r="T35" s="438">
        <v>3.79</v>
      </c>
      <c r="U35" s="438">
        <v>4.92</v>
      </c>
      <c r="V35" s="438">
        <v>1.7996999999999999</v>
      </c>
      <c r="W35" s="438">
        <v>9.6460467125963123E-2</v>
      </c>
    </row>
    <row r="36" spans="1:23" s="415" customFormat="1">
      <c r="A36" s="436" t="s">
        <v>1083</v>
      </c>
      <c r="B36" s="437" t="s">
        <v>1084</v>
      </c>
      <c r="C36" s="436" t="s">
        <v>879</v>
      </c>
      <c r="D36" s="438">
        <v>39</v>
      </c>
      <c r="E36" s="376">
        <v>31.930999999999997</v>
      </c>
      <c r="F36" s="374">
        <v>70.930999999999997</v>
      </c>
      <c r="G36" s="438">
        <v>3.9510000000000001</v>
      </c>
      <c r="H36" s="438">
        <v>2.16</v>
      </c>
      <c r="I36" s="438">
        <v>1.1200000000000001</v>
      </c>
      <c r="J36" s="438">
        <v>2.12</v>
      </c>
      <c r="K36" s="438">
        <v>1.1000000000000001</v>
      </c>
      <c r="L36" s="438">
        <v>0.37</v>
      </c>
      <c r="M36" s="438">
        <v>1.1100000000000001</v>
      </c>
      <c r="N36" s="438">
        <v>26.49</v>
      </c>
      <c r="O36" s="438">
        <v>0</v>
      </c>
      <c r="P36" s="438">
        <v>2</v>
      </c>
      <c r="Q36" s="438">
        <v>5.91</v>
      </c>
      <c r="R36" s="438">
        <v>20</v>
      </c>
      <c r="S36" s="438">
        <v>2.84</v>
      </c>
      <c r="T36" s="438">
        <v>1.52</v>
      </c>
      <c r="U36" s="438">
        <v>0</v>
      </c>
      <c r="V36" s="438">
        <v>0.24</v>
      </c>
      <c r="W36" s="438">
        <v>8.3265222547199563E-2</v>
      </c>
    </row>
    <row r="37" spans="1:23" s="415" customFormat="1" ht="25.5">
      <c r="A37" s="436" t="s">
        <v>1085</v>
      </c>
      <c r="B37" s="437" t="s">
        <v>1086</v>
      </c>
      <c r="C37" s="436" t="s">
        <v>935</v>
      </c>
      <c r="D37" s="438"/>
      <c r="E37" s="439">
        <v>0</v>
      </c>
      <c r="F37" s="374">
        <v>0</v>
      </c>
      <c r="G37" s="438">
        <v>0</v>
      </c>
      <c r="H37" s="438">
        <v>0</v>
      </c>
      <c r="I37" s="438">
        <v>0</v>
      </c>
      <c r="J37" s="438">
        <v>0</v>
      </c>
      <c r="K37" s="438">
        <v>0</v>
      </c>
      <c r="L37" s="438">
        <v>0</v>
      </c>
      <c r="M37" s="438">
        <v>0</v>
      </c>
      <c r="N37" s="438">
        <v>0</v>
      </c>
      <c r="O37" s="438">
        <v>0</v>
      </c>
      <c r="P37" s="438">
        <v>0</v>
      </c>
      <c r="Q37" s="438">
        <v>0</v>
      </c>
      <c r="R37" s="438">
        <v>0</v>
      </c>
      <c r="S37" s="438">
        <v>0</v>
      </c>
      <c r="T37" s="438">
        <v>0</v>
      </c>
      <c r="U37" s="438">
        <v>0</v>
      </c>
      <c r="V37" s="438">
        <v>0</v>
      </c>
      <c r="W37" s="438">
        <v>0</v>
      </c>
    </row>
    <row r="38" spans="1:23" s="415" customFormat="1">
      <c r="A38" s="436" t="s">
        <v>1087</v>
      </c>
      <c r="B38" s="437" t="s">
        <v>1088</v>
      </c>
      <c r="C38" s="436" t="s">
        <v>936</v>
      </c>
      <c r="D38" s="438"/>
      <c r="E38" s="439">
        <v>0</v>
      </c>
      <c r="F38" s="374">
        <v>0</v>
      </c>
      <c r="G38" s="438">
        <v>0</v>
      </c>
      <c r="H38" s="438">
        <v>0</v>
      </c>
      <c r="I38" s="438">
        <v>0</v>
      </c>
      <c r="J38" s="438">
        <v>0</v>
      </c>
      <c r="K38" s="438">
        <v>0</v>
      </c>
      <c r="L38" s="438">
        <v>0</v>
      </c>
      <c r="M38" s="438">
        <v>0</v>
      </c>
      <c r="N38" s="438">
        <v>0</v>
      </c>
      <c r="O38" s="438">
        <v>0</v>
      </c>
      <c r="P38" s="438">
        <v>0</v>
      </c>
      <c r="Q38" s="438">
        <v>0</v>
      </c>
      <c r="R38" s="438">
        <v>0</v>
      </c>
      <c r="S38" s="438">
        <v>0</v>
      </c>
      <c r="T38" s="438">
        <v>0</v>
      </c>
      <c r="U38" s="438">
        <v>0</v>
      </c>
      <c r="V38" s="438">
        <v>0</v>
      </c>
      <c r="W38" s="438">
        <v>0</v>
      </c>
    </row>
    <row r="39" spans="1:23" s="415" customFormat="1">
      <c r="A39" s="436" t="s">
        <v>1089</v>
      </c>
      <c r="B39" s="437" t="s">
        <v>1090</v>
      </c>
      <c r="C39" s="436" t="s">
        <v>937</v>
      </c>
      <c r="D39" s="438"/>
      <c r="E39" s="439">
        <v>0</v>
      </c>
      <c r="F39" s="374">
        <v>0</v>
      </c>
      <c r="G39" s="438">
        <v>0</v>
      </c>
      <c r="H39" s="438">
        <v>0</v>
      </c>
      <c r="I39" s="438">
        <v>0</v>
      </c>
      <c r="J39" s="438">
        <v>0</v>
      </c>
      <c r="K39" s="438">
        <v>0</v>
      </c>
      <c r="L39" s="438">
        <v>0</v>
      </c>
      <c r="M39" s="438">
        <v>0</v>
      </c>
      <c r="N39" s="438">
        <v>0</v>
      </c>
      <c r="O39" s="438">
        <v>0</v>
      </c>
      <c r="P39" s="438">
        <v>0</v>
      </c>
      <c r="Q39" s="438">
        <v>0</v>
      </c>
      <c r="R39" s="438">
        <v>0</v>
      </c>
      <c r="S39" s="438">
        <v>0</v>
      </c>
      <c r="T39" s="438">
        <v>0</v>
      </c>
      <c r="U39" s="438">
        <v>0</v>
      </c>
      <c r="V39" s="438">
        <v>0</v>
      </c>
      <c r="W39" s="438">
        <v>0</v>
      </c>
    </row>
    <row r="40" spans="1:23" s="415" customFormat="1">
      <c r="A40" s="436" t="s">
        <v>1091</v>
      </c>
      <c r="B40" s="437" t="s">
        <v>1092</v>
      </c>
      <c r="C40" s="436" t="s">
        <v>938</v>
      </c>
      <c r="D40" s="438"/>
      <c r="E40" s="439">
        <v>0</v>
      </c>
      <c r="F40" s="374">
        <v>0</v>
      </c>
      <c r="G40" s="438">
        <v>0</v>
      </c>
      <c r="H40" s="438">
        <v>0</v>
      </c>
      <c r="I40" s="438">
        <v>0</v>
      </c>
      <c r="J40" s="438">
        <v>0</v>
      </c>
      <c r="K40" s="438">
        <v>0</v>
      </c>
      <c r="L40" s="438">
        <v>0</v>
      </c>
      <c r="M40" s="438">
        <v>0</v>
      </c>
      <c r="N40" s="438">
        <v>0</v>
      </c>
      <c r="O40" s="438">
        <v>0</v>
      </c>
      <c r="P40" s="438">
        <v>0</v>
      </c>
      <c r="Q40" s="438">
        <v>0</v>
      </c>
      <c r="R40" s="438">
        <v>0</v>
      </c>
      <c r="S40" s="438">
        <v>0</v>
      </c>
      <c r="T40" s="438">
        <v>0</v>
      </c>
      <c r="U40" s="438">
        <v>0</v>
      </c>
      <c r="V40" s="438">
        <v>0</v>
      </c>
      <c r="W40" s="438">
        <v>0</v>
      </c>
    </row>
    <row r="41" spans="1:23" s="415" customFormat="1" ht="25.5">
      <c r="A41" s="436" t="s">
        <v>1093</v>
      </c>
      <c r="B41" s="437" t="s">
        <v>1094</v>
      </c>
      <c r="C41" s="436" t="s">
        <v>939</v>
      </c>
      <c r="D41" s="438"/>
      <c r="E41" s="439">
        <v>1.3130000000000002</v>
      </c>
      <c r="F41" s="374">
        <v>1.3130000000000002</v>
      </c>
      <c r="G41" s="438">
        <v>1.2150000000000001</v>
      </c>
      <c r="H41" s="438">
        <v>0</v>
      </c>
      <c r="I41" s="438">
        <v>0</v>
      </c>
      <c r="J41" s="438">
        <v>0</v>
      </c>
      <c r="K41" s="438">
        <v>0</v>
      </c>
      <c r="L41" s="438">
        <v>0</v>
      </c>
      <c r="M41" s="438">
        <v>0</v>
      </c>
      <c r="N41" s="438">
        <v>0</v>
      </c>
      <c r="O41" s="438">
        <v>0</v>
      </c>
      <c r="P41" s="438">
        <v>0</v>
      </c>
      <c r="Q41" s="438">
        <v>0</v>
      </c>
      <c r="R41" s="438">
        <v>0.01</v>
      </c>
      <c r="S41" s="438">
        <v>0</v>
      </c>
      <c r="T41" s="438">
        <v>0</v>
      </c>
      <c r="U41" s="438">
        <v>0</v>
      </c>
      <c r="V41" s="438">
        <v>8.7999999999999995E-2</v>
      </c>
      <c r="W41" s="438">
        <v>1.5413181430470886E-3</v>
      </c>
    </row>
    <row r="42" spans="1:23" s="415" customFormat="1" ht="25.5">
      <c r="A42" s="432" t="s">
        <v>1095</v>
      </c>
      <c r="B42" s="433" t="s">
        <v>1096</v>
      </c>
      <c r="C42" s="432" t="s">
        <v>940</v>
      </c>
      <c r="D42" s="413"/>
      <c r="E42" s="409">
        <v>3993.2261500000004</v>
      </c>
      <c r="F42" s="372">
        <v>3993.2261500000004</v>
      </c>
      <c r="G42" s="413">
        <v>95.754639999999995</v>
      </c>
      <c r="H42" s="413">
        <v>683.30100000000004</v>
      </c>
      <c r="I42" s="413">
        <v>146.619</v>
      </c>
      <c r="J42" s="413">
        <v>241.93099999999998</v>
      </c>
      <c r="K42" s="413">
        <v>1208.56</v>
      </c>
      <c r="L42" s="413">
        <v>123.72999999999999</v>
      </c>
      <c r="M42" s="413">
        <v>126.6247</v>
      </c>
      <c r="N42" s="413">
        <v>71.61</v>
      </c>
      <c r="O42" s="413">
        <v>71.817999999999998</v>
      </c>
      <c r="P42" s="413">
        <v>116.39</v>
      </c>
      <c r="Q42" s="413">
        <v>484.00251000000003</v>
      </c>
      <c r="R42" s="413">
        <v>74.454300000000003</v>
      </c>
      <c r="S42" s="413">
        <v>70.711999999999989</v>
      </c>
      <c r="T42" s="413">
        <v>133.89670000000001</v>
      </c>
      <c r="U42" s="413">
        <v>271.9323</v>
      </c>
      <c r="V42" s="413">
        <v>71.89</v>
      </c>
      <c r="W42" s="413">
        <v>4.6876099880312836</v>
      </c>
    </row>
    <row r="43" spans="1:23" s="415" customFormat="1">
      <c r="A43" s="436" t="s">
        <v>1097</v>
      </c>
      <c r="B43" s="437" t="s">
        <v>1098</v>
      </c>
      <c r="C43" s="436" t="s">
        <v>876</v>
      </c>
      <c r="D43" s="438">
        <v>773</v>
      </c>
      <c r="E43" s="439">
        <v>0.31999999999993634</v>
      </c>
      <c r="F43" s="374">
        <v>773.31999999999994</v>
      </c>
      <c r="G43" s="438">
        <v>0</v>
      </c>
      <c r="H43" s="438">
        <v>0</v>
      </c>
      <c r="I43" s="438">
        <v>0</v>
      </c>
      <c r="J43" s="438">
        <v>150</v>
      </c>
      <c r="K43" s="438">
        <v>623.31999999999994</v>
      </c>
      <c r="L43" s="438">
        <v>0</v>
      </c>
      <c r="M43" s="438">
        <v>0</v>
      </c>
      <c r="N43" s="438">
        <v>0</v>
      </c>
      <c r="O43" s="438">
        <v>0</v>
      </c>
      <c r="P43" s="438">
        <v>0</v>
      </c>
      <c r="Q43" s="438">
        <v>0</v>
      </c>
      <c r="R43" s="438">
        <v>0</v>
      </c>
      <c r="S43" s="438">
        <v>0</v>
      </c>
      <c r="T43" s="438">
        <v>0</v>
      </c>
      <c r="U43" s="438">
        <v>0</v>
      </c>
      <c r="V43" s="438">
        <v>0</v>
      </c>
      <c r="W43" s="438">
        <v>0.90779295230858681</v>
      </c>
    </row>
    <row r="44" spans="1:23" s="415" customFormat="1">
      <c r="A44" s="436" t="s">
        <v>1099</v>
      </c>
      <c r="B44" s="437" t="s">
        <v>1100</v>
      </c>
      <c r="C44" s="436" t="s">
        <v>875</v>
      </c>
      <c r="D44" s="438"/>
      <c r="E44" s="439">
        <v>0</v>
      </c>
      <c r="F44" s="374">
        <v>0</v>
      </c>
      <c r="G44" s="438">
        <v>0</v>
      </c>
      <c r="H44" s="438">
        <v>0</v>
      </c>
      <c r="I44" s="438">
        <v>0</v>
      </c>
      <c r="J44" s="438">
        <v>0</v>
      </c>
      <c r="K44" s="438">
        <v>0</v>
      </c>
      <c r="L44" s="438">
        <v>0</v>
      </c>
      <c r="M44" s="438">
        <v>0</v>
      </c>
      <c r="N44" s="438">
        <v>0</v>
      </c>
      <c r="O44" s="438">
        <v>0</v>
      </c>
      <c r="P44" s="438">
        <v>0</v>
      </c>
      <c r="Q44" s="438">
        <v>0</v>
      </c>
      <c r="R44" s="438">
        <v>0</v>
      </c>
      <c r="S44" s="438">
        <v>0</v>
      </c>
      <c r="T44" s="438">
        <v>0</v>
      </c>
      <c r="U44" s="438">
        <v>0</v>
      </c>
      <c r="V44" s="438">
        <v>0</v>
      </c>
      <c r="W44" s="438">
        <v>0</v>
      </c>
    </row>
    <row r="45" spans="1:23" s="415" customFormat="1">
      <c r="A45" s="436" t="s">
        <v>1101</v>
      </c>
      <c r="B45" s="437" t="s">
        <v>1102</v>
      </c>
      <c r="C45" s="436" t="s">
        <v>941</v>
      </c>
      <c r="D45" s="438"/>
      <c r="E45" s="439">
        <v>0</v>
      </c>
      <c r="F45" s="374">
        <v>0</v>
      </c>
      <c r="G45" s="438">
        <v>0</v>
      </c>
      <c r="H45" s="438">
        <v>0</v>
      </c>
      <c r="I45" s="438">
        <v>0</v>
      </c>
      <c r="J45" s="438">
        <v>0</v>
      </c>
      <c r="K45" s="438">
        <v>0</v>
      </c>
      <c r="L45" s="438">
        <v>0</v>
      </c>
      <c r="M45" s="438">
        <v>0</v>
      </c>
      <c r="N45" s="438">
        <v>0</v>
      </c>
      <c r="O45" s="438">
        <v>0</v>
      </c>
      <c r="P45" s="438">
        <v>0</v>
      </c>
      <c r="Q45" s="438">
        <v>0</v>
      </c>
      <c r="R45" s="438">
        <v>0</v>
      </c>
      <c r="S45" s="438">
        <v>0</v>
      </c>
      <c r="T45" s="438">
        <v>0</v>
      </c>
      <c r="U45" s="438">
        <v>0</v>
      </c>
      <c r="V45" s="438">
        <v>0</v>
      </c>
      <c r="W45" s="438">
        <v>0</v>
      </c>
    </row>
    <row r="46" spans="1:23">
      <c r="A46" s="436" t="s">
        <v>1103</v>
      </c>
      <c r="B46" s="437" t="s">
        <v>1104</v>
      </c>
      <c r="C46" s="436" t="s">
        <v>66</v>
      </c>
      <c r="D46" s="438">
        <v>144</v>
      </c>
      <c r="E46" s="439">
        <v>443.00734999999997</v>
      </c>
      <c r="F46" s="374">
        <v>587.00734999999997</v>
      </c>
      <c r="G46" s="438">
        <v>37.904639999999993</v>
      </c>
      <c r="H46" s="438">
        <v>52.442999999999998</v>
      </c>
      <c r="I46" s="438">
        <v>30.41</v>
      </c>
      <c r="J46" s="438">
        <v>31.062999999999999</v>
      </c>
      <c r="K46" s="438">
        <v>38.6</v>
      </c>
      <c r="L46" s="438">
        <v>77.36</v>
      </c>
      <c r="M46" s="438">
        <v>30.514700000000001</v>
      </c>
      <c r="N46" s="438">
        <v>30.330000000000002</v>
      </c>
      <c r="O46" s="438">
        <v>31.818000000000001</v>
      </c>
      <c r="P46" s="438">
        <v>30.39</v>
      </c>
      <c r="Q46" s="438">
        <v>31.342510000000001</v>
      </c>
      <c r="R46" s="438">
        <v>31.2043</v>
      </c>
      <c r="S46" s="438">
        <v>30.332999999999998</v>
      </c>
      <c r="T46" s="438">
        <v>38.184200000000004</v>
      </c>
      <c r="U46" s="438">
        <v>33.22</v>
      </c>
      <c r="V46" s="438">
        <v>31.89</v>
      </c>
      <c r="W46" s="438">
        <v>0.68908231428559963</v>
      </c>
    </row>
    <row r="47" spans="1:23">
      <c r="A47" s="436" t="s">
        <v>1105</v>
      </c>
      <c r="B47" s="437" t="s">
        <v>1106</v>
      </c>
      <c r="C47" s="436" t="s">
        <v>14</v>
      </c>
      <c r="D47" s="438">
        <v>1589</v>
      </c>
      <c r="E47" s="439">
        <v>635.28879999999981</v>
      </c>
      <c r="F47" s="374">
        <v>2224.2887999999998</v>
      </c>
      <c r="G47" s="438">
        <v>57.85</v>
      </c>
      <c r="H47" s="438">
        <v>629.85800000000006</v>
      </c>
      <c r="I47" s="438">
        <v>46.988999999999997</v>
      </c>
      <c r="J47" s="438">
        <v>60.867999999999995</v>
      </c>
      <c r="K47" s="438">
        <v>546.64</v>
      </c>
      <c r="L47" s="438">
        <v>46.37</v>
      </c>
      <c r="M47" s="438">
        <v>56.67</v>
      </c>
      <c r="N47" s="438">
        <v>41.28</v>
      </c>
      <c r="O47" s="438">
        <v>40</v>
      </c>
      <c r="P47" s="438">
        <v>83.41</v>
      </c>
      <c r="Q47" s="438">
        <v>267.44</v>
      </c>
      <c r="R47" s="438">
        <v>43.25</v>
      </c>
      <c r="S47" s="438">
        <v>40.378999999999998</v>
      </c>
      <c r="T47" s="438">
        <v>95.712500000000006</v>
      </c>
      <c r="U47" s="438">
        <v>127.5723</v>
      </c>
      <c r="V47" s="438">
        <v>40</v>
      </c>
      <c r="W47" s="438">
        <v>2.6110713502029221</v>
      </c>
    </row>
    <row r="48" spans="1:23">
      <c r="A48" s="436" t="s">
        <v>1107</v>
      </c>
      <c r="B48" s="437" t="s">
        <v>1108</v>
      </c>
      <c r="C48" s="436" t="s">
        <v>851</v>
      </c>
      <c r="D48" s="438">
        <v>31</v>
      </c>
      <c r="E48" s="439">
        <v>377.61</v>
      </c>
      <c r="F48" s="374">
        <v>408.61</v>
      </c>
      <c r="G48" s="438">
        <v>0</v>
      </c>
      <c r="H48" s="438">
        <v>1</v>
      </c>
      <c r="I48" s="438">
        <v>69.22</v>
      </c>
      <c r="J48" s="438">
        <v>0</v>
      </c>
      <c r="K48" s="438">
        <v>0</v>
      </c>
      <c r="L48" s="438">
        <v>0</v>
      </c>
      <c r="M48" s="438">
        <v>39.44</v>
      </c>
      <c r="N48" s="438">
        <v>0</v>
      </c>
      <c r="O48" s="438">
        <v>0</v>
      </c>
      <c r="P48" s="438">
        <v>2.59</v>
      </c>
      <c r="Q48" s="438">
        <v>185.22</v>
      </c>
      <c r="R48" s="438">
        <v>0</v>
      </c>
      <c r="S48" s="438">
        <v>0</v>
      </c>
      <c r="T48" s="438">
        <v>0</v>
      </c>
      <c r="U48" s="438">
        <v>111.14</v>
      </c>
      <c r="V48" s="438">
        <v>0</v>
      </c>
      <c r="W48" s="438">
        <v>0.47966337123417424</v>
      </c>
    </row>
    <row r="49" spans="1:23" ht="13.5">
      <c r="A49" s="432" t="s">
        <v>1109</v>
      </c>
      <c r="B49" s="433" t="s">
        <v>1110</v>
      </c>
      <c r="C49" s="432" t="s">
        <v>942</v>
      </c>
      <c r="D49" s="413"/>
      <c r="E49" s="409">
        <v>14018.838946666665</v>
      </c>
      <c r="F49" s="372">
        <v>14018.838946666665</v>
      </c>
      <c r="G49" s="413">
        <v>164.36600000000001</v>
      </c>
      <c r="H49" s="413">
        <v>294.36883333333333</v>
      </c>
      <c r="I49" s="413">
        <v>295.28733333333332</v>
      </c>
      <c r="J49" s="413">
        <v>5039.6453333333329</v>
      </c>
      <c r="K49" s="413">
        <v>1761.5173333333337</v>
      </c>
      <c r="L49" s="413">
        <v>214.73886666666667</v>
      </c>
      <c r="M49" s="413">
        <v>1181.9310666666665</v>
      </c>
      <c r="N49" s="413">
        <v>148.3818333333333</v>
      </c>
      <c r="O49" s="413">
        <v>615.13666666666666</v>
      </c>
      <c r="P49" s="413">
        <v>406.95833333333337</v>
      </c>
      <c r="Q49" s="413">
        <v>611.28516666666644</v>
      </c>
      <c r="R49" s="413">
        <v>151.01783333333333</v>
      </c>
      <c r="S49" s="413">
        <v>162.45383333333334</v>
      </c>
      <c r="T49" s="413">
        <v>697.81083333333345</v>
      </c>
      <c r="U49" s="413">
        <v>2162.6236666666668</v>
      </c>
      <c r="V49" s="413">
        <v>111.31601333333333</v>
      </c>
      <c r="W49" s="413">
        <v>16.456580969499214</v>
      </c>
    </row>
    <row r="50" spans="1:23">
      <c r="A50" s="436" t="s">
        <v>1111</v>
      </c>
      <c r="B50" s="437" t="s">
        <v>1112</v>
      </c>
      <c r="C50" s="436" t="s">
        <v>765</v>
      </c>
      <c r="D50" s="438">
        <v>2390</v>
      </c>
      <c r="E50" s="439">
        <v>509.38574666666682</v>
      </c>
      <c r="F50" s="374">
        <v>2899.3857466666668</v>
      </c>
      <c r="G50" s="438">
        <v>96.084000000000003</v>
      </c>
      <c r="H50" s="438">
        <v>261.56549999999999</v>
      </c>
      <c r="I50" s="438">
        <v>118.15400000000001</v>
      </c>
      <c r="J50" s="438">
        <v>341.98</v>
      </c>
      <c r="K50" s="438">
        <v>191.51400000000001</v>
      </c>
      <c r="L50" s="438">
        <v>134.73283333333333</v>
      </c>
      <c r="M50" s="438">
        <v>182.94623333333337</v>
      </c>
      <c r="N50" s="438">
        <v>130.98749999999998</v>
      </c>
      <c r="O50" s="438">
        <v>108.12233333333333</v>
      </c>
      <c r="P50" s="438">
        <v>76.343000000000004</v>
      </c>
      <c r="Q50" s="438">
        <v>297.03683333333333</v>
      </c>
      <c r="R50" s="438">
        <v>132.5445</v>
      </c>
      <c r="S50" s="438">
        <v>96.459500000000006</v>
      </c>
      <c r="T50" s="438">
        <v>193.60750000000002</v>
      </c>
      <c r="U50" s="438">
        <v>444.18533333333335</v>
      </c>
      <c r="V50" s="438">
        <v>93.122679999999988</v>
      </c>
      <c r="W50" s="438">
        <v>3.4035611995654707</v>
      </c>
    </row>
    <row r="51" spans="1:23">
      <c r="A51" s="436" t="s">
        <v>1113</v>
      </c>
      <c r="B51" s="437" t="s">
        <v>1114</v>
      </c>
      <c r="C51" s="436" t="s">
        <v>878</v>
      </c>
      <c r="D51" s="438">
        <v>453</v>
      </c>
      <c r="E51" s="439">
        <v>1916.4929999999999</v>
      </c>
      <c r="F51" s="374">
        <v>2369.4929999999999</v>
      </c>
      <c r="G51" s="438">
        <v>62.121000000000002</v>
      </c>
      <c r="H51" s="438">
        <v>29.173333333333336</v>
      </c>
      <c r="I51" s="438">
        <v>171.80333333333334</v>
      </c>
      <c r="J51" s="438">
        <v>675.5393333333335</v>
      </c>
      <c r="K51" s="438">
        <v>12.797333333333334</v>
      </c>
      <c r="L51" s="438">
        <v>13.553333333333335</v>
      </c>
      <c r="M51" s="438">
        <v>368.94333333333327</v>
      </c>
      <c r="N51" s="438">
        <v>14.053333333333335</v>
      </c>
      <c r="O51" s="438">
        <v>26.343333333333334</v>
      </c>
      <c r="P51" s="438">
        <v>14.975333333333335</v>
      </c>
      <c r="Q51" s="438">
        <v>121.70233333333331</v>
      </c>
      <c r="R51" s="438">
        <v>17.523333333333333</v>
      </c>
      <c r="S51" s="438">
        <v>65.354333333333329</v>
      </c>
      <c r="T51" s="438">
        <v>479.00333333333333</v>
      </c>
      <c r="U51" s="438">
        <v>278.8533333333333</v>
      </c>
      <c r="V51" s="438">
        <v>17.753333333333334</v>
      </c>
      <c r="W51" s="438">
        <v>2.7815251719139944</v>
      </c>
    </row>
    <row r="52" spans="1:23">
      <c r="A52" s="436" t="s">
        <v>1115</v>
      </c>
      <c r="B52" s="437" t="s">
        <v>1116</v>
      </c>
      <c r="C52" s="436" t="s">
        <v>943</v>
      </c>
      <c r="D52" s="438"/>
      <c r="E52" s="439">
        <v>0.4</v>
      </c>
      <c r="F52" s="374">
        <v>0.4</v>
      </c>
      <c r="G52" s="438">
        <v>0</v>
      </c>
      <c r="H52" s="438">
        <v>0</v>
      </c>
      <c r="I52" s="438">
        <v>0</v>
      </c>
      <c r="J52" s="438">
        <v>0</v>
      </c>
      <c r="K52" s="438">
        <v>0</v>
      </c>
      <c r="L52" s="438">
        <v>0</v>
      </c>
      <c r="M52" s="438">
        <v>0</v>
      </c>
      <c r="N52" s="438">
        <v>0</v>
      </c>
      <c r="O52" s="438">
        <v>0</v>
      </c>
      <c r="P52" s="438">
        <v>0</v>
      </c>
      <c r="Q52" s="438">
        <v>0</v>
      </c>
      <c r="R52" s="438">
        <v>0</v>
      </c>
      <c r="S52" s="438">
        <v>0</v>
      </c>
      <c r="T52" s="438">
        <v>0</v>
      </c>
      <c r="U52" s="438">
        <v>0</v>
      </c>
      <c r="V52" s="438">
        <v>0.4</v>
      </c>
      <c r="W52" s="438">
        <v>4.6955617457641695E-4</v>
      </c>
    </row>
    <row r="53" spans="1:23">
      <c r="A53" s="436" t="s">
        <v>1117</v>
      </c>
      <c r="B53" s="437" t="s">
        <v>1118</v>
      </c>
      <c r="C53" s="436" t="s">
        <v>944</v>
      </c>
      <c r="D53" s="438"/>
      <c r="E53" s="439">
        <v>0</v>
      </c>
      <c r="F53" s="374">
        <v>0</v>
      </c>
      <c r="G53" s="438">
        <v>0</v>
      </c>
      <c r="H53" s="438">
        <v>0</v>
      </c>
      <c r="I53" s="438">
        <v>0</v>
      </c>
      <c r="J53" s="438">
        <v>0</v>
      </c>
      <c r="K53" s="438">
        <v>0</v>
      </c>
      <c r="L53" s="438">
        <v>0</v>
      </c>
      <c r="M53" s="438">
        <v>0</v>
      </c>
      <c r="N53" s="438">
        <v>0</v>
      </c>
      <c r="O53" s="438">
        <v>0</v>
      </c>
      <c r="P53" s="438">
        <v>0</v>
      </c>
      <c r="Q53" s="438">
        <v>0</v>
      </c>
      <c r="R53" s="438">
        <v>0</v>
      </c>
      <c r="S53" s="438">
        <v>0</v>
      </c>
      <c r="T53" s="438">
        <v>0</v>
      </c>
      <c r="U53" s="438">
        <v>0</v>
      </c>
      <c r="V53" s="438">
        <v>0</v>
      </c>
      <c r="W53" s="438">
        <v>0</v>
      </c>
    </row>
    <row r="54" spans="1:23" ht="25.5">
      <c r="A54" s="436" t="s">
        <v>1119</v>
      </c>
      <c r="B54" s="437" t="s">
        <v>1120</v>
      </c>
      <c r="C54" s="436" t="s">
        <v>881</v>
      </c>
      <c r="D54" s="438">
        <v>146</v>
      </c>
      <c r="E54" s="439">
        <v>0.15399999999999636</v>
      </c>
      <c r="F54" s="374">
        <v>146.154</v>
      </c>
      <c r="G54" s="438">
        <v>0.04</v>
      </c>
      <c r="H54" s="438">
        <v>3</v>
      </c>
      <c r="I54" s="438">
        <v>0</v>
      </c>
      <c r="J54" s="438">
        <v>23.228000000000002</v>
      </c>
      <c r="K54" s="438">
        <v>1</v>
      </c>
      <c r="L54" s="438">
        <v>0.92800000000000005</v>
      </c>
      <c r="M54" s="438">
        <v>0</v>
      </c>
      <c r="N54" s="438">
        <v>0.31</v>
      </c>
      <c r="O54" s="438">
        <v>0.88900000000000001</v>
      </c>
      <c r="P54" s="438">
        <v>0</v>
      </c>
      <c r="Q54" s="438">
        <v>116.05</v>
      </c>
      <c r="R54" s="438">
        <v>0.70899999999999996</v>
      </c>
      <c r="S54" s="438">
        <v>0</v>
      </c>
      <c r="T54" s="438">
        <v>0</v>
      </c>
      <c r="U54" s="438">
        <v>0</v>
      </c>
      <c r="V54" s="438">
        <v>0</v>
      </c>
      <c r="W54" s="438">
        <v>0.17156878284760407</v>
      </c>
    </row>
    <row r="55" spans="1:23">
      <c r="A55" s="436" t="s">
        <v>1121</v>
      </c>
      <c r="B55" s="437" t="s">
        <v>1122</v>
      </c>
      <c r="C55" s="436" t="s">
        <v>882</v>
      </c>
      <c r="D55" s="438">
        <v>49</v>
      </c>
      <c r="E55" s="439">
        <v>0</v>
      </c>
      <c r="F55" s="374">
        <v>49</v>
      </c>
      <c r="G55" s="438">
        <v>0</v>
      </c>
      <c r="H55" s="438">
        <v>0</v>
      </c>
      <c r="I55" s="438">
        <v>0</v>
      </c>
      <c r="J55" s="438">
        <v>0</v>
      </c>
      <c r="K55" s="438">
        <v>40</v>
      </c>
      <c r="L55" s="438">
        <v>0</v>
      </c>
      <c r="M55" s="438">
        <v>0</v>
      </c>
      <c r="N55" s="438">
        <v>0</v>
      </c>
      <c r="O55" s="438">
        <v>0</v>
      </c>
      <c r="P55" s="438">
        <v>0</v>
      </c>
      <c r="Q55" s="438">
        <v>0</v>
      </c>
      <c r="R55" s="438">
        <v>0</v>
      </c>
      <c r="S55" s="438">
        <v>0</v>
      </c>
      <c r="T55" s="438">
        <v>0</v>
      </c>
      <c r="U55" s="438">
        <v>9</v>
      </c>
      <c r="V55" s="438">
        <v>0</v>
      </c>
      <c r="W55" s="438">
        <v>5.7520631385611067E-2</v>
      </c>
    </row>
    <row r="56" spans="1:23" ht="25.5">
      <c r="A56" s="436" t="s">
        <v>1123</v>
      </c>
      <c r="B56" s="437" t="s">
        <v>1124</v>
      </c>
      <c r="C56" s="436" t="s">
        <v>880</v>
      </c>
      <c r="D56" s="438">
        <v>2410</v>
      </c>
      <c r="E56" s="439">
        <v>6115.5319999999992</v>
      </c>
      <c r="F56" s="374">
        <v>8525.5319999999992</v>
      </c>
      <c r="G56" s="438">
        <v>0.38100000000000001</v>
      </c>
      <c r="H56" s="438">
        <v>0</v>
      </c>
      <c r="I56" s="438">
        <v>0</v>
      </c>
      <c r="J56" s="438">
        <v>3998.7459999999996</v>
      </c>
      <c r="K56" s="438">
        <v>1513.0560000000003</v>
      </c>
      <c r="L56" s="438">
        <v>64.510999999999996</v>
      </c>
      <c r="M56" s="438">
        <v>627.90499999999997</v>
      </c>
      <c r="N56" s="438">
        <v>1.0209999999999999</v>
      </c>
      <c r="O56" s="438">
        <v>479.15100000000001</v>
      </c>
      <c r="P56" s="438">
        <v>313.24</v>
      </c>
      <c r="Q56" s="438">
        <v>74.256</v>
      </c>
      <c r="R56" s="438">
        <v>0.01</v>
      </c>
      <c r="S56" s="438">
        <v>0.05</v>
      </c>
      <c r="T56" s="438">
        <v>24.69</v>
      </c>
      <c r="U56" s="438">
        <v>1428.5149999999999</v>
      </c>
      <c r="V56" s="438">
        <v>0</v>
      </c>
      <c r="W56" s="438">
        <v>10.00804048037207</v>
      </c>
    </row>
    <row r="57" spans="1:23" s="410" customFormat="1" ht="25.5">
      <c r="A57" s="436" t="s">
        <v>1125</v>
      </c>
      <c r="B57" s="437" t="s">
        <v>1126</v>
      </c>
      <c r="C57" s="436" t="s">
        <v>639</v>
      </c>
      <c r="D57" s="438">
        <v>2</v>
      </c>
      <c r="E57" s="439">
        <v>-1.3499999999999623E-2</v>
      </c>
      <c r="F57" s="374">
        <v>1.9865000000000004</v>
      </c>
      <c r="G57" s="374">
        <v>0.43000000000000005</v>
      </c>
      <c r="H57" s="374">
        <v>0.28999999999999998</v>
      </c>
      <c r="I57" s="438">
        <v>0.19</v>
      </c>
      <c r="J57" s="374">
        <v>0.01</v>
      </c>
      <c r="K57" s="438">
        <v>0.2</v>
      </c>
      <c r="L57" s="374">
        <v>0.11</v>
      </c>
      <c r="M57" s="374">
        <v>0.13650000000000001</v>
      </c>
      <c r="N57" s="374">
        <v>0.01</v>
      </c>
      <c r="O57" s="438">
        <v>0.16</v>
      </c>
      <c r="P57" s="438">
        <v>0.1</v>
      </c>
      <c r="Q57" s="438">
        <v>0.06</v>
      </c>
      <c r="R57" s="438">
        <v>0.01</v>
      </c>
      <c r="S57" s="438">
        <v>7.0000000000000007E-2</v>
      </c>
      <c r="T57" s="438">
        <v>0.1</v>
      </c>
      <c r="U57" s="438">
        <v>7.0000000000000007E-2</v>
      </c>
      <c r="V57" s="438">
        <v>0.04</v>
      </c>
      <c r="W57" s="438">
        <v>2.3319333519901311E-3</v>
      </c>
    </row>
    <row r="58" spans="1:23" s="402" customFormat="1">
      <c r="A58" s="436" t="s">
        <v>1127</v>
      </c>
      <c r="B58" s="437" t="s">
        <v>1128</v>
      </c>
      <c r="C58" s="436" t="s">
        <v>590</v>
      </c>
      <c r="D58" s="438"/>
      <c r="E58" s="439">
        <v>15.5877</v>
      </c>
      <c r="F58" s="374">
        <v>15.5877</v>
      </c>
      <c r="G58" s="438">
        <v>0.26</v>
      </c>
      <c r="H58" s="438">
        <v>0.34</v>
      </c>
      <c r="I58" s="438">
        <v>0.14000000000000001</v>
      </c>
      <c r="J58" s="438">
        <v>0.14199999999999999</v>
      </c>
      <c r="K58" s="438">
        <v>2</v>
      </c>
      <c r="L58" s="438">
        <v>0.90369999999999995</v>
      </c>
      <c r="M58" s="438">
        <v>2</v>
      </c>
      <c r="N58" s="438">
        <v>2</v>
      </c>
      <c r="O58" s="438">
        <v>0.47099999999999997</v>
      </c>
      <c r="P58" s="438">
        <v>2</v>
      </c>
      <c r="Q58" s="438">
        <v>2.1800000000000002</v>
      </c>
      <c r="R58" s="438">
        <v>0.221</v>
      </c>
      <c r="S58" s="438">
        <v>0.52</v>
      </c>
      <c r="T58" s="438">
        <v>0.41</v>
      </c>
      <c r="U58" s="438">
        <v>2</v>
      </c>
      <c r="V58" s="438">
        <v>0</v>
      </c>
      <c r="W58" s="438">
        <v>1.8298251956112035E-2</v>
      </c>
    </row>
    <row r="59" spans="1:23" s="410" customFormat="1" ht="25.5">
      <c r="A59" s="436" t="s">
        <v>1129</v>
      </c>
      <c r="B59" s="437" t="s">
        <v>1130</v>
      </c>
      <c r="C59" s="436" t="s">
        <v>885</v>
      </c>
      <c r="D59" s="438"/>
      <c r="E59" s="439">
        <v>11.3</v>
      </c>
      <c r="F59" s="374">
        <v>11.3</v>
      </c>
      <c r="G59" s="438">
        <v>5.05</v>
      </c>
      <c r="H59" s="438">
        <v>0</v>
      </c>
      <c r="I59" s="438">
        <v>5</v>
      </c>
      <c r="J59" s="438">
        <v>0</v>
      </c>
      <c r="K59" s="438">
        <v>0.95</v>
      </c>
      <c r="L59" s="438">
        <v>0</v>
      </c>
      <c r="M59" s="438">
        <v>0</v>
      </c>
      <c r="N59" s="438">
        <v>0</v>
      </c>
      <c r="O59" s="438">
        <v>0</v>
      </c>
      <c r="P59" s="438">
        <v>0.3</v>
      </c>
      <c r="Q59" s="438">
        <v>0</v>
      </c>
      <c r="R59" s="438">
        <v>0</v>
      </c>
      <c r="S59" s="438">
        <v>0</v>
      </c>
      <c r="T59" s="438">
        <v>0</v>
      </c>
      <c r="U59" s="438">
        <v>0</v>
      </c>
      <c r="V59" s="438">
        <v>0</v>
      </c>
      <c r="W59" s="438">
        <v>1.3264961931783781E-2</v>
      </c>
    </row>
    <row r="60" spans="1:23" s="410" customFormat="1" ht="13.5">
      <c r="A60" s="432" t="s">
        <v>1131</v>
      </c>
      <c r="B60" s="434" t="s">
        <v>1132</v>
      </c>
      <c r="C60" s="418" t="s">
        <v>883</v>
      </c>
      <c r="D60" s="419">
        <v>45</v>
      </c>
      <c r="E60" s="424">
        <v>8.694030000000005</v>
      </c>
      <c r="F60" s="373">
        <v>53.694030000000005</v>
      </c>
      <c r="G60" s="419">
        <v>1.9934100000000001</v>
      </c>
      <c r="H60" s="419">
        <v>1.49</v>
      </c>
      <c r="I60" s="419">
        <v>0.55000000000000004</v>
      </c>
      <c r="J60" s="419">
        <v>3.29</v>
      </c>
      <c r="K60" s="419">
        <v>1.41</v>
      </c>
      <c r="L60" s="419">
        <v>3.7800000000000002</v>
      </c>
      <c r="M60" s="419">
        <v>2.7</v>
      </c>
      <c r="N60" s="419">
        <v>0.83000000000000007</v>
      </c>
      <c r="O60" s="419">
        <v>5.1100000000000003</v>
      </c>
      <c r="P60" s="419">
        <v>0.73</v>
      </c>
      <c r="Q60" s="419">
        <v>1.6599199999999998</v>
      </c>
      <c r="R60" s="419">
        <v>2.5661</v>
      </c>
      <c r="S60" s="419">
        <v>3.6500000000000004</v>
      </c>
      <c r="T60" s="419">
        <v>3.28</v>
      </c>
      <c r="U60" s="419">
        <v>15.86</v>
      </c>
      <c r="V60" s="419">
        <v>4.7946</v>
      </c>
      <c r="W60" s="419">
        <v>6.303090831097842E-2</v>
      </c>
    </row>
    <row r="61" spans="1:23" s="410" customFormat="1" ht="13.5">
      <c r="A61" s="432" t="s">
        <v>1133</v>
      </c>
      <c r="B61" s="434" t="s">
        <v>1134</v>
      </c>
      <c r="C61" s="418" t="s">
        <v>946</v>
      </c>
      <c r="D61" s="419"/>
      <c r="E61" s="424">
        <v>0.61499999999999999</v>
      </c>
      <c r="F61" s="373">
        <v>0.61499999999999999</v>
      </c>
      <c r="G61" s="419">
        <v>0</v>
      </c>
      <c r="H61" s="419">
        <v>3.1E-2</v>
      </c>
      <c r="I61" s="419">
        <v>0</v>
      </c>
      <c r="J61" s="419">
        <v>0.05</v>
      </c>
      <c r="K61" s="419">
        <v>0</v>
      </c>
      <c r="L61" s="419">
        <v>0</v>
      </c>
      <c r="M61" s="419">
        <v>1.0999999999999999E-2</v>
      </c>
      <c r="N61" s="419">
        <v>0.08</v>
      </c>
      <c r="O61" s="419">
        <v>0</v>
      </c>
      <c r="P61" s="419">
        <v>0.28000000000000003</v>
      </c>
      <c r="Q61" s="419">
        <v>0.10100000000000001</v>
      </c>
      <c r="R61" s="419">
        <v>0</v>
      </c>
      <c r="S61" s="419">
        <v>0</v>
      </c>
      <c r="T61" s="419">
        <v>0</v>
      </c>
      <c r="U61" s="419">
        <v>0</v>
      </c>
      <c r="V61" s="419">
        <v>6.2E-2</v>
      </c>
      <c r="W61" s="419">
        <v>7.2194261841124099E-4</v>
      </c>
    </row>
    <row r="62" spans="1:23" s="410" customFormat="1" ht="25.5">
      <c r="A62" s="432" t="s">
        <v>1135</v>
      </c>
      <c r="B62" s="434" t="s">
        <v>1136</v>
      </c>
      <c r="C62" s="418" t="s">
        <v>884</v>
      </c>
      <c r="D62" s="419">
        <v>143</v>
      </c>
      <c r="E62" s="424">
        <v>22.021000000000015</v>
      </c>
      <c r="F62" s="373">
        <v>165.02100000000002</v>
      </c>
      <c r="G62" s="419">
        <v>1.42</v>
      </c>
      <c r="H62" s="419">
        <v>9.3099999999999987</v>
      </c>
      <c r="I62" s="419">
        <v>25.32</v>
      </c>
      <c r="J62" s="419">
        <v>7.75</v>
      </c>
      <c r="K62" s="419">
        <v>6.45</v>
      </c>
      <c r="L62" s="419">
        <v>8.41</v>
      </c>
      <c r="M62" s="419">
        <v>8.6999999999999993</v>
      </c>
      <c r="N62" s="419">
        <v>20.310000000000002</v>
      </c>
      <c r="O62" s="419">
        <v>1.2909999999999999</v>
      </c>
      <c r="P62" s="419">
        <v>7.17</v>
      </c>
      <c r="Q62" s="419">
        <v>27.847999999999999</v>
      </c>
      <c r="R62" s="419">
        <v>7.11</v>
      </c>
      <c r="S62" s="419">
        <v>12.8</v>
      </c>
      <c r="T62" s="419">
        <v>8.3800000000000008</v>
      </c>
      <c r="U62" s="419">
        <v>3.012</v>
      </c>
      <c r="V62" s="419">
        <v>9.74</v>
      </c>
      <c r="W62" s="419">
        <v>0.19371657371193726</v>
      </c>
    </row>
    <row r="63" spans="1:23" s="410" customFormat="1" ht="13.5">
      <c r="A63" s="432" t="s">
        <v>1137</v>
      </c>
      <c r="B63" s="434" t="s">
        <v>1138</v>
      </c>
      <c r="C63" s="418" t="s">
        <v>947</v>
      </c>
      <c r="D63" s="419"/>
      <c r="E63" s="424"/>
      <c r="F63" s="373">
        <v>1018.6129999999999</v>
      </c>
      <c r="G63" s="419">
        <v>12.66</v>
      </c>
      <c r="H63" s="419">
        <v>42.709000000000003</v>
      </c>
      <c r="I63" s="419">
        <v>53.992999999999995</v>
      </c>
      <c r="J63" s="419">
        <v>139.22399999999999</v>
      </c>
      <c r="K63" s="419">
        <v>66.292000000000002</v>
      </c>
      <c r="L63" s="419">
        <v>42.24</v>
      </c>
      <c r="M63" s="419">
        <v>12.329000000000001</v>
      </c>
      <c r="N63" s="419">
        <v>158.34899999999999</v>
      </c>
      <c r="O63" s="419">
        <v>86.221000000000004</v>
      </c>
      <c r="P63" s="419">
        <v>33.150999999999996</v>
      </c>
      <c r="Q63" s="419">
        <v>140.357</v>
      </c>
      <c r="R63" s="419">
        <v>12.686999999999999</v>
      </c>
      <c r="S63" s="419">
        <v>39.129999999999995</v>
      </c>
      <c r="T63" s="419">
        <v>33.530999999999999</v>
      </c>
      <c r="U63" s="419">
        <v>89.06</v>
      </c>
      <c r="V63" s="419">
        <v>56.68</v>
      </c>
      <c r="W63" s="419">
        <v>1.1957400591345193</v>
      </c>
    </row>
    <row r="64" spans="1:23" s="410" customFormat="1" ht="25.5">
      <c r="A64" s="436" t="s">
        <v>1139</v>
      </c>
      <c r="B64" s="440" t="s">
        <v>1140</v>
      </c>
      <c r="C64" s="441" t="s">
        <v>948</v>
      </c>
      <c r="D64" s="442"/>
      <c r="E64" s="443">
        <v>500.94400000000002</v>
      </c>
      <c r="F64" s="377">
        <v>500.94400000000002</v>
      </c>
      <c r="G64" s="442">
        <v>4.0679999999999996</v>
      </c>
      <c r="H64" s="442">
        <v>32.277000000000001</v>
      </c>
      <c r="I64" s="442">
        <v>13.98</v>
      </c>
      <c r="J64" s="442">
        <v>73.415999999999997</v>
      </c>
      <c r="K64" s="442">
        <v>33.83</v>
      </c>
      <c r="L64" s="442">
        <v>26.66</v>
      </c>
      <c r="M64" s="442">
        <v>0</v>
      </c>
      <c r="N64" s="442">
        <v>116.08799999999999</v>
      </c>
      <c r="O64" s="442">
        <v>62.56</v>
      </c>
      <c r="P64" s="442">
        <v>13.608000000000001</v>
      </c>
      <c r="Q64" s="442">
        <v>80.040000000000006</v>
      </c>
      <c r="R64" s="442">
        <v>0</v>
      </c>
      <c r="S64" s="442">
        <v>12.189</v>
      </c>
      <c r="T64" s="442">
        <v>0</v>
      </c>
      <c r="U64" s="442">
        <v>22.73</v>
      </c>
      <c r="V64" s="442">
        <v>9.4979999999999993</v>
      </c>
      <c r="W64" s="442">
        <v>0.58805337079252151</v>
      </c>
    </row>
    <row r="65" spans="1:23" s="410" customFormat="1" ht="25.5">
      <c r="A65" s="436" t="s">
        <v>1141</v>
      </c>
      <c r="B65" s="440" t="s">
        <v>1142</v>
      </c>
      <c r="C65" s="441" t="s">
        <v>949</v>
      </c>
      <c r="D65" s="442"/>
      <c r="E65" s="443">
        <v>517.66899999999998</v>
      </c>
      <c r="F65" s="377">
        <v>517.66899999999998</v>
      </c>
      <c r="G65" s="442">
        <v>8.5920000000000005</v>
      </c>
      <c r="H65" s="442">
        <v>10.432</v>
      </c>
      <c r="I65" s="442">
        <v>40.012999999999998</v>
      </c>
      <c r="J65" s="442">
        <v>65.808000000000007</v>
      </c>
      <c r="K65" s="442">
        <v>32.462000000000003</v>
      </c>
      <c r="L65" s="442">
        <v>15.58</v>
      </c>
      <c r="M65" s="442">
        <v>12.329000000000001</v>
      </c>
      <c r="N65" s="442">
        <v>42.261000000000003</v>
      </c>
      <c r="O65" s="442">
        <v>23.661000000000001</v>
      </c>
      <c r="P65" s="442">
        <v>19.542999999999999</v>
      </c>
      <c r="Q65" s="442">
        <v>60.317</v>
      </c>
      <c r="R65" s="442">
        <v>12.686999999999999</v>
      </c>
      <c r="S65" s="442">
        <v>26.940999999999999</v>
      </c>
      <c r="T65" s="442">
        <v>33.530999999999999</v>
      </c>
      <c r="U65" s="442">
        <v>66.33</v>
      </c>
      <c r="V65" s="442">
        <v>47.182000000000002</v>
      </c>
      <c r="W65" s="442">
        <v>0.6076866883419979</v>
      </c>
    </row>
    <row r="66" spans="1:23" s="410" customFormat="1" ht="13.5">
      <c r="A66" s="432" t="s">
        <v>1143</v>
      </c>
      <c r="B66" s="434" t="s">
        <v>1144</v>
      </c>
      <c r="C66" s="418" t="s">
        <v>888</v>
      </c>
      <c r="D66" s="419"/>
      <c r="E66" s="424">
        <v>21.430000000000003</v>
      </c>
      <c r="F66" s="373">
        <v>21.430000000000003</v>
      </c>
      <c r="G66" s="419">
        <v>0</v>
      </c>
      <c r="H66" s="419">
        <v>0</v>
      </c>
      <c r="I66" s="419">
        <v>0</v>
      </c>
      <c r="J66" s="419">
        <v>0.3</v>
      </c>
      <c r="K66" s="419">
        <v>18.16</v>
      </c>
      <c r="L66" s="419">
        <v>0</v>
      </c>
      <c r="M66" s="419">
        <v>0</v>
      </c>
      <c r="N66" s="419">
        <v>1.32</v>
      </c>
      <c r="O66" s="419">
        <v>1.35</v>
      </c>
      <c r="P66" s="419">
        <v>0</v>
      </c>
      <c r="Q66" s="419">
        <v>0.3</v>
      </c>
      <c r="R66" s="419">
        <v>0</v>
      </c>
      <c r="S66" s="419">
        <v>0</v>
      </c>
      <c r="T66" s="419">
        <v>0</v>
      </c>
      <c r="U66" s="419">
        <v>0</v>
      </c>
      <c r="V66" s="419">
        <v>0</v>
      </c>
      <c r="W66" s="419">
        <v>2.5156472052931537E-2</v>
      </c>
    </row>
    <row r="67" spans="1:23" s="410" customFormat="1" ht="13.5">
      <c r="A67" s="429">
        <v>3</v>
      </c>
      <c r="B67" s="430" t="s">
        <v>1145</v>
      </c>
      <c r="C67" s="429" t="s">
        <v>950</v>
      </c>
      <c r="D67" s="408"/>
      <c r="E67" s="409">
        <v>0</v>
      </c>
      <c r="F67" s="371">
        <v>0</v>
      </c>
      <c r="G67" s="408">
        <v>0</v>
      </c>
      <c r="H67" s="408">
        <v>0</v>
      </c>
      <c r="I67" s="408">
        <v>0</v>
      </c>
      <c r="J67" s="408">
        <v>0</v>
      </c>
      <c r="K67" s="408">
        <v>0</v>
      </c>
      <c r="L67" s="408">
        <v>0</v>
      </c>
      <c r="M67" s="408">
        <v>0</v>
      </c>
      <c r="N67" s="408">
        <v>0</v>
      </c>
      <c r="O67" s="408">
        <v>0</v>
      </c>
      <c r="P67" s="408">
        <v>0</v>
      </c>
      <c r="Q67" s="408">
        <v>0</v>
      </c>
      <c r="R67" s="408">
        <v>0</v>
      </c>
      <c r="S67" s="408">
        <v>0</v>
      </c>
      <c r="T67" s="408">
        <v>0</v>
      </c>
      <c r="U67" s="408">
        <v>0</v>
      </c>
      <c r="V67" s="408">
        <v>0</v>
      </c>
      <c r="W67" s="408">
        <v>0</v>
      </c>
    </row>
    <row r="68" spans="1:23" s="410" customFormat="1" ht="13.5">
      <c r="A68" s="436"/>
      <c r="B68" s="440" t="s">
        <v>1146</v>
      </c>
      <c r="C68" s="441"/>
      <c r="D68" s="442"/>
      <c r="E68" s="443">
        <v>0</v>
      </c>
      <c r="F68" s="377">
        <v>0</v>
      </c>
      <c r="G68" s="442">
        <v>0</v>
      </c>
      <c r="H68" s="442">
        <v>0</v>
      </c>
      <c r="I68" s="442">
        <v>0</v>
      </c>
      <c r="J68" s="442">
        <v>0</v>
      </c>
      <c r="K68" s="442">
        <v>0</v>
      </c>
      <c r="L68" s="442">
        <v>0</v>
      </c>
      <c r="M68" s="442">
        <v>0</v>
      </c>
      <c r="N68" s="442">
        <v>0</v>
      </c>
      <c r="O68" s="442">
        <v>0</v>
      </c>
      <c r="P68" s="442">
        <v>0</v>
      </c>
      <c r="Q68" s="442">
        <v>0</v>
      </c>
      <c r="R68" s="442">
        <v>0</v>
      </c>
      <c r="S68" s="442">
        <v>0</v>
      </c>
      <c r="T68" s="442">
        <v>0</v>
      </c>
      <c r="U68" s="442">
        <v>0</v>
      </c>
      <c r="V68" s="442">
        <v>0</v>
      </c>
      <c r="W68" s="442">
        <v>0</v>
      </c>
    </row>
    <row r="69" spans="1:23" s="410" customFormat="1" ht="13.5">
      <c r="A69" s="432" t="s">
        <v>1147</v>
      </c>
      <c r="B69" s="434" t="s">
        <v>1148</v>
      </c>
      <c r="C69" s="418" t="s">
        <v>952</v>
      </c>
      <c r="D69" s="419"/>
      <c r="E69" s="424">
        <v>0</v>
      </c>
      <c r="F69" s="373">
        <v>0</v>
      </c>
      <c r="G69" s="419">
        <v>0</v>
      </c>
      <c r="H69" s="419">
        <v>0</v>
      </c>
      <c r="I69" s="419">
        <v>0</v>
      </c>
      <c r="J69" s="419">
        <v>0</v>
      </c>
      <c r="K69" s="419">
        <v>0</v>
      </c>
      <c r="L69" s="419">
        <v>0</v>
      </c>
      <c r="M69" s="419">
        <v>0</v>
      </c>
      <c r="N69" s="419">
        <v>0</v>
      </c>
      <c r="O69" s="419">
        <v>0</v>
      </c>
      <c r="P69" s="419">
        <v>0</v>
      </c>
      <c r="Q69" s="419">
        <v>0</v>
      </c>
      <c r="R69" s="419">
        <v>0</v>
      </c>
      <c r="S69" s="419">
        <v>0</v>
      </c>
      <c r="T69" s="419">
        <v>0</v>
      </c>
      <c r="U69" s="419">
        <v>0</v>
      </c>
      <c r="V69" s="419">
        <v>0</v>
      </c>
      <c r="W69" s="419">
        <v>0</v>
      </c>
    </row>
    <row r="70" spans="1:23" s="444" customFormat="1">
      <c r="A70" s="432" t="s">
        <v>1149</v>
      </c>
      <c r="B70" s="434" t="s">
        <v>1150</v>
      </c>
      <c r="C70" s="418" t="s">
        <v>953</v>
      </c>
      <c r="D70" s="419"/>
      <c r="E70" s="424">
        <v>0</v>
      </c>
      <c r="F70" s="373">
        <v>0</v>
      </c>
      <c r="G70" s="419">
        <v>0</v>
      </c>
      <c r="H70" s="419">
        <v>0</v>
      </c>
      <c r="I70" s="419">
        <v>0</v>
      </c>
      <c r="J70" s="419">
        <v>0</v>
      </c>
      <c r="K70" s="419">
        <v>0</v>
      </c>
      <c r="L70" s="419">
        <v>0</v>
      </c>
      <c r="M70" s="419">
        <v>0</v>
      </c>
      <c r="N70" s="419">
        <v>0</v>
      </c>
      <c r="O70" s="419">
        <v>0</v>
      </c>
      <c r="P70" s="419">
        <v>0</v>
      </c>
      <c r="Q70" s="419">
        <v>0</v>
      </c>
      <c r="R70" s="419">
        <v>0</v>
      </c>
      <c r="S70" s="419">
        <v>0</v>
      </c>
      <c r="T70" s="419">
        <v>0</v>
      </c>
      <c r="U70" s="419">
        <v>0</v>
      </c>
      <c r="V70" s="419">
        <v>0</v>
      </c>
      <c r="W70" s="419">
        <v>0</v>
      </c>
    </row>
    <row r="71" spans="1:23">
      <c r="A71" s="432" t="s">
        <v>1151</v>
      </c>
      <c r="B71" s="434" t="s">
        <v>1152</v>
      </c>
      <c r="C71" s="418" t="s">
        <v>954</v>
      </c>
      <c r="D71" s="419"/>
      <c r="E71" s="424">
        <v>0</v>
      </c>
      <c r="F71" s="373">
        <v>0</v>
      </c>
      <c r="G71" s="419">
        <v>0</v>
      </c>
      <c r="H71" s="419">
        <v>0</v>
      </c>
      <c r="I71" s="419">
        <v>0</v>
      </c>
      <c r="J71" s="419">
        <v>0</v>
      </c>
      <c r="K71" s="419">
        <v>0</v>
      </c>
      <c r="L71" s="419">
        <v>0</v>
      </c>
      <c r="M71" s="419">
        <v>0</v>
      </c>
      <c r="N71" s="419">
        <v>0</v>
      </c>
      <c r="O71" s="419">
        <v>0</v>
      </c>
      <c r="P71" s="419">
        <v>0</v>
      </c>
      <c r="Q71" s="419">
        <v>0</v>
      </c>
      <c r="R71" s="419">
        <v>0</v>
      </c>
      <c r="S71" s="419">
        <v>0</v>
      </c>
      <c r="T71" s="419">
        <v>0</v>
      </c>
      <c r="U71" s="419">
        <v>0</v>
      </c>
      <c r="V71" s="419">
        <v>0</v>
      </c>
      <c r="W71" s="419">
        <v>0</v>
      </c>
    </row>
    <row r="72" spans="1:23">
      <c r="A72" s="432" t="s">
        <v>1153</v>
      </c>
      <c r="B72" s="434" t="s">
        <v>1154</v>
      </c>
      <c r="C72" s="418" t="s">
        <v>955</v>
      </c>
      <c r="D72" s="419"/>
      <c r="E72" s="424">
        <v>0</v>
      </c>
      <c r="F72" s="373">
        <v>0</v>
      </c>
      <c r="G72" s="419">
        <v>0</v>
      </c>
      <c r="H72" s="419">
        <v>0</v>
      </c>
      <c r="I72" s="419">
        <v>0</v>
      </c>
      <c r="J72" s="419">
        <v>0</v>
      </c>
      <c r="K72" s="419">
        <v>0</v>
      </c>
      <c r="L72" s="419">
        <v>0</v>
      </c>
      <c r="M72" s="419">
        <v>0</v>
      </c>
      <c r="N72" s="419">
        <v>0</v>
      </c>
      <c r="O72" s="419">
        <v>0</v>
      </c>
      <c r="P72" s="419">
        <v>0</v>
      </c>
      <c r="Q72" s="419">
        <v>0</v>
      </c>
      <c r="R72" s="419">
        <v>0</v>
      </c>
      <c r="S72" s="419">
        <v>0</v>
      </c>
      <c r="T72" s="419">
        <v>0</v>
      </c>
      <c r="U72" s="419">
        <v>0</v>
      </c>
      <c r="V72" s="419">
        <v>0</v>
      </c>
      <c r="W72" s="419">
        <v>0</v>
      </c>
    </row>
    <row r="73" spans="1:23">
      <c r="F73" s="445"/>
      <c r="G73" s="445"/>
      <c r="H73" s="445"/>
      <c r="I73" s="445"/>
      <c r="J73" s="445"/>
      <c r="K73" s="445"/>
      <c r="L73" s="445"/>
      <c r="M73" s="445"/>
      <c r="N73" s="445"/>
      <c r="O73" s="445"/>
      <c r="P73" s="445"/>
      <c r="Q73" s="445"/>
      <c r="R73" s="445"/>
      <c r="S73" s="445"/>
      <c r="T73" s="445"/>
      <c r="U73" s="445"/>
      <c r="V73" s="445"/>
    </row>
    <row r="101" spans="7:7" s="387" customFormat="1" ht="15.6" hidden="1" customHeight="1">
      <c r="G101" s="387">
        <v>315</v>
      </c>
    </row>
    <row r="102" spans="7:7" s="387" customFormat="1" ht="15.6" hidden="1" customHeight="1">
      <c r="G102" s="387">
        <v>225</v>
      </c>
    </row>
    <row r="103" spans="7:7" s="387" customFormat="1" ht="15.6" hidden="1" customHeight="1">
      <c r="G103" s="387">
        <v>62</v>
      </c>
    </row>
    <row r="104" spans="7:7" s="387" customFormat="1" ht="15.6" hidden="1" customHeight="1">
      <c r="G104" s="387">
        <v>100</v>
      </c>
    </row>
    <row r="105" spans="7:7" s="387" customFormat="1" ht="15.6" hidden="1" customHeight="1">
      <c r="G105" s="387">
        <v>120</v>
      </c>
    </row>
    <row r="106" spans="7:7" s="387" customFormat="1" ht="15.6" hidden="1" customHeight="1">
      <c r="G106" s="387">
        <v>44</v>
      </c>
    </row>
  </sheetData>
  <mergeCells count="10">
    <mergeCell ref="A2:W2"/>
    <mergeCell ref="V3:W3"/>
    <mergeCell ref="A4:A5"/>
    <mergeCell ref="B4:B5"/>
    <mergeCell ref="C4:C5"/>
    <mergeCell ref="D4:D5"/>
    <mergeCell ref="E4:E5"/>
    <mergeCell ref="F4:F5"/>
    <mergeCell ref="G4:V4"/>
    <mergeCell ref="W4:W5"/>
  </mergeCells>
  <conditionalFormatting sqref="A11 A13 B13:C17 A15 A17">
    <cfRule type="cellIs" dxfId="3757" priority="438" stopIfTrue="1" operator="equal">
      <formula>0</formula>
    </cfRule>
    <cfRule type="cellIs" dxfId="3756" priority="439" stopIfTrue="1" operator="equal">
      <formula>0</formula>
    </cfRule>
  </conditionalFormatting>
  <conditionalFormatting sqref="A12 A14 A16">
    <cfRule type="cellIs" dxfId="3755" priority="394" stopIfTrue="1" operator="equal">
      <formula>0</formula>
    </cfRule>
    <cfRule type="cellIs" dxfId="3754" priority="395" stopIfTrue="1" operator="equal">
      <formula>0</formula>
    </cfRule>
    <cfRule type="cellIs" dxfId="3753" priority="396" stopIfTrue="1" operator="equal">
      <formula>0</formula>
    </cfRule>
  </conditionalFormatting>
  <conditionalFormatting sqref="A13 A15 A17:A20 B13:C17 A21:C25 A11:C11">
    <cfRule type="cellIs" dxfId="3752" priority="428" stopIfTrue="1" operator="equal">
      <formula>0</formula>
    </cfRule>
  </conditionalFormatting>
  <conditionalFormatting sqref="A13 A15 A17:A20">
    <cfRule type="cellIs" dxfId="3751" priority="425" stopIfTrue="1" operator="between">
      <formula>-0.0001</formula>
      <formula>0.0001</formula>
    </cfRule>
    <cfRule type="cellIs" dxfId="3750" priority="426" stopIfTrue="1" operator="between">
      <formula>-0.0001</formula>
      <formula>0.00001</formula>
    </cfRule>
    <cfRule type="cellIs" dxfId="3749" priority="427" stopIfTrue="1" operator="equal">
      <formula>0</formula>
    </cfRule>
  </conditionalFormatting>
  <conditionalFormatting sqref="A29 A31 A49:C59 A32:C41 A26:C28 A30:C30">
    <cfRule type="cellIs" dxfId="3748" priority="450" stopIfTrue="1" operator="equal">
      <formula>0</formula>
    </cfRule>
  </conditionalFormatting>
  <conditionalFormatting sqref="A43:A48">
    <cfRule type="cellIs" dxfId="3747" priority="343" stopIfTrue="1" operator="equal">
      <formula>0</formula>
    </cfRule>
    <cfRule type="cellIs" dxfId="3746" priority="344" stopIfTrue="1" operator="equal">
      <formula>0</formula>
    </cfRule>
    <cfRule type="cellIs" dxfId="3745" priority="345" stopIfTrue="1" operator="equal">
      <formula>0</formula>
    </cfRule>
  </conditionalFormatting>
  <conditionalFormatting sqref="A68:A72">
    <cfRule type="cellIs" dxfId="3744" priority="338" stopIfTrue="1" operator="equal">
      <formula>0</formula>
    </cfRule>
    <cfRule type="cellIs" dxfId="3743" priority="339" stopIfTrue="1" operator="equal">
      <formula>0</formula>
    </cfRule>
  </conditionalFormatting>
  <conditionalFormatting sqref="A8:C8">
    <cfRule type="cellIs" dxfId="3742" priority="392" stopIfTrue="1" operator="equal">
      <formula>0</formula>
    </cfRule>
    <cfRule type="cellIs" dxfId="3741" priority="393" stopIfTrue="1" operator="equal">
      <formula>0</formula>
    </cfRule>
  </conditionalFormatting>
  <conditionalFormatting sqref="A11:C11 A13 A15 A17:A20 A21:C25">
    <cfRule type="cellIs" dxfId="3740" priority="431" stopIfTrue="1" operator="equal">
      <formula>0</formula>
    </cfRule>
    <cfRule type="cellIs" dxfId="3739" priority="432" stopIfTrue="1" operator="equal">
      <formula>0</formula>
    </cfRule>
    <cfRule type="cellIs" dxfId="3738" priority="433" stopIfTrue="1" operator="equal">
      <formula>0</formula>
    </cfRule>
  </conditionalFormatting>
  <conditionalFormatting sqref="A11:C11 A13 B13:C17 A15 A17:A20 A21:C25">
    <cfRule type="cellIs" dxfId="3737" priority="429" stopIfTrue="1" operator="equal">
      <formula>0</formula>
    </cfRule>
    <cfRule type="cellIs" priority="430" stopIfTrue="1" operator="between">
      <formula>-0.0001</formula>
      <formula>0.0001</formula>
    </cfRule>
  </conditionalFormatting>
  <conditionalFormatting sqref="A11:C11 A13 B13:C17 A15 A17:A20 A21:C28">
    <cfRule type="cellIs" dxfId="3736" priority="436" stopIfTrue="1" operator="equal">
      <formula>0</formula>
    </cfRule>
  </conditionalFormatting>
  <conditionalFormatting sqref="A21:C31">
    <cfRule type="cellIs" dxfId="3735" priority="390" stopIfTrue="1" operator="equal">
      <formula>0</formula>
    </cfRule>
  </conditionalFormatting>
  <conditionalFormatting sqref="A26:C28 A29 A30:C30 A31 A32:C41 A49:C59">
    <cfRule type="cellIs" dxfId="3734" priority="451" stopIfTrue="1" operator="equal">
      <formula>0</formula>
    </cfRule>
  </conditionalFormatting>
  <conditionalFormatting sqref="A26:C31">
    <cfRule type="cellIs" dxfId="3733" priority="388" stopIfTrue="1" operator="equal">
      <formula>0</formula>
    </cfRule>
    <cfRule type="cellIs" dxfId="3732" priority="389" stopIfTrue="1" operator="equal">
      <formula>0</formula>
    </cfRule>
  </conditionalFormatting>
  <conditionalFormatting sqref="A32:C41 B50:G59">
    <cfRule type="cellIs" dxfId="3731" priority="448" stopIfTrue="1" operator="equal">
      <formula>0</formula>
    </cfRule>
  </conditionalFormatting>
  <conditionalFormatting sqref="A42:C42">
    <cfRule type="cellIs" dxfId="3730" priority="374" stopIfTrue="1" operator="equal">
      <formula>0</formula>
    </cfRule>
    <cfRule type="cellIs" dxfId="3729" priority="375" stopIfTrue="1" operator="equal">
      <formula>0</formula>
    </cfRule>
  </conditionalFormatting>
  <conditionalFormatting sqref="A49:C59 A29 A31">
    <cfRule type="cellIs" dxfId="3728" priority="449" stopIfTrue="1" operator="equal">
      <formula>0</formula>
    </cfRule>
  </conditionalFormatting>
  <conditionalFormatting sqref="A60:C61 B62:C62">
    <cfRule type="cellIs" dxfId="3727" priority="340" stopIfTrue="1" operator="equal">
      <formula>0</formula>
    </cfRule>
    <cfRule type="cellIs" dxfId="3726" priority="341" stopIfTrue="1" operator="equal">
      <formula>0</formula>
    </cfRule>
    <cfRule type="cellIs" dxfId="3725" priority="342" stopIfTrue="1" operator="equal">
      <formula>0</formula>
    </cfRule>
  </conditionalFormatting>
  <conditionalFormatting sqref="A8:D8">
    <cfRule type="cellIs" dxfId="3724" priority="290" stopIfTrue="1" operator="equal">
      <formula>0</formula>
    </cfRule>
  </conditionalFormatting>
  <conditionalFormatting sqref="A11:D11 D13:D17 D21:D28">
    <cfRule type="cellIs" dxfId="3723" priority="318" stopIfTrue="1" operator="equal">
      <formula>0</formula>
    </cfRule>
  </conditionalFormatting>
  <conditionalFormatting sqref="A11:D11">
    <cfRule type="cellIs" dxfId="3722" priority="307" stopIfTrue="1" operator="between">
      <formula>-0.0001</formula>
      <formula>0.0001</formula>
    </cfRule>
    <cfRule type="cellIs" dxfId="3721" priority="308" stopIfTrue="1" operator="between">
      <formula>-0.0001</formula>
      <formula>0.00001</formula>
    </cfRule>
  </conditionalFormatting>
  <conditionalFormatting sqref="A21:E25">
    <cfRule type="cellIs" dxfId="3720" priority="91" stopIfTrue="1" operator="between">
      <formula>-0.0001</formula>
      <formula>0.0001</formula>
    </cfRule>
    <cfRule type="cellIs" dxfId="3719" priority="92" stopIfTrue="1" operator="between">
      <formula>-0.0001</formula>
      <formula>0.00001</formula>
    </cfRule>
  </conditionalFormatting>
  <conditionalFormatting sqref="A42:E42">
    <cfRule type="cellIs" dxfId="3718" priority="27" stopIfTrue="1" operator="equal">
      <formula>0</formula>
    </cfRule>
  </conditionalFormatting>
  <conditionalFormatting sqref="A6:F6">
    <cfRule type="cellIs" dxfId="3717" priority="265" stopIfTrue="1" operator="equal">
      <formula>0</formula>
    </cfRule>
    <cfRule type="cellIs" dxfId="3716" priority="266" stopIfTrue="1" operator="equal">
      <formula>0</formula>
    </cfRule>
  </conditionalFormatting>
  <conditionalFormatting sqref="A6:F7">
    <cfRule type="cellIs" dxfId="3715" priority="263" stopIfTrue="1" operator="equal">
      <formula>0</formula>
    </cfRule>
  </conditionalFormatting>
  <conditionalFormatting sqref="A7:F7">
    <cfRule type="cellIs" dxfId="3714" priority="262" stopIfTrue="1" operator="equal">
      <formula>0</formula>
    </cfRule>
  </conditionalFormatting>
  <conditionalFormatting sqref="A7:G7">
    <cfRule type="cellIs" dxfId="3713" priority="190" stopIfTrue="1" operator="equal">
      <formula>0</formula>
    </cfRule>
  </conditionalFormatting>
  <conditionalFormatting sqref="A67:G72">
    <cfRule type="cellIs" dxfId="3712" priority="57" stopIfTrue="1" operator="equal">
      <formula>0</formula>
    </cfRule>
  </conditionalFormatting>
  <conditionalFormatting sqref="B19:B20">
    <cfRule type="cellIs" dxfId="3711" priority="399" stopIfTrue="1" operator="equal">
      <formula>0</formula>
    </cfRule>
    <cfRule type="cellIs" dxfId="3710" priority="400" stopIfTrue="1" operator="equal">
      <formula>0</formula>
    </cfRule>
    <cfRule type="cellIs" dxfId="3709" priority="401" stopIfTrue="1" operator="equal">
      <formula>0</formula>
    </cfRule>
    <cfRule type="cellIs" priority="402" stopIfTrue="1" operator="between">
      <formula>-0.0001</formula>
      <formula>0.0001</formula>
    </cfRule>
    <cfRule type="cellIs" dxfId="3708" priority="403" stopIfTrue="1" operator="equal">
      <formula>0</formula>
    </cfRule>
    <cfRule type="cellIs" dxfId="3707" priority="404" stopIfTrue="1" operator="equal">
      <formula>0</formula>
    </cfRule>
    <cfRule type="cellIs" dxfId="3706" priority="405" stopIfTrue="1" operator="equal">
      <formula>0</formula>
    </cfRule>
    <cfRule type="cellIs" dxfId="3705" priority="407" stopIfTrue="1" operator="equal">
      <formula>0</formula>
    </cfRule>
  </conditionalFormatting>
  <conditionalFormatting sqref="B32:B41">
    <cfRule type="cellIs" dxfId="3704" priority="376" stopIfTrue="1" operator="between">
      <formula>-0.0001</formula>
      <formula>0.0001</formula>
    </cfRule>
    <cfRule type="cellIs" dxfId="3703" priority="377" stopIfTrue="1" operator="between">
      <formula>-0.0001</formula>
      <formula>0.00001</formula>
    </cfRule>
    <cfRule type="cellIs" dxfId="3702" priority="378" stopIfTrue="1" operator="equal">
      <formula>0</formula>
    </cfRule>
    <cfRule type="cellIs" dxfId="3701" priority="379" stopIfTrue="1" operator="equal">
      <formula>0</formula>
    </cfRule>
    <cfRule type="cellIs" dxfId="3700" priority="380" stopIfTrue="1" operator="equal">
      <formula>0</formula>
    </cfRule>
    <cfRule type="cellIs" priority="381" stopIfTrue="1" operator="between">
      <formula>-0.0001</formula>
      <formula>0.0001</formula>
    </cfRule>
    <cfRule type="cellIs" dxfId="3699" priority="382" stopIfTrue="1" operator="equal">
      <formula>0</formula>
    </cfRule>
    <cfRule type="cellIs" dxfId="3698" priority="383" stopIfTrue="1" operator="equal">
      <formula>0</formula>
    </cfRule>
    <cfRule type="cellIs" dxfId="3697" priority="384" stopIfTrue="1" operator="equal">
      <formula>0</formula>
    </cfRule>
    <cfRule type="cellIs" dxfId="3696" priority="386" stopIfTrue="1" operator="equal">
      <formula>0</formula>
    </cfRule>
    <cfRule type="cellIs" dxfId="3695" priority="387" stopIfTrue="1" operator="equal">
      <formula>0</formula>
    </cfRule>
  </conditionalFormatting>
  <conditionalFormatting sqref="B43:B48">
    <cfRule type="cellIs" dxfId="3694" priority="346" stopIfTrue="1" operator="between">
      <formula>-0.0001</formula>
      <formula>0.0001</formula>
    </cfRule>
    <cfRule type="cellIs" dxfId="3693" priority="347" stopIfTrue="1" operator="between">
      <formula>-0.0001</formula>
      <formula>0.00001</formula>
    </cfRule>
    <cfRule type="cellIs" dxfId="3692" priority="348" stopIfTrue="1" operator="equal">
      <formula>0</formula>
    </cfRule>
    <cfRule type="cellIs" dxfId="3691" priority="349" stopIfTrue="1" operator="equal">
      <formula>0</formula>
    </cfRule>
    <cfRule type="cellIs" dxfId="3690" priority="350" stopIfTrue="1" operator="equal">
      <formula>0</formula>
    </cfRule>
    <cfRule type="cellIs" priority="351" stopIfTrue="1" operator="between">
      <formula>-0.0001</formula>
      <formula>0.0001</formula>
    </cfRule>
    <cfRule type="cellIs" dxfId="3689" priority="352" stopIfTrue="1" operator="equal">
      <formula>0</formula>
    </cfRule>
    <cfRule type="cellIs" dxfId="3688" priority="353" stopIfTrue="1" operator="equal">
      <formula>0</formula>
    </cfRule>
    <cfRule type="cellIs" dxfId="3687" priority="354" stopIfTrue="1" operator="equal">
      <formula>0</formula>
    </cfRule>
    <cfRule type="cellIs" dxfId="3686" priority="356" stopIfTrue="1" operator="equal">
      <formula>0</formula>
    </cfRule>
  </conditionalFormatting>
  <conditionalFormatting sqref="B13:C17 A11:C11 A13 A15 A17:A20 A21:C25">
    <cfRule type="cellIs" dxfId="3685" priority="435" stopIfTrue="1" operator="equal">
      <formula>0</formula>
    </cfRule>
  </conditionalFormatting>
  <conditionalFormatting sqref="B13:C17">
    <cfRule type="cellIs" dxfId="3684" priority="434" stopIfTrue="1" operator="equal">
      <formula>0</formula>
    </cfRule>
  </conditionalFormatting>
  <conditionalFormatting sqref="B13:C18 C19:C20">
    <cfRule type="cellIs" dxfId="3683" priority="420" stopIfTrue="1" operator="equal">
      <formula>0</formula>
    </cfRule>
  </conditionalFormatting>
  <conditionalFormatting sqref="B18:C18 C19:C20">
    <cfRule type="cellIs" dxfId="3682" priority="412" stopIfTrue="1" operator="equal">
      <formula>0</formula>
    </cfRule>
    <cfRule type="cellIs" dxfId="3681" priority="413" stopIfTrue="1" operator="equal">
      <formula>0</formula>
    </cfRule>
    <cfRule type="cellIs" priority="414" stopIfTrue="1" operator="between">
      <formula>-0.0001</formula>
      <formula>0.0001</formula>
    </cfRule>
    <cfRule type="cellIs" dxfId="3680" priority="415" stopIfTrue="1" operator="equal">
      <formula>0</formula>
    </cfRule>
    <cfRule type="cellIs" dxfId="3679" priority="416" stopIfTrue="1" operator="equal">
      <formula>0</formula>
    </cfRule>
    <cfRule type="cellIs" dxfId="3678" priority="417" stopIfTrue="1" operator="equal">
      <formula>0</formula>
    </cfRule>
    <cfRule type="cellIs" dxfId="3677" priority="419" stopIfTrue="1" operator="equal">
      <formula>0</formula>
    </cfRule>
  </conditionalFormatting>
  <conditionalFormatting sqref="B18:C20">
    <cfRule type="cellIs" dxfId="3676" priority="408" stopIfTrue="1" operator="equal">
      <formula>0</formula>
    </cfRule>
  </conditionalFormatting>
  <conditionalFormatting sqref="B32:C41 B50:C59">
    <cfRule type="cellIs" dxfId="3675" priority="444" stopIfTrue="1" operator="equal">
      <formula>0</formula>
    </cfRule>
    <cfRule type="cellIs" priority="445" stopIfTrue="1" operator="between">
      <formula>-0.0001</formula>
      <formula>0.0001</formula>
    </cfRule>
    <cfRule type="cellIs" dxfId="3674" priority="446" stopIfTrue="1" operator="equal">
      <formula>0</formula>
    </cfRule>
    <cfRule type="cellIs" dxfId="3673" priority="447" stopIfTrue="1" operator="equal">
      <formula>0</formula>
    </cfRule>
  </conditionalFormatting>
  <conditionalFormatting sqref="B32:C41">
    <cfRule type="cellIs" dxfId="3672" priority="440" stopIfTrue="1" operator="between">
      <formula>-0.0001</formula>
      <formula>0.0001</formula>
    </cfRule>
    <cfRule type="cellIs" dxfId="3671" priority="441" stopIfTrue="1" operator="between">
      <formula>-0.0001</formula>
      <formula>0.00001</formula>
    </cfRule>
    <cfRule type="cellIs" dxfId="3670" priority="442" stopIfTrue="1" operator="equal">
      <formula>0</formula>
    </cfRule>
    <cfRule type="cellIs" dxfId="3669" priority="443" stopIfTrue="1" operator="equal">
      <formula>0</formula>
    </cfRule>
  </conditionalFormatting>
  <conditionalFormatting sqref="B43:C48">
    <cfRule type="cellIs" dxfId="3668" priority="357" stopIfTrue="1" operator="equal">
      <formula>0</formula>
    </cfRule>
    <cfRule type="cellIs" dxfId="3667" priority="361" stopIfTrue="1" operator="between">
      <formula>-0.0001</formula>
      <formula>0.0001</formula>
    </cfRule>
    <cfRule type="cellIs" dxfId="3666" priority="362" stopIfTrue="1" operator="between">
      <formula>-0.0001</formula>
      <formula>0.00001</formula>
    </cfRule>
    <cfRule type="cellIs" dxfId="3665" priority="363" stopIfTrue="1" operator="equal">
      <formula>0</formula>
    </cfRule>
    <cfRule type="cellIs" dxfId="3664" priority="364" stopIfTrue="1" operator="equal">
      <formula>0</formula>
    </cfRule>
    <cfRule type="cellIs" dxfId="3663" priority="365" stopIfTrue="1" operator="equal">
      <formula>0</formula>
    </cfRule>
    <cfRule type="cellIs" priority="366" stopIfTrue="1" operator="between">
      <formula>-0.0001</formula>
      <formula>0.0001</formula>
    </cfRule>
    <cfRule type="cellIs" dxfId="3662" priority="367" stopIfTrue="1" operator="equal">
      <formula>0</formula>
    </cfRule>
    <cfRule type="cellIs" dxfId="3661" priority="368" stopIfTrue="1" operator="equal">
      <formula>0</formula>
    </cfRule>
    <cfRule type="cellIs" dxfId="3660" priority="369" stopIfTrue="1" operator="equal">
      <formula>0</formula>
    </cfRule>
    <cfRule type="cellIs" dxfId="3659" priority="371" stopIfTrue="1" operator="equal">
      <formula>0</formula>
    </cfRule>
    <cfRule type="cellIs" dxfId="3658" priority="372" stopIfTrue="1" operator="equal">
      <formula>0</formula>
    </cfRule>
  </conditionalFormatting>
  <conditionalFormatting sqref="B12:D12">
    <cfRule type="cellIs" dxfId="3657" priority="303" stopIfTrue="1" operator="equal">
      <formula>0</formula>
    </cfRule>
  </conditionalFormatting>
  <conditionalFormatting sqref="B13:D20">
    <cfRule type="cellIs" dxfId="3656" priority="291" stopIfTrue="1" operator="between">
      <formula>-0.0001</formula>
      <formula>0.0001</formula>
    </cfRule>
    <cfRule type="cellIs" dxfId="3655" priority="292" stopIfTrue="1" operator="between">
      <formula>-0.0001</formula>
      <formula>0.00001</formula>
    </cfRule>
  </conditionalFormatting>
  <conditionalFormatting sqref="B1:E1 G1:IC1 A1:A4 X2:IC3 C3:U3 B4:C4 F4 W4:IC6 G6:V6 H7:W11 A9:G10 X9:IC43 H13:W41 D26:G30 D31 F31:G31 C32:G34 C35:D35 F35:G35 C36:G41 H43:W72 X46:IC70 D49 F49:G49 D50:G59 A62:A66 B63:G66 X71:XFD72 A73:XFD65522">
    <cfRule type="cellIs" dxfId="3654" priority="475" stopIfTrue="1" operator="equal">
      <formula>0</formula>
    </cfRule>
  </conditionalFormatting>
  <conditionalFormatting sqref="B1:E1 G1:IC1 A1:A4 X2:IC3 C3:U3 W4:IC6 A9:G10 D26:G30 C32:G34 C35:D35 F35:G35 C36:G41 A62:A66 B63:G66 X71:XFD72 A73:XFD65522 X9:IC43 X46:IC70 G6:V6 F4 D50:G59 D31 D49 H7:W11 H13:W41 H43:W72 F31:G31 F49:G49 B4:C4">
    <cfRule type="cellIs" dxfId="3653" priority="474" stopIfTrue="1" operator="equal">
      <formula>0</formula>
    </cfRule>
  </conditionalFormatting>
  <conditionalFormatting sqref="B4:E4">
    <cfRule type="cellIs" dxfId="3652" priority="54" stopIfTrue="1" operator="equal">
      <formula>0</formula>
    </cfRule>
  </conditionalFormatting>
  <conditionalFormatting sqref="B68:G72">
    <cfRule type="cellIs" dxfId="3651" priority="55" stopIfTrue="1" operator="equal">
      <formula>0</formula>
    </cfRule>
    <cfRule type="cellIs" dxfId="3650" priority="56" stopIfTrue="1" operator="equal">
      <formula>0</formula>
    </cfRule>
  </conditionalFormatting>
  <conditionalFormatting sqref="B50:W59">
    <cfRule type="cellIs" dxfId="3649" priority="106" stopIfTrue="1" operator="between">
      <formula>-0.0001</formula>
      <formula>0.0001</formula>
    </cfRule>
    <cfRule type="cellIs" dxfId="3648" priority="107" stopIfTrue="1" operator="between">
      <formula>-0.0001</formula>
      <formula>0.00001</formula>
    </cfRule>
  </conditionalFormatting>
  <conditionalFormatting sqref="C43:C48">
    <cfRule type="cellIs" dxfId="3647" priority="359" stopIfTrue="1" operator="equal">
      <formula>0</formula>
    </cfRule>
    <cfRule type="cellIs" dxfId="3646" priority="360" stopIfTrue="1" operator="equal">
      <formula>0</formula>
    </cfRule>
  </conditionalFormatting>
  <conditionalFormatting sqref="C32:G34 C35:D35 C36:G41 D26:G30 F35:G35 B1:E1 G1:IC1 A1:A4 X2:IC3 C3:U3 W4:IC6 A9:G10 A62:A66 B63:G66 X71:XFD72 A73:XFD65522">
    <cfRule type="cellIs" dxfId="3645" priority="473" stopIfTrue="1" operator="equal">
      <formula>0</formula>
    </cfRule>
  </conditionalFormatting>
  <conditionalFormatting sqref="D4">
    <cfRule type="cellIs" dxfId="3644" priority="52" stopIfTrue="1" operator="equal">
      <formula>0</formula>
    </cfRule>
    <cfRule type="cellIs" dxfId="3643" priority="53" stopIfTrue="1" operator="equal">
      <formula>0</formula>
    </cfRule>
  </conditionalFormatting>
  <conditionalFormatting sqref="D8">
    <cfRule type="cellIs" dxfId="3642" priority="289" stopIfTrue="1" operator="equal">
      <formula>0</formula>
    </cfRule>
  </conditionalFormatting>
  <conditionalFormatting sqref="D11 D13:D17 D21:D25">
    <cfRule type="cellIs" dxfId="3641" priority="310" stopIfTrue="1" operator="equal">
      <formula>0</formula>
    </cfRule>
    <cfRule type="cellIs" dxfId="3640" priority="311" stopIfTrue="1" operator="equal">
      <formula>0</formula>
    </cfRule>
    <cfRule type="cellIs" priority="312" stopIfTrue="1" operator="between">
      <formula>-0.0001</formula>
      <formula>0.0001</formula>
    </cfRule>
  </conditionalFormatting>
  <conditionalFormatting sqref="D11 D21:D25">
    <cfRule type="cellIs" dxfId="3639" priority="313" stopIfTrue="1" operator="equal">
      <formula>0</formula>
    </cfRule>
    <cfRule type="cellIs" dxfId="3638" priority="314" stopIfTrue="1" operator="equal">
      <formula>0</formula>
    </cfRule>
    <cfRule type="cellIs" dxfId="3637" priority="315" stopIfTrue="1" operator="equal">
      <formula>0</formula>
    </cfRule>
  </conditionalFormatting>
  <conditionalFormatting sqref="D11">
    <cfRule type="cellIs" dxfId="3636" priority="309" stopIfTrue="1" operator="equal">
      <formula>0</formula>
    </cfRule>
  </conditionalFormatting>
  <conditionalFormatting sqref="D13:D17 D11 D21:D25">
    <cfRule type="cellIs" dxfId="3635" priority="317" stopIfTrue="1" operator="equal">
      <formula>0</formula>
    </cfRule>
  </conditionalFormatting>
  <conditionalFormatting sqref="D13:D17">
    <cfRule type="cellIs" dxfId="3634" priority="316" stopIfTrue="1" operator="equal">
      <formula>0</formula>
    </cfRule>
    <cfRule type="cellIs" dxfId="3633" priority="320" stopIfTrue="1" operator="equal">
      <formula>0</formula>
    </cfRule>
    <cfRule type="cellIs" dxfId="3632" priority="321" stopIfTrue="1" operator="equal">
      <formula>0</formula>
    </cfRule>
  </conditionalFormatting>
  <conditionalFormatting sqref="D13:D25">
    <cfRule type="cellIs" dxfId="3631" priority="302" stopIfTrue="1" operator="equal">
      <formula>0</formula>
    </cfRule>
  </conditionalFormatting>
  <conditionalFormatting sqref="D18:D20">
    <cfRule type="cellIs" dxfId="3630" priority="293" stopIfTrue="1" operator="equal">
      <formula>0</formula>
    </cfRule>
    <cfRule type="cellIs" dxfId="3629" priority="294" stopIfTrue="1" operator="equal">
      <formula>0</formula>
    </cfRule>
    <cfRule type="cellIs" dxfId="3628" priority="295" stopIfTrue="1" operator="equal">
      <formula>0</formula>
    </cfRule>
    <cfRule type="cellIs" priority="296" stopIfTrue="1" operator="between">
      <formula>-0.0001</formula>
      <formula>0.0001</formula>
    </cfRule>
    <cfRule type="cellIs" dxfId="3627" priority="297" stopIfTrue="1" operator="equal">
      <formula>0</formula>
    </cfRule>
    <cfRule type="cellIs" dxfId="3626" priority="298" stopIfTrue="1" operator="equal">
      <formula>0</formula>
    </cfRule>
    <cfRule type="cellIs" dxfId="3625" priority="299" stopIfTrue="1" operator="equal">
      <formula>0</formula>
    </cfRule>
    <cfRule type="cellIs" dxfId="3624" priority="301" stopIfTrue="1" operator="equal">
      <formula>0</formula>
    </cfRule>
  </conditionalFormatting>
  <conditionalFormatting sqref="D26:D28 D30:D41">
    <cfRule type="cellIs" dxfId="3623" priority="333" stopIfTrue="1" operator="equal">
      <formula>0</formula>
    </cfRule>
  </conditionalFormatting>
  <conditionalFormatting sqref="D32:D41 B50:D59">
    <cfRule type="cellIs" dxfId="3622" priority="328" stopIfTrue="1" operator="equal">
      <formula>0</formula>
    </cfRule>
    <cfRule type="cellIs" dxfId="3621" priority="329" stopIfTrue="1" operator="equal">
      <formula>0</formula>
    </cfRule>
  </conditionalFormatting>
  <conditionalFormatting sqref="D32:D41 D26:D28 D30">
    <cfRule type="cellIs" dxfId="3620" priority="332" stopIfTrue="1" operator="equal">
      <formula>0</formula>
    </cfRule>
  </conditionalFormatting>
  <conditionalFormatting sqref="D32:D41 D49:D59">
    <cfRule type="cellIs" dxfId="3619" priority="330" stopIfTrue="1" operator="equal">
      <formula>0</formula>
    </cfRule>
  </conditionalFormatting>
  <conditionalFormatting sqref="D32:D41 D50:D59">
    <cfRule type="cellIs" dxfId="3618" priority="325" stopIfTrue="1" operator="equal">
      <formula>0</formula>
    </cfRule>
    <cfRule type="cellIs" dxfId="3617" priority="326" stopIfTrue="1" operator="equal">
      <formula>0</formula>
    </cfRule>
    <cfRule type="cellIs" priority="327" stopIfTrue="1" operator="between">
      <formula>-0.0001</formula>
      <formula>0.0001</formula>
    </cfRule>
  </conditionalFormatting>
  <conditionalFormatting sqref="D32:D41">
    <cfRule type="cellIs" dxfId="3616" priority="322" stopIfTrue="1" operator="between">
      <formula>-0.0001</formula>
      <formula>0.0001</formula>
    </cfRule>
    <cfRule type="cellIs" dxfId="3615" priority="323" stopIfTrue="1" operator="between">
      <formula>-0.0001</formula>
      <formula>0.00001</formula>
    </cfRule>
    <cfRule type="cellIs" dxfId="3614" priority="324" stopIfTrue="1" operator="equal">
      <formula>0</formula>
    </cfRule>
  </conditionalFormatting>
  <conditionalFormatting sqref="D42">
    <cfRule type="cellIs" dxfId="3613" priority="25" stopIfTrue="1" operator="equal">
      <formula>0</formula>
    </cfRule>
    <cfRule type="cellIs" dxfId="3612" priority="26" stopIfTrue="1" operator="equal">
      <formula>0</formula>
    </cfRule>
  </conditionalFormatting>
  <conditionalFormatting sqref="D43:D48">
    <cfRule type="cellIs" dxfId="3611" priority="274" stopIfTrue="1" operator="equal">
      <formula>0</formula>
    </cfRule>
    <cfRule type="cellIs" dxfId="3610" priority="275" stopIfTrue="1" operator="equal">
      <formula>0</formula>
    </cfRule>
    <cfRule type="cellIs" dxfId="3609" priority="276" stopIfTrue="1" operator="between">
      <formula>-0.0001</formula>
      <formula>0.0001</formula>
    </cfRule>
    <cfRule type="cellIs" dxfId="3608" priority="277" stopIfTrue="1" operator="between">
      <formula>-0.0001</formula>
      <formula>0.00001</formula>
    </cfRule>
    <cfRule type="cellIs" dxfId="3607" priority="278" stopIfTrue="1" operator="equal">
      <formula>0</formula>
    </cfRule>
    <cfRule type="cellIs" dxfId="3606" priority="279" stopIfTrue="1" operator="equal">
      <formula>0</formula>
    </cfRule>
    <cfRule type="cellIs" dxfId="3605" priority="280" stopIfTrue="1" operator="equal">
      <formula>0</formula>
    </cfRule>
    <cfRule type="cellIs" priority="281" stopIfTrue="1" operator="between">
      <formula>-0.0001</formula>
      <formula>0.0001</formula>
    </cfRule>
    <cfRule type="cellIs" dxfId="3604" priority="282" stopIfTrue="1" operator="equal">
      <formula>0</formula>
    </cfRule>
    <cfRule type="cellIs" dxfId="3603" priority="283" stopIfTrue="1" operator="equal">
      <formula>0</formula>
    </cfRule>
    <cfRule type="cellIs" dxfId="3602" priority="284" stopIfTrue="1" operator="equal">
      <formula>0</formula>
    </cfRule>
    <cfRule type="cellIs" dxfId="3601" priority="286" stopIfTrue="1" operator="equal">
      <formula>0</formula>
    </cfRule>
    <cfRule type="cellIs" dxfId="3600" priority="287" stopIfTrue="1" operator="equal">
      <formula>0</formula>
    </cfRule>
  </conditionalFormatting>
  <conditionalFormatting sqref="D50:D62">
    <cfRule type="cellIs" dxfId="3599" priority="272" stopIfTrue="1" operator="equal">
      <formula>0</formula>
    </cfRule>
  </conditionalFormatting>
  <conditionalFormatting sqref="D60:D62">
    <cfRule type="cellIs" dxfId="3598" priority="271" stopIfTrue="1" operator="equal">
      <formula>0</formula>
    </cfRule>
  </conditionalFormatting>
  <conditionalFormatting sqref="D43:E48">
    <cfRule type="cellIs" dxfId="3597" priority="75" stopIfTrue="1" operator="equal">
      <formula>0</formula>
    </cfRule>
  </conditionalFormatting>
  <conditionalFormatting sqref="D60:E62">
    <cfRule type="cellIs" dxfId="3596" priority="60" stopIfTrue="1" operator="equal">
      <formula>0</formula>
    </cfRule>
  </conditionalFormatting>
  <conditionalFormatting sqref="D8:G8">
    <cfRule type="cellIs" dxfId="3595" priority="78" stopIfTrue="1" operator="equal">
      <formula>0</formula>
    </cfRule>
  </conditionalFormatting>
  <conditionalFormatting sqref="E4">
    <cfRule type="cellIs" dxfId="3594" priority="453" stopIfTrue="1" operator="equal">
      <formula>0</formula>
    </cfRule>
  </conditionalFormatting>
  <conditionalFormatting sqref="E8">
    <cfRule type="cellIs" dxfId="3593" priority="76" stopIfTrue="1" operator="equal">
      <formula>0</formula>
    </cfRule>
    <cfRule type="cellIs" dxfId="3592" priority="77" stopIfTrue="1" operator="equal">
      <formula>0</formula>
    </cfRule>
  </conditionalFormatting>
  <conditionalFormatting sqref="E11:E17 E21:E25">
    <cfRule type="cellIs" dxfId="3591" priority="95" stopIfTrue="1" operator="equal">
      <formula>0</formula>
    </cfRule>
    <cfRule type="cellIs" priority="96" stopIfTrue="1" operator="between">
      <formula>-0.0001</formula>
      <formula>0.0001</formula>
    </cfRule>
    <cfRule type="cellIs" dxfId="3590" priority="101" stopIfTrue="1" operator="equal">
      <formula>0</formula>
    </cfRule>
  </conditionalFormatting>
  <conditionalFormatting sqref="E11:E17 E21:E28">
    <cfRule type="cellIs" dxfId="3589" priority="102" stopIfTrue="1" operator="equal">
      <formula>0</formula>
    </cfRule>
  </conditionalFormatting>
  <conditionalFormatting sqref="E11:E17">
    <cfRule type="cellIs" dxfId="3588" priority="100" stopIfTrue="1" operator="equal">
      <formula>0</formula>
    </cfRule>
    <cfRule type="cellIs" dxfId="3587" priority="104" stopIfTrue="1" operator="equal">
      <formula>0</formula>
    </cfRule>
    <cfRule type="cellIs" dxfId="3586" priority="105" stopIfTrue="1" operator="equal">
      <formula>0</formula>
    </cfRule>
  </conditionalFormatting>
  <conditionalFormatting sqref="E11:E20">
    <cfRule type="cellIs" dxfId="3585" priority="79" stopIfTrue="1" operator="between">
      <formula>-0.0001</formula>
      <formula>0.0001</formula>
    </cfRule>
    <cfRule type="cellIs" dxfId="3584" priority="80" stopIfTrue="1" operator="between">
      <formula>-0.0001</formula>
      <formula>0.00001</formula>
    </cfRule>
    <cfRule type="cellIs" dxfId="3583" priority="90" stopIfTrue="1" operator="equal">
      <formula>0</formula>
    </cfRule>
  </conditionalFormatting>
  <conditionalFormatting sqref="E18:E20">
    <cfRule type="cellIs" dxfId="3582" priority="81" stopIfTrue="1" operator="equal">
      <formula>0</formula>
    </cfRule>
    <cfRule type="cellIs" dxfId="3581" priority="82" stopIfTrue="1" operator="equal">
      <formula>0</formula>
    </cfRule>
    <cfRule type="cellIs" dxfId="3580" priority="83" stopIfTrue="1" operator="equal">
      <formula>0</formula>
    </cfRule>
    <cfRule type="cellIs" priority="84" stopIfTrue="1" operator="between">
      <formula>-0.0001</formula>
      <formula>0.0001</formula>
    </cfRule>
    <cfRule type="cellIs" dxfId="3579" priority="85" stopIfTrue="1" operator="equal">
      <formula>0</formula>
    </cfRule>
    <cfRule type="cellIs" dxfId="3578" priority="86" stopIfTrue="1" operator="equal">
      <formula>0</formula>
    </cfRule>
    <cfRule type="cellIs" dxfId="3577" priority="87" stopIfTrue="1" operator="equal">
      <formula>0</formula>
    </cfRule>
    <cfRule type="cellIs" dxfId="3576" priority="89" stopIfTrue="1" operator="equal">
      <formula>0</formula>
    </cfRule>
  </conditionalFormatting>
  <conditionalFormatting sqref="E21:E25 E11:E17">
    <cfRule type="cellIs" dxfId="3575" priority="94" stopIfTrue="1" operator="equal">
      <formula>0</formula>
    </cfRule>
  </conditionalFormatting>
  <conditionalFormatting sqref="E21:E25">
    <cfRule type="cellIs" dxfId="3574" priority="93" stopIfTrue="1" operator="equal">
      <formula>0</formula>
    </cfRule>
    <cfRule type="cellIs" dxfId="3573" priority="97" stopIfTrue="1" operator="equal">
      <formula>0</formula>
    </cfRule>
    <cfRule type="cellIs" dxfId="3572" priority="98" stopIfTrue="1" operator="equal">
      <formula>0</formula>
    </cfRule>
    <cfRule type="cellIs" dxfId="3571" priority="99" stopIfTrue="1" operator="equal">
      <formula>0</formula>
    </cfRule>
  </conditionalFormatting>
  <conditionalFormatting sqref="E26:E28 D30:E30 E32:E34 E36:E41 A67:G67">
    <cfRule type="cellIs" dxfId="3570" priority="117" stopIfTrue="1" operator="equal">
      <formula>0</formula>
    </cfRule>
  </conditionalFormatting>
  <conditionalFormatting sqref="E30:E34">
    <cfRule type="cellIs" dxfId="3569" priority="51" stopIfTrue="1" operator="equal">
      <formula>0</formula>
    </cfRule>
  </conditionalFormatting>
  <conditionalFormatting sqref="E31">
    <cfRule type="cellIs" dxfId="3568" priority="42" stopIfTrue="1" operator="equal">
      <formula>0</formula>
    </cfRule>
    <cfRule type="cellIs" dxfId="3567" priority="43" stopIfTrue="1" operator="equal">
      <formula>0</formula>
    </cfRule>
    <cfRule type="cellIs" dxfId="3566" priority="44" stopIfTrue="1" operator="equal">
      <formula>0</formula>
    </cfRule>
    <cfRule type="cellIs" priority="45" stopIfTrue="1" operator="between">
      <formula>-0.0001</formula>
      <formula>0.0001</formula>
    </cfRule>
    <cfRule type="cellIs" dxfId="3565" priority="46" stopIfTrue="1" operator="equal">
      <formula>0</formula>
    </cfRule>
    <cfRule type="cellIs" dxfId="3564" priority="47" stopIfTrue="1" operator="equal">
      <formula>0</formula>
    </cfRule>
    <cfRule type="cellIs" dxfId="3563" priority="48" stopIfTrue="1" operator="equal">
      <formula>0</formula>
    </cfRule>
    <cfRule type="cellIs" dxfId="3562" priority="50" stopIfTrue="1" operator="equal">
      <formula>0</formula>
    </cfRule>
  </conditionalFormatting>
  <conditionalFormatting sqref="E31:E42">
    <cfRule type="cellIs" dxfId="3561" priority="1" stopIfTrue="1" operator="between">
      <formula>-0.0001</formula>
      <formula>0.0001</formula>
    </cfRule>
    <cfRule type="cellIs" dxfId="3560" priority="2" stopIfTrue="1" operator="between">
      <formula>-0.0001</formula>
      <formula>0.00001</formula>
    </cfRule>
  </conditionalFormatting>
  <conditionalFormatting sqref="E32:E34 E36:E41 E26:E28 A67:G67 E30">
    <cfRule type="cellIs" dxfId="3559" priority="116" stopIfTrue="1" operator="equal">
      <formula>0</formula>
    </cfRule>
  </conditionalFormatting>
  <conditionalFormatting sqref="E32:E34 E36:E41 E50:E59">
    <cfRule type="cellIs" dxfId="3558" priority="110" stopIfTrue="1" operator="equal">
      <formula>0</formula>
    </cfRule>
    <cfRule type="cellIs" priority="111" stopIfTrue="1" operator="between">
      <formula>-0.0001</formula>
      <formula>0.0001</formula>
    </cfRule>
    <cfRule type="cellIs" dxfId="3557" priority="112" stopIfTrue="1" operator="equal">
      <formula>0</formula>
    </cfRule>
    <cfRule type="cellIs" dxfId="3556" priority="113" stopIfTrue="1" operator="equal">
      <formula>0</formula>
    </cfRule>
    <cfRule type="cellIs" dxfId="3555" priority="114" stopIfTrue="1" operator="equal">
      <formula>0</formula>
    </cfRule>
  </conditionalFormatting>
  <conditionalFormatting sqref="E35">
    <cfRule type="cellIs" dxfId="3554" priority="3" stopIfTrue="1" operator="equal">
      <formula>0</formula>
    </cfRule>
    <cfRule type="cellIs" dxfId="3553" priority="4" stopIfTrue="1" operator="equal">
      <formula>0</formula>
    </cfRule>
    <cfRule type="cellIs" dxfId="3552" priority="5" stopIfTrue="1" operator="equal">
      <formula>0</formula>
    </cfRule>
    <cfRule type="cellIs" priority="6" stopIfTrue="1" operator="between">
      <formula>-0.0001</formula>
      <formula>0.0001</formula>
    </cfRule>
    <cfRule type="cellIs" dxfId="3551" priority="7" stopIfTrue="1" operator="equal">
      <formula>0</formula>
    </cfRule>
    <cfRule type="cellIs" dxfId="3550" priority="8" stopIfTrue="1" operator="equal">
      <formula>0</formula>
    </cfRule>
    <cfRule type="cellIs" dxfId="3549" priority="9" stopIfTrue="1" operator="equal">
      <formula>0</formula>
    </cfRule>
    <cfRule type="cellIs" dxfId="3548" priority="11" stopIfTrue="1" operator="equal">
      <formula>0</formula>
    </cfRule>
    <cfRule type="cellIs" dxfId="3547" priority="12" stopIfTrue="1" operator="equal">
      <formula>0</formula>
    </cfRule>
  </conditionalFormatting>
  <conditionalFormatting sqref="E36:E48">
    <cfRule type="cellIs" dxfId="3546" priority="39" stopIfTrue="1" operator="equal">
      <formula>0</formula>
    </cfRule>
  </conditionalFormatting>
  <conditionalFormatting sqref="E42">
    <cfRule type="cellIs" dxfId="3545" priority="31" stopIfTrue="1" operator="equal">
      <formula>0</formula>
    </cfRule>
    <cfRule type="cellIs" dxfId="3544" priority="32" stopIfTrue="1" operator="equal">
      <formula>0</formula>
    </cfRule>
    <cfRule type="cellIs" priority="33" stopIfTrue="1" operator="between">
      <formula>-0.0001</formula>
      <formula>0.0001</formula>
    </cfRule>
    <cfRule type="cellIs" dxfId="3543" priority="34" stopIfTrue="1" operator="equal">
      <formula>0</formula>
    </cfRule>
    <cfRule type="cellIs" dxfId="3542" priority="35" stopIfTrue="1" operator="equal">
      <formula>0</formula>
    </cfRule>
    <cfRule type="cellIs" dxfId="3541" priority="36" stopIfTrue="1" operator="equal">
      <formula>0</formula>
    </cfRule>
    <cfRule type="cellIs" dxfId="3540" priority="38" stopIfTrue="1" operator="equal">
      <formula>0</formula>
    </cfRule>
  </conditionalFormatting>
  <conditionalFormatting sqref="E43:E48">
    <cfRule type="cellIs" dxfId="3539" priority="62" stopIfTrue="1" operator="equal">
      <formula>0</formula>
    </cfRule>
    <cfRule type="cellIs" dxfId="3538" priority="63" stopIfTrue="1" operator="equal">
      <formula>0</formula>
    </cfRule>
    <cfRule type="cellIs" dxfId="3537" priority="64" stopIfTrue="1" operator="between">
      <formula>-0.0001</formula>
      <formula>0.0001</formula>
    </cfRule>
    <cfRule type="cellIs" dxfId="3536" priority="65" stopIfTrue="1" operator="between">
      <formula>-0.0001</formula>
      <formula>0.00001</formula>
    </cfRule>
    <cfRule type="cellIs" dxfId="3535" priority="66" stopIfTrue="1" operator="equal">
      <formula>0</formula>
    </cfRule>
    <cfRule type="cellIs" dxfId="3534" priority="67" stopIfTrue="1" operator="equal">
      <formula>0</formula>
    </cfRule>
    <cfRule type="cellIs" dxfId="3533" priority="68" stopIfTrue="1" operator="equal">
      <formula>0</formula>
    </cfRule>
    <cfRule type="cellIs" priority="69" stopIfTrue="1" operator="between">
      <formula>-0.0001</formula>
      <formula>0.0001</formula>
    </cfRule>
    <cfRule type="cellIs" dxfId="3532" priority="70" stopIfTrue="1" operator="equal">
      <formula>0</formula>
    </cfRule>
    <cfRule type="cellIs" dxfId="3531" priority="71" stopIfTrue="1" operator="equal">
      <formula>0</formula>
    </cfRule>
    <cfRule type="cellIs" dxfId="3530" priority="72" stopIfTrue="1" operator="equal">
      <formula>0</formula>
    </cfRule>
    <cfRule type="cellIs" dxfId="3529" priority="74" stopIfTrue="1" operator="equal">
      <formula>0</formula>
    </cfRule>
  </conditionalFormatting>
  <conditionalFormatting sqref="E49">
    <cfRule type="cellIs" dxfId="3528" priority="13" stopIfTrue="1" operator="between">
      <formula>-0.0001</formula>
      <formula>0.0001</formula>
    </cfRule>
    <cfRule type="cellIs" dxfId="3527" priority="14" stopIfTrue="1" operator="between">
      <formula>-0.0001</formula>
      <formula>0.00001</formula>
    </cfRule>
    <cfRule type="cellIs" dxfId="3526" priority="15" stopIfTrue="1" operator="equal">
      <formula>0</formula>
    </cfRule>
    <cfRule type="cellIs" dxfId="3525" priority="16" stopIfTrue="1" operator="equal">
      <formula>0</formula>
    </cfRule>
    <cfRule type="cellIs" dxfId="3524" priority="17" stopIfTrue="1" operator="equal">
      <formula>0</formula>
    </cfRule>
    <cfRule type="cellIs" priority="18" stopIfTrue="1" operator="between">
      <formula>-0.0001</formula>
      <formula>0.0001</formula>
    </cfRule>
    <cfRule type="cellIs" dxfId="3523" priority="19" stopIfTrue="1" operator="equal">
      <formula>0</formula>
    </cfRule>
    <cfRule type="cellIs" dxfId="3522" priority="20" stopIfTrue="1" operator="equal">
      <formula>0</formula>
    </cfRule>
    <cfRule type="cellIs" dxfId="3521" priority="21" stopIfTrue="1" operator="equal">
      <formula>0</formula>
    </cfRule>
    <cfRule type="cellIs" dxfId="3520" priority="23" stopIfTrue="1" operator="equal">
      <formula>0</formula>
    </cfRule>
    <cfRule type="cellIs" dxfId="3519" priority="24" stopIfTrue="1" operator="equal">
      <formula>0</formula>
    </cfRule>
  </conditionalFormatting>
  <conditionalFormatting sqref="E50:E59 E32:E34 E36:E41">
    <cfRule type="cellIs" dxfId="3518" priority="109" stopIfTrue="1" operator="equal">
      <formula>0</formula>
    </cfRule>
  </conditionalFormatting>
  <conditionalFormatting sqref="E50:E59">
    <cfRule type="cellIs" dxfId="3517" priority="108" stopIfTrue="1" operator="equal">
      <formula>0</formula>
    </cfRule>
  </conditionalFormatting>
  <conditionalFormatting sqref="E60:E62">
    <cfRule type="cellIs" dxfId="3516" priority="58" stopIfTrue="1" operator="equal">
      <formula>0</formula>
    </cfRule>
    <cfRule type="cellIs" dxfId="3515" priority="59" stopIfTrue="1" operator="equal">
      <formula>0</formula>
    </cfRule>
  </conditionalFormatting>
  <conditionalFormatting sqref="E4:F4">
    <cfRule type="cellIs" dxfId="3514" priority="454" stopIfTrue="1" operator="equal">
      <formula>0</formula>
    </cfRule>
  </conditionalFormatting>
  <conditionalFormatting sqref="F8">
    <cfRule type="cellIs" dxfId="3513" priority="217" stopIfTrue="1" operator="equal">
      <formula>0</formula>
    </cfRule>
  </conditionalFormatting>
  <conditionalFormatting sqref="F11 F21:F25">
    <cfRule type="cellIs" dxfId="3512" priority="240" stopIfTrue="1" operator="equal">
      <formula>0</formula>
    </cfRule>
    <cfRule type="cellIs" dxfId="3511" priority="241" stopIfTrue="1" operator="equal">
      <formula>0</formula>
    </cfRule>
    <cfRule type="cellIs" dxfId="3510" priority="242" stopIfTrue="1" operator="equal">
      <formula>0</formula>
    </cfRule>
  </conditionalFormatting>
  <conditionalFormatting sqref="F11 H11:W11 F13:F17 H13:W25 F21:F25 H32:W41 H43:W48 H50:W59">
    <cfRule type="cellIs" priority="239" stopIfTrue="1" operator="between">
      <formula>-0.0001</formula>
      <formula>0.0001</formula>
    </cfRule>
  </conditionalFormatting>
  <conditionalFormatting sqref="F11 H11:W11 F13:F17 H13:W25 F21:F25 H32:W41 H50:W59 H43:W48">
    <cfRule type="cellIs" dxfId="3509" priority="238" stopIfTrue="1" operator="equal">
      <formula>0</formula>
    </cfRule>
  </conditionalFormatting>
  <conditionalFormatting sqref="F13:F17 F21:F25 H32:W41 H50:W59 F11 H11:W11 H13:W25">
    <cfRule type="cellIs" dxfId="3508" priority="237" stopIfTrue="1" operator="equal">
      <formula>0</formula>
    </cfRule>
  </conditionalFormatting>
  <conditionalFormatting sqref="F13:F17">
    <cfRule type="cellIs" dxfId="3507" priority="247" stopIfTrue="1" operator="equal">
      <formula>0</formula>
    </cfRule>
    <cfRule type="cellIs" dxfId="3506" priority="248" stopIfTrue="1" operator="equal">
      <formula>0</formula>
    </cfRule>
  </conditionalFormatting>
  <conditionalFormatting sqref="F13:F25">
    <cfRule type="cellIs" dxfId="3505" priority="229" stopIfTrue="1" operator="equal">
      <formula>0</formula>
    </cfRule>
  </conditionalFormatting>
  <conditionalFormatting sqref="F18:F20">
    <cfRule type="cellIs" dxfId="3504" priority="222" stopIfTrue="1" operator="equal">
      <formula>0</formula>
    </cfRule>
    <cfRule type="cellIs" priority="223" stopIfTrue="1" operator="between">
      <formula>-0.0001</formula>
      <formula>0.0001</formula>
    </cfRule>
    <cfRule type="cellIs" dxfId="3503" priority="224" stopIfTrue="1" operator="equal">
      <formula>0</formula>
    </cfRule>
    <cfRule type="cellIs" dxfId="3502" priority="225" stopIfTrue="1" operator="equal">
      <formula>0</formula>
    </cfRule>
    <cfRule type="cellIs" dxfId="3501" priority="226" stopIfTrue="1" operator="equal">
      <formula>0</formula>
    </cfRule>
    <cfRule type="cellIs" dxfId="3500" priority="228" stopIfTrue="1" operator="equal">
      <formula>0</formula>
    </cfRule>
  </conditionalFormatting>
  <conditionalFormatting sqref="F26:F28 F30 F32:F41">
    <cfRule type="cellIs" dxfId="3499" priority="260" stopIfTrue="1" operator="equal">
      <formula>0</formula>
    </cfRule>
  </conditionalFormatting>
  <conditionalFormatting sqref="F32:F41 F26:F28 F30">
    <cfRule type="cellIs" dxfId="3498" priority="259" stopIfTrue="1" operator="equal">
      <formula>0</formula>
    </cfRule>
  </conditionalFormatting>
  <conditionalFormatting sqref="F32:F41 F50:F59">
    <cfRule type="cellIs" dxfId="3497" priority="252" stopIfTrue="1" operator="equal">
      <formula>0</formula>
    </cfRule>
    <cfRule type="cellIs" dxfId="3496" priority="253" stopIfTrue="1" operator="equal">
      <formula>0</formula>
    </cfRule>
    <cfRule type="cellIs" priority="254" stopIfTrue="1" operator="between">
      <formula>-0.0001</formula>
      <formula>0.0001</formula>
    </cfRule>
    <cfRule type="cellIs" dxfId="3495" priority="255" stopIfTrue="1" operator="equal">
      <formula>0</formula>
    </cfRule>
    <cfRule type="cellIs" dxfId="3494" priority="256" stopIfTrue="1" operator="equal">
      <formula>0</formula>
    </cfRule>
    <cfRule type="cellIs" dxfId="3493" priority="257" stopIfTrue="1" operator="equal">
      <formula>0</formula>
    </cfRule>
  </conditionalFormatting>
  <conditionalFormatting sqref="F32:F42">
    <cfRule type="cellIs" dxfId="3492" priority="214" stopIfTrue="1" operator="equal">
      <formula>0</formula>
    </cfRule>
  </conditionalFormatting>
  <conditionalFormatting sqref="F42">
    <cfRule type="cellIs" dxfId="3491" priority="213" stopIfTrue="1" operator="equal">
      <formula>0</formula>
    </cfRule>
  </conditionalFormatting>
  <conditionalFormatting sqref="F42:F48">
    <cfRule type="cellIs" dxfId="3490" priority="211" stopIfTrue="1" operator="equal">
      <formula>0</formula>
    </cfRule>
  </conditionalFormatting>
  <conditionalFormatting sqref="F43:F48">
    <cfRule type="cellIs" dxfId="3489" priority="198" stopIfTrue="1" operator="equal">
      <formula>0</formula>
    </cfRule>
    <cfRule type="cellIs" dxfId="3488" priority="199" stopIfTrue="1" operator="equal">
      <formula>0</formula>
    </cfRule>
    <cfRule type="cellIs" dxfId="3487" priority="200" stopIfTrue="1" operator="between">
      <formula>-0.0001</formula>
      <formula>0.0001</formula>
    </cfRule>
    <cfRule type="cellIs" dxfId="3486" priority="201" stopIfTrue="1" operator="between">
      <formula>-0.0001</formula>
      <formula>0.00001</formula>
    </cfRule>
    <cfRule type="cellIs" dxfId="3485" priority="202" stopIfTrue="1" operator="equal">
      <formula>0</formula>
    </cfRule>
    <cfRule type="cellIs" dxfId="3484" priority="203" stopIfTrue="1" operator="equal">
      <formula>0</formula>
    </cfRule>
    <cfRule type="cellIs" dxfId="3483" priority="204" stopIfTrue="1" operator="equal">
      <formula>0</formula>
    </cfRule>
    <cfRule type="cellIs" priority="205" stopIfTrue="1" operator="between">
      <formula>-0.0001</formula>
      <formula>0.0001</formula>
    </cfRule>
    <cfRule type="cellIs" dxfId="3482" priority="206" stopIfTrue="1" operator="equal">
      <formula>0</formula>
    </cfRule>
    <cfRule type="cellIs" dxfId="3481" priority="207" stopIfTrue="1" operator="equal">
      <formula>0</formula>
    </cfRule>
    <cfRule type="cellIs" dxfId="3480" priority="208" stopIfTrue="1" operator="equal">
      <formula>0</formula>
    </cfRule>
    <cfRule type="cellIs" dxfId="3479" priority="210" stopIfTrue="1" operator="equal">
      <formula>0</formula>
    </cfRule>
  </conditionalFormatting>
  <conditionalFormatting sqref="F50:F62">
    <cfRule type="cellIs" dxfId="3478" priority="196" stopIfTrue="1" operator="equal">
      <formula>0</formula>
    </cfRule>
  </conditionalFormatting>
  <conditionalFormatting sqref="F60:F62">
    <cfRule type="cellIs" dxfId="3477" priority="195" stopIfTrue="1" operator="equal">
      <formula>0</formula>
    </cfRule>
  </conditionalFormatting>
  <conditionalFormatting sqref="F8:G8">
    <cfRule type="cellIs" dxfId="3476" priority="143" stopIfTrue="1" operator="equal">
      <formula>0</formula>
    </cfRule>
  </conditionalFormatting>
  <conditionalFormatting sqref="F18:G20">
    <cfRule type="cellIs" dxfId="3475" priority="153" stopIfTrue="1" operator="equal">
      <formula>0</formula>
    </cfRule>
    <cfRule type="cellIs" dxfId="3474" priority="155" stopIfTrue="1" operator="equal">
      <formula>0</formula>
    </cfRule>
  </conditionalFormatting>
  <conditionalFormatting sqref="F43:G49">
    <cfRule type="cellIs" dxfId="3473" priority="138" stopIfTrue="1" operator="equal">
      <formula>0</formula>
    </cfRule>
  </conditionalFormatting>
  <conditionalFormatting sqref="F60:G62">
    <cfRule type="cellIs" dxfId="3472" priority="123" stopIfTrue="1" operator="equal">
      <formula>0</formula>
    </cfRule>
  </conditionalFormatting>
  <conditionalFormatting sqref="F11:W11 G13:G17 G21:G28">
    <cfRule type="cellIs" dxfId="3471" priority="172" stopIfTrue="1" operator="equal">
      <formula>0</formula>
    </cfRule>
  </conditionalFormatting>
  <conditionalFormatting sqref="F11:W11">
    <cfRule type="cellIs" dxfId="3470" priority="161" stopIfTrue="1" operator="between">
      <formula>-0.0001</formula>
      <formula>0.0001</formula>
    </cfRule>
    <cfRule type="cellIs" dxfId="3469" priority="162" stopIfTrue="1" operator="between">
      <formula>-0.0001</formula>
      <formula>0.00001</formula>
    </cfRule>
  </conditionalFormatting>
  <conditionalFormatting sqref="F12:W12">
    <cfRule type="cellIs" dxfId="3468" priority="157" stopIfTrue="1" operator="equal">
      <formula>0</formula>
    </cfRule>
  </conditionalFormatting>
  <conditionalFormatting sqref="F13:W25">
    <cfRule type="cellIs" dxfId="3467" priority="145" stopIfTrue="1" operator="between">
      <formula>-0.0001</formula>
      <formula>0.0001</formula>
    </cfRule>
    <cfRule type="cellIs" dxfId="3466" priority="146" stopIfTrue="1" operator="between">
      <formula>-0.0001</formula>
      <formula>0.00001</formula>
    </cfRule>
  </conditionalFormatting>
  <conditionalFormatting sqref="F32:W41">
    <cfRule type="cellIs" dxfId="3465" priority="176" stopIfTrue="1" operator="between">
      <formula>-0.0001</formula>
      <formula>0.0001</formula>
    </cfRule>
    <cfRule type="cellIs" dxfId="3464" priority="177" stopIfTrue="1" operator="between">
      <formula>-0.0001</formula>
      <formula>0.00001</formula>
    </cfRule>
  </conditionalFormatting>
  <conditionalFormatting sqref="G7">
    <cfRule type="cellIs" dxfId="3463" priority="189" stopIfTrue="1" operator="equal">
      <formula>0</formula>
    </cfRule>
  </conditionalFormatting>
  <conditionalFormatting sqref="G7:G8">
    <cfRule type="cellIs" dxfId="3462" priority="144" stopIfTrue="1" operator="equal">
      <formula>0</formula>
    </cfRule>
  </conditionalFormatting>
  <conditionalFormatting sqref="G11 G13:G17 G21:G25">
    <cfRule type="cellIs" dxfId="3461" priority="164" stopIfTrue="1" operator="equal">
      <formula>0</formula>
    </cfRule>
    <cfRule type="cellIs" dxfId="3460" priority="165" stopIfTrue="1" operator="equal">
      <formula>0</formula>
    </cfRule>
    <cfRule type="cellIs" priority="166" stopIfTrue="1" operator="between">
      <formula>-0.0001</formula>
      <formula>0.0001</formula>
    </cfRule>
  </conditionalFormatting>
  <conditionalFormatting sqref="G11 G21:G25">
    <cfRule type="cellIs" dxfId="3459" priority="167" stopIfTrue="1" operator="equal">
      <formula>0</formula>
    </cfRule>
    <cfRule type="cellIs" dxfId="3458" priority="168" stopIfTrue="1" operator="equal">
      <formula>0</formula>
    </cfRule>
    <cfRule type="cellIs" dxfId="3457" priority="169" stopIfTrue="1" operator="equal">
      <formula>0</formula>
    </cfRule>
  </conditionalFormatting>
  <conditionalFormatting sqref="G11">
    <cfRule type="cellIs" dxfId="3456" priority="163" stopIfTrue="1" operator="equal">
      <formula>0</formula>
    </cfRule>
  </conditionalFormatting>
  <conditionalFormatting sqref="G13:G17 G11 G21:G25">
    <cfRule type="cellIs" dxfId="3455" priority="171" stopIfTrue="1" operator="equal">
      <formula>0</formula>
    </cfRule>
  </conditionalFormatting>
  <conditionalFormatting sqref="G13:G17">
    <cfRule type="cellIs" dxfId="3454" priority="170" stopIfTrue="1" operator="equal">
      <formula>0</formula>
    </cfRule>
    <cfRule type="cellIs" dxfId="3453" priority="174" stopIfTrue="1" operator="equal">
      <formula>0</formula>
    </cfRule>
    <cfRule type="cellIs" dxfId="3452" priority="175" stopIfTrue="1" operator="equal">
      <formula>0</formula>
    </cfRule>
  </conditionalFormatting>
  <conditionalFormatting sqref="G18:G20">
    <cfRule type="cellIs" dxfId="3451" priority="147" stopIfTrue="1" operator="equal">
      <formula>0</formula>
    </cfRule>
    <cfRule type="cellIs" dxfId="3450" priority="148" stopIfTrue="1" operator="equal">
      <formula>0</formula>
    </cfRule>
    <cfRule type="cellIs" dxfId="3449" priority="149" stopIfTrue="1" operator="equal">
      <formula>0</formula>
    </cfRule>
    <cfRule type="cellIs" priority="150" stopIfTrue="1" operator="between">
      <formula>-0.0001</formula>
      <formula>0.0001</formula>
    </cfRule>
    <cfRule type="cellIs" dxfId="3448" priority="151" stopIfTrue="1" operator="equal">
      <formula>0</formula>
    </cfRule>
    <cfRule type="cellIs" dxfId="3447" priority="152" stopIfTrue="1" operator="equal">
      <formula>0</formula>
    </cfRule>
  </conditionalFormatting>
  <conditionalFormatting sqref="G26:G28 F30:G31 G32:W41">
    <cfRule type="cellIs" dxfId="3446" priority="187" stopIfTrue="1" operator="equal">
      <formula>0</formula>
    </cfRule>
  </conditionalFormatting>
  <conditionalFormatting sqref="G30 G32:G41 G26:G28">
    <cfRule type="cellIs" dxfId="3445" priority="186" stopIfTrue="1" operator="equal">
      <formula>0</formula>
    </cfRule>
  </conditionalFormatting>
  <conditionalFormatting sqref="G30">
    <cfRule type="cellIs" dxfId="3444" priority="185" stopIfTrue="1" operator="equal">
      <formula>0</formula>
    </cfRule>
  </conditionalFormatting>
  <conditionalFormatting sqref="G32:G41 G50:G59">
    <cfRule type="cellIs" dxfId="3443" priority="180" stopIfTrue="1" operator="equal">
      <formula>0</formula>
    </cfRule>
    <cfRule type="cellIs" priority="181" stopIfTrue="1" operator="between">
      <formula>-0.0001</formula>
      <formula>0.0001</formula>
    </cfRule>
    <cfRule type="cellIs" dxfId="3442" priority="182" stopIfTrue="1" operator="equal">
      <formula>0</formula>
    </cfRule>
    <cfRule type="cellIs" dxfId="3441" priority="183" stopIfTrue="1" operator="equal">
      <formula>0</formula>
    </cfRule>
  </conditionalFormatting>
  <conditionalFormatting sqref="G32:G41 G50:W59">
    <cfRule type="cellIs" dxfId="3440" priority="184" stopIfTrue="1" operator="equal">
      <formula>0</formula>
    </cfRule>
  </conditionalFormatting>
  <conditionalFormatting sqref="G32:G41">
    <cfRule type="cellIs" dxfId="3439" priority="178" stopIfTrue="1" operator="equal">
      <formula>0</formula>
    </cfRule>
    <cfRule type="cellIs" dxfId="3438" priority="179" stopIfTrue="1" operator="equal">
      <formula>0</formula>
    </cfRule>
  </conditionalFormatting>
  <conditionalFormatting sqref="G43:G48">
    <cfRule type="cellIs" dxfId="3437" priority="124" stopIfTrue="1" operator="equal">
      <formula>0</formula>
    </cfRule>
    <cfRule type="cellIs" dxfId="3436" priority="125" stopIfTrue="1" operator="equal">
      <formula>0</formula>
    </cfRule>
    <cfRule type="cellIs" dxfId="3435" priority="126" stopIfTrue="1" operator="equal">
      <formula>0</formula>
    </cfRule>
    <cfRule type="cellIs" dxfId="3434" priority="129" stopIfTrue="1" operator="equal">
      <formula>0</formula>
    </cfRule>
    <cfRule type="cellIs" dxfId="3433" priority="130" stopIfTrue="1" operator="equal">
      <formula>0</formula>
    </cfRule>
    <cfRule type="cellIs" dxfId="3432" priority="131" stopIfTrue="1" operator="equal">
      <formula>0</formula>
    </cfRule>
    <cfRule type="cellIs" priority="132" stopIfTrue="1" operator="between">
      <formula>-0.0001</formula>
      <formula>0.0001</formula>
    </cfRule>
    <cfRule type="cellIs" dxfId="3431" priority="133" stopIfTrue="1" operator="equal">
      <formula>0</formula>
    </cfRule>
    <cfRule type="cellIs" dxfId="3430" priority="134" stopIfTrue="1" operator="equal">
      <formula>0</formula>
    </cfRule>
  </conditionalFormatting>
  <conditionalFormatting sqref="G50:G62">
    <cfRule type="cellIs" dxfId="3429" priority="121" stopIfTrue="1" operator="equal">
      <formula>0</formula>
    </cfRule>
    <cfRule type="cellIs" dxfId="3428" priority="122" stopIfTrue="1" operator="equal">
      <formula>0</formula>
    </cfRule>
  </conditionalFormatting>
  <conditionalFormatting sqref="G5:U5">
    <cfRule type="cellIs" dxfId="3427" priority="462" stopIfTrue="1" operator="equal">
      <formula>0</formula>
    </cfRule>
    <cfRule type="cellIs" dxfId="3426" priority="463" stopIfTrue="1" operator="equal">
      <formula>0</formula>
    </cfRule>
  </conditionalFormatting>
  <conditionalFormatting sqref="G5:V6">
    <cfRule type="cellIs" dxfId="3425" priority="460" stopIfTrue="1" operator="equal">
      <formula>0</formula>
    </cfRule>
  </conditionalFormatting>
  <conditionalFormatting sqref="G13:W25">
    <cfRule type="cellIs" dxfId="3424" priority="156" stopIfTrue="1" operator="equal">
      <formula>0</formula>
    </cfRule>
  </conditionalFormatting>
  <conditionalFormatting sqref="G42:W42">
    <cfRule type="cellIs" dxfId="3423" priority="141" stopIfTrue="1" operator="equal">
      <formula>0</formula>
    </cfRule>
  </conditionalFormatting>
  <conditionalFormatting sqref="G42:W48">
    <cfRule type="cellIs" dxfId="3422" priority="135" stopIfTrue="1" operator="equal">
      <formula>0</formula>
    </cfRule>
    <cfRule type="cellIs" dxfId="3421" priority="137" stopIfTrue="1" operator="equal">
      <formula>0</formula>
    </cfRule>
  </conditionalFormatting>
  <conditionalFormatting sqref="G43:W48">
    <cfRule type="cellIs" dxfId="3420" priority="127" stopIfTrue="1" operator="between">
      <formula>-0.0001</formula>
      <formula>0.0001</formula>
    </cfRule>
    <cfRule type="cellIs" dxfId="3419" priority="128" stopIfTrue="1" operator="between">
      <formula>-0.0001</formula>
      <formula>0.00001</formula>
    </cfRule>
  </conditionalFormatting>
  <conditionalFormatting sqref="H7:W11 F11 F13:F17 H13:W41 F21:F28 H43:W72">
    <cfRule type="cellIs" dxfId="3418" priority="245" stopIfTrue="1" operator="equal">
      <formula>0</formula>
    </cfRule>
  </conditionalFormatting>
  <conditionalFormatting sqref="H11:W11 F13:F17 H13:W25 H32:W41 H43:W48 H50:W59 F11 F21:F25">
    <cfRule type="cellIs" dxfId="3417" priority="244" stopIfTrue="1" operator="equal">
      <formula>0</formula>
    </cfRule>
  </conditionalFormatting>
  <conditionalFormatting sqref="H11:W11 F13:F17 H13:W25 H32:W41 H43:W48 H50:W59">
    <cfRule type="cellIs" dxfId="3416" priority="243" stopIfTrue="1" operator="equal">
      <formula>0</formula>
    </cfRule>
  </conditionalFormatting>
  <conditionalFormatting sqref="V5">
    <cfRule type="cellIs" dxfId="3415" priority="458" stopIfTrue="1" operator="equal">
      <formula>0</formula>
    </cfRule>
    <cfRule type="cellIs" dxfId="3414" priority="459" stopIfTrue="1" operator="equal">
      <formula>0</formula>
    </cfRule>
  </conditionalFormatting>
  <conditionalFormatting sqref="X7:IC7">
    <cfRule type="cellIs" dxfId="3413" priority="468" stopIfTrue="1" operator="equal">
      <formula>0</formula>
    </cfRule>
    <cfRule type="cellIs" dxfId="3412" priority="469" stopIfTrue="1" operator="equal">
      <formula>0</formula>
    </cfRule>
  </conditionalFormatting>
  <conditionalFormatting sqref="X7:IC8">
    <cfRule type="cellIs" dxfId="3411" priority="466" stopIfTrue="1" operator="equal">
      <formula>0</formula>
    </cfRule>
  </conditionalFormatting>
  <conditionalFormatting sqref="X8:IC8">
    <cfRule type="cellIs" dxfId="3410" priority="464" stopIfTrue="1" operator="equal">
      <formula>0</formula>
    </cfRule>
    <cfRule type="cellIs" dxfId="3409" priority="465" stopIfTrue="1" operator="equal">
      <formula>0</formula>
    </cfRule>
  </conditionalFormatting>
  <conditionalFormatting sqref="X9:IC70">
    <cfRule type="cellIs" dxfId="3408" priority="472" stopIfTrue="1" operator="equal">
      <formula>0</formula>
    </cfRule>
  </conditionalFormatting>
  <conditionalFormatting sqref="X44:IC45">
    <cfRule type="cellIs" dxfId="3407" priority="470" stopIfTrue="1" operator="equal">
      <formula>0</formula>
    </cfRule>
    <cfRule type="cellIs" dxfId="3406" priority="471" stopIfTrue="1" operator="equal">
      <formula>0</formula>
    </cfRule>
  </conditionalFormatting>
  <printOptions horizontalCentered="1"/>
  <pageMargins left="0.23622047244094491" right="0.15748031496062992" top="0.35433070866141736" bottom="0.27559055118110237" header="0" footer="0.19685039370078741"/>
  <pageSetup paperSize="8" scale="74" orientation="landscape" blackAndWhite="1"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T65"/>
  <sheetViews>
    <sheetView showZeros="0" view="pageBreakPreview" zoomScale="85" zoomScaleNormal="100" zoomScaleSheetLayoutView="85" workbookViewId="0">
      <selection activeCell="K10" sqref="K10"/>
    </sheetView>
  </sheetViews>
  <sheetFormatPr defaultColWidth="6.875" defaultRowHeight="12.75"/>
  <cols>
    <col min="1" max="1" width="6.75" style="568" customWidth="1"/>
    <col min="2" max="2" width="34" style="568" customWidth="1"/>
    <col min="3" max="3" width="7.75" style="569" customWidth="1"/>
    <col min="4" max="4" width="10.25" style="568" customWidth="1"/>
    <col min="5" max="19" width="7.875" style="568" customWidth="1"/>
    <col min="20" max="20" width="8.125" style="568" customWidth="1"/>
    <col min="21" max="16384" width="6.875" style="568"/>
  </cols>
  <sheetData>
    <row r="1" spans="1:20" ht="20.25" customHeight="1">
      <c r="A1" s="567" t="s">
        <v>1192</v>
      </c>
      <c r="D1" s="569"/>
      <c r="E1" s="569"/>
      <c r="F1" s="569"/>
      <c r="G1" s="569"/>
      <c r="H1" s="569"/>
      <c r="I1" s="569"/>
      <c r="J1" s="569"/>
      <c r="K1" s="569"/>
      <c r="L1" s="569"/>
      <c r="M1" s="569"/>
      <c r="N1" s="569"/>
      <c r="O1" s="569"/>
      <c r="P1" s="569"/>
      <c r="Q1" s="569"/>
      <c r="R1" s="569"/>
      <c r="S1" s="569"/>
    </row>
    <row r="2" spans="1:20" ht="50.25" customHeight="1">
      <c r="A2" s="722" t="s">
        <v>1245</v>
      </c>
      <c r="B2" s="723"/>
      <c r="C2" s="723"/>
      <c r="D2" s="723"/>
      <c r="E2" s="723"/>
      <c r="F2" s="723"/>
      <c r="G2" s="723"/>
      <c r="H2" s="723"/>
      <c r="I2" s="723"/>
      <c r="J2" s="723"/>
      <c r="K2" s="723"/>
      <c r="L2" s="723"/>
      <c r="M2" s="723"/>
      <c r="N2" s="723"/>
      <c r="O2" s="723"/>
      <c r="P2" s="723"/>
      <c r="Q2" s="723"/>
      <c r="R2" s="723"/>
      <c r="S2" s="723"/>
      <c r="T2" s="723"/>
    </row>
    <row r="3" spans="1:20" s="570" customFormat="1">
      <c r="A3" s="724"/>
      <c r="B3" s="724"/>
      <c r="C3" s="724"/>
      <c r="D3" s="724"/>
      <c r="E3" s="724"/>
      <c r="F3" s="724"/>
      <c r="G3" s="724"/>
      <c r="H3" s="724"/>
      <c r="I3" s="724"/>
      <c r="J3" s="724"/>
      <c r="K3" s="724"/>
      <c r="L3" s="724"/>
      <c r="M3" s="724"/>
      <c r="N3" s="724"/>
      <c r="O3" s="724"/>
      <c r="P3" s="724"/>
      <c r="Q3" s="724"/>
      <c r="R3" s="724"/>
      <c r="S3" s="724"/>
      <c r="T3" s="724"/>
    </row>
    <row r="4" spans="1:20">
      <c r="A4" s="571"/>
      <c r="B4" s="571"/>
      <c r="C4" s="571"/>
      <c r="D4" s="571"/>
      <c r="E4" s="571"/>
      <c r="F4" s="571"/>
      <c r="G4" s="571"/>
      <c r="H4" s="571"/>
      <c r="I4" s="571"/>
      <c r="J4" s="571"/>
      <c r="K4" s="571"/>
      <c r="L4" s="571"/>
      <c r="M4" s="571"/>
      <c r="N4" s="571"/>
      <c r="O4" s="571"/>
      <c r="P4" s="571"/>
      <c r="Q4" s="571"/>
      <c r="R4" s="571"/>
      <c r="S4" s="571"/>
      <c r="T4" s="572"/>
    </row>
    <row r="5" spans="1:20">
      <c r="A5" s="725" t="s">
        <v>1</v>
      </c>
      <c r="B5" s="725" t="s">
        <v>1030</v>
      </c>
      <c r="C5" s="725" t="s">
        <v>966</v>
      </c>
      <c r="D5" s="725" t="s">
        <v>1193</v>
      </c>
      <c r="E5" s="573" t="s">
        <v>1194</v>
      </c>
      <c r="F5" s="573"/>
      <c r="G5" s="573"/>
      <c r="H5" s="573"/>
      <c r="I5" s="573"/>
      <c r="J5" s="573"/>
      <c r="K5" s="573"/>
      <c r="L5" s="573"/>
      <c r="M5" s="573"/>
      <c r="N5" s="573"/>
      <c r="O5" s="573"/>
      <c r="P5" s="573"/>
      <c r="Q5" s="573"/>
      <c r="R5" s="573"/>
      <c r="S5" s="573"/>
      <c r="T5" s="573"/>
    </row>
    <row r="6" spans="1:20" ht="27.75" customHeight="1">
      <c r="A6" s="725"/>
      <c r="B6" s="725"/>
      <c r="C6" s="725"/>
      <c r="D6" s="725"/>
      <c r="E6" s="574" t="s">
        <v>522</v>
      </c>
      <c r="F6" s="574" t="s">
        <v>15</v>
      </c>
      <c r="G6" s="574" t="s">
        <v>18</v>
      </c>
      <c r="H6" s="574" t="s">
        <v>19</v>
      </c>
      <c r="I6" s="574" t="s">
        <v>41</v>
      </c>
      <c r="J6" s="574" t="s">
        <v>57</v>
      </c>
      <c r="K6" s="574" t="s">
        <v>93</v>
      </c>
      <c r="L6" s="574" t="s">
        <v>24</v>
      </c>
      <c r="M6" s="574" t="s">
        <v>86</v>
      </c>
      <c r="N6" s="574" t="s">
        <v>35</v>
      </c>
      <c r="O6" s="574" t="s">
        <v>21</v>
      </c>
      <c r="P6" s="574" t="s">
        <v>53</v>
      </c>
      <c r="Q6" s="574" t="s">
        <v>97</v>
      </c>
      <c r="R6" s="574" t="s">
        <v>78</v>
      </c>
      <c r="S6" s="574" t="s">
        <v>36</v>
      </c>
      <c r="T6" s="574" t="s">
        <v>104</v>
      </c>
    </row>
    <row r="7" spans="1:20" s="480" customFormat="1" ht="25.5">
      <c r="A7" s="479">
        <v>-1</v>
      </c>
      <c r="B7" s="479">
        <v>-2</v>
      </c>
      <c r="C7" s="479">
        <v>-3</v>
      </c>
      <c r="D7" s="479" t="s">
        <v>1175</v>
      </c>
      <c r="E7" s="479">
        <v>-5</v>
      </c>
      <c r="F7" s="479">
        <v>-6</v>
      </c>
      <c r="G7" s="479">
        <v>-7</v>
      </c>
      <c r="H7" s="479">
        <v>-8</v>
      </c>
      <c r="I7" s="479">
        <v>-9</v>
      </c>
      <c r="J7" s="479">
        <v>-10</v>
      </c>
      <c r="K7" s="479">
        <v>-11</v>
      </c>
      <c r="L7" s="479">
        <v>-12</v>
      </c>
      <c r="M7" s="479">
        <v>-13</v>
      </c>
      <c r="N7" s="479">
        <v>-14</v>
      </c>
      <c r="O7" s="479">
        <v>-15</v>
      </c>
      <c r="P7" s="479">
        <v>-16</v>
      </c>
      <c r="Q7" s="479">
        <v>-17</v>
      </c>
      <c r="R7" s="479">
        <v>-18</v>
      </c>
      <c r="S7" s="479">
        <v>-19</v>
      </c>
      <c r="T7" s="479">
        <v>-20</v>
      </c>
    </row>
    <row r="8" spans="1:20" s="578" customFormat="1" ht="13.5">
      <c r="A8" s="575" t="s">
        <v>1033</v>
      </c>
      <c r="B8" s="576" t="s">
        <v>1034</v>
      </c>
      <c r="C8" s="575" t="s">
        <v>923</v>
      </c>
      <c r="D8" s="577">
        <v>0</v>
      </c>
      <c r="E8" s="577">
        <v>0</v>
      </c>
      <c r="F8" s="577">
        <v>0</v>
      </c>
      <c r="G8" s="577">
        <v>0</v>
      </c>
      <c r="H8" s="577">
        <v>0</v>
      </c>
      <c r="I8" s="577">
        <v>0</v>
      </c>
      <c r="J8" s="577">
        <v>0</v>
      </c>
      <c r="K8" s="577">
        <v>0</v>
      </c>
      <c r="L8" s="577">
        <v>0</v>
      </c>
      <c r="M8" s="577">
        <v>0</v>
      </c>
      <c r="N8" s="577">
        <v>0</v>
      </c>
      <c r="O8" s="577">
        <v>0</v>
      </c>
      <c r="P8" s="577">
        <v>0</v>
      </c>
      <c r="Q8" s="577">
        <v>0</v>
      </c>
      <c r="R8" s="577">
        <v>0</v>
      </c>
      <c r="S8" s="577">
        <v>0</v>
      </c>
      <c r="T8" s="577">
        <v>0</v>
      </c>
    </row>
    <row r="9" spans="1:20">
      <c r="A9" s="579" t="s">
        <v>1035</v>
      </c>
      <c r="B9" s="580" t="s">
        <v>1036</v>
      </c>
      <c r="C9" s="579" t="s">
        <v>924</v>
      </c>
      <c r="D9" s="581">
        <v>0</v>
      </c>
      <c r="E9" s="581">
        <v>0</v>
      </c>
      <c r="F9" s="581">
        <v>0</v>
      </c>
      <c r="G9" s="581">
        <v>0</v>
      </c>
      <c r="H9" s="581">
        <v>0</v>
      </c>
      <c r="I9" s="581">
        <v>0</v>
      </c>
      <c r="J9" s="581">
        <v>0</v>
      </c>
      <c r="K9" s="581">
        <v>0</v>
      </c>
      <c r="L9" s="581">
        <v>0</v>
      </c>
      <c r="M9" s="581">
        <v>0</v>
      </c>
      <c r="N9" s="581">
        <v>0</v>
      </c>
      <c r="O9" s="581">
        <v>0</v>
      </c>
      <c r="P9" s="581">
        <v>0</v>
      </c>
      <c r="Q9" s="581">
        <v>0</v>
      </c>
      <c r="R9" s="581">
        <v>0</v>
      </c>
      <c r="S9" s="581">
        <v>0</v>
      </c>
      <c r="T9" s="581">
        <v>0</v>
      </c>
    </row>
    <row r="10" spans="1:20">
      <c r="A10" s="582" t="s">
        <v>1037</v>
      </c>
      <c r="B10" s="583" t="s">
        <v>1038</v>
      </c>
      <c r="C10" s="584" t="s">
        <v>925</v>
      </c>
      <c r="D10" s="585">
        <v>0</v>
      </c>
      <c r="E10" s="585">
        <v>0</v>
      </c>
      <c r="F10" s="585">
        <v>0</v>
      </c>
      <c r="G10" s="585">
        <v>0</v>
      </c>
      <c r="H10" s="585">
        <v>0</v>
      </c>
      <c r="I10" s="585">
        <v>0</v>
      </c>
      <c r="J10" s="585">
        <v>0</v>
      </c>
      <c r="K10" s="585">
        <v>0</v>
      </c>
      <c r="L10" s="585">
        <v>0</v>
      </c>
      <c r="M10" s="585">
        <v>0</v>
      </c>
      <c r="N10" s="585">
        <v>0</v>
      </c>
      <c r="O10" s="585">
        <v>0</v>
      </c>
      <c r="P10" s="585">
        <v>0</v>
      </c>
      <c r="Q10" s="585">
        <v>0</v>
      </c>
      <c r="R10" s="585">
        <v>0</v>
      </c>
      <c r="S10" s="585">
        <v>0</v>
      </c>
      <c r="T10" s="585">
        <v>0</v>
      </c>
    </row>
    <row r="11" spans="1:20">
      <c r="A11" s="579" t="s">
        <v>1039</v>
      </c>
      <c r="B11" s="583" t="s">
        <v>1040</v>
      </c>
      <c r="C11" s="586" t="s">
        <v>284</v>
      </c>
      <c r="D11" s="587">
        <v>0</v>
      </c>
      <c r="E11" s="587">
        <v>0</v>
      </c>
      <c r="F11" s="587">
        <v>0</v>
      </c>
      <c r="G11" s="587">
        <v>0</v>
      </c>
      <c r="H11" s="587">
        <v>0</v>
      </c>
      <c r="I11" s="587">
        <v>0</v>
      </c>
      <c r="J11" s="587">
        <v>0</v>
      </c>
      <c r="K11" s="587">
        <v>0</v>
      </c>
      <c r="L11" s="587">
        <v>0</v>
      </c>
      <c r="M11" s="587">
        <v>0</v>
      </c>
      <c r="N11" s="587">
        <v>0</v>
      </c>
      <c r="O11" s="587">
        <v>0</v>
      </c>
      <c r="P11" s="587">
        <v>0</v>
      </c>
      <c r="Q11" s="587">
        <v>0</v>
      </c>
      <c r="R11" s="587">
        <v>0</v>
      </c>
      <c r="S11" s="587">
        <v>0</v>
      </c>
      <c r="T11" s="587">
        <v>0</v>
      </c>
    </row>
    <row r="12" spans="1:20">
      <c r="A12" s="582" t="s">
        <v>1041</v>
      </c>
      <c r="B12" s="583" t="s">
        <v>1042</v>
      </c>
      <c r="C12" s="586" t="s">
        <v>926</v>
      </c>
      <c r="D12" s="587">
        <v>0</v>
      </c>
      <c r="E12" s="587">
        <v>0</v>
      </c>
      <c r="F12" s="587">
        <v>0</v>
      </c>
      <c r="G12" s="587">
        <v>0</v>
      </c>
      <c r="H12" s="587">
        <v>0</v>
      </c>
      <c r="I12" s="587">
        <v>0</v>
      </c>
      <c r="J12" s="587">
        <v>0</v>
      </c>
      <c r="K12" s="587">
        <v>0</v>
      </c>
      <c r="L12" s="587">
        <v>0</v>
      </c>
      <c r="M12" s="587">
        <v>0</v>
      </c>
      <c r="N12" s="587">
        <v>0</v>
      </c>
      <c r="O12" s="587">
        <v>0</v>
      </c>
      <c r="P12" s="587">
        <v>0</v>
      </c>
      <c r="Q12" s="587">
        <v>0</v>
      </c>
      <c r="R12" s="587">
        <v>0</v>
      </c>
      <c r="S12" s="587">
        <v>0</v>
      </c>
      <c r="T12" s="587">
        <v>0</v>
      </c>
    </row>
    <row r="13" spans="1:20">
      <c r="A13" s="579" t="s">
        <v>1043</v>
      </c>
      <c r="B13" s="583" t="s">
        <v>1044</v>
      </c>
      <c r="C13" s="586" t="s">
        <v>23</v>
      </c>
      <c r="D13" s="587">
        <v>0</v>
      </c>
      <c r="E13" s="587">
        <v>0</v>
      </c>
      <c r="F13" s="587">
        <v>0</v>
      </c>
      <c r="G13" s="587">
        <v>0</v>
      </c>
      <c r="H13" s="587">
        <v>0</v>
      </c>
      <c r="I13" s="587">
        <v>0</v>
      </c>
      <c r="J13" s="587">
        <v>0</v>
      </c>
      <c r="K13" s="587">
        <v>0</v>
      </c>
      <c r="L13" s="587">
        <v>0</v>
      </c>
      <c r="M13" s="587">
        <v>0</v>
      </c>
      <c r="N13" s="587">
        <v>0</v>
      </c>
      <c r="O13" s="587">
        <v>0</v>
      </c>
      <c r="P13" s="587">
        <v>0</v>
      </c>
      <c r="Q13" s="587">
        <v>0</v>
      </c>
      <c r="R13" s="587">
        <v>0</v>
      </c>
      <c r="S13" s="587">
        <v>0</v>
      </c>
      <c r="T13" s="587">
        <v>0</v>
      </c>
    </row>
    <row r="14" spans="1:20">
      <c r="A14" s="582" t="s">
        <v>1045</v>
      </c>
      <c r="B14" s="588" t="s">
        <v>1046</v>
      </c>
      <c r="C14" s="584" t="s">
        <v>927</v>
      </c>
      <c r="D14" s="585">
        <v>0</v>
      </c>
      <c r="E14" s="585">
        <v>0</v>
      </c>
      <c r="F14" s="585">
        <v>0</v>
      </c>
      <c r="G14" s="585">
        <v>0</v>
      </c>
      <c r="H14" s="585">
        <v>0</v>
      </c>
      <c r="I14" s="585">
        <v>0</v>
      </c>
      <c r="J14" s="585">
        <v>0</v>
      </c>
      <c r="K14" s="585">
        <v>0</v>
      </c>
      <c r="L14" s="585">
        <v>0</v>
      </c>
      <c r="M14" s="585">
        <v>0</v>
      </c>
      <c r="N14" s="585">
        <v>0</v>
      </c>
      <c r="O14" s="585">
        <v>0</v>
      </c>
      <c r="P14" s="585">
        <v>0</v>
      </c>
      <c r="Q14" s="585">
        <v>0</v>
      </c>
      <c r="R14" s="585">
        <v>0</v>
      </c>
      <c r="S14" s="585">
        <v>0</v>
      </c>
      <c r="T14" s="585">
        <v>0</v>
      </c>
    </row>
    <row r="15" spans="1:20">
      <c r="A15" s="579" t="s">
        <v>1047</v>
      </c>
      <c r="B15" s="588" t="s">
        <v>1048</v>
      </c>
      <c r="C15" s="586" t="s">
        <v>891</v>
      </c>
      <c r="D15" s="587">
        <v>0</v>
      </c>
      <c r="E15" s="587">
        <v>0</v>
      </c>
      <c r="F15" s="587">
        <v>0</v>
      </c>
      <c r="G15" s="587">
        <v>0</v>
      </c>
      <c r="H15" s="587">
        <v>0</v>
      </c>
      <c r="I15" s="587">
        <v>0</v>
      </c>
      <c r="J15" s="587">
        <v>0</v>
      </c>
      <c r="K15" s="587">
        <v>0</v>
      </c>
      <c r="L15" s="587">
        <v>0</v>
      </c>
      <c r="M15" s="587">
        <v>0</v>
      </c>
      <c r="N15" s="587">
        <v>0</v>
      </c>
      <c r="O15" s="587">
        <v>0</v>
      </c>
      <c r="P15" s="587">
        <v>0</v>
      </c>
      <c r="Q15" s="587">
        <v>0</v>
      </c>
      <c r="R15" s="587">
        <v>0</v>
      </c>
      <c r="S15" s="587">
        <v>0</v>
      </c>
      <c r="T15" s="587">
        <v>0</v>
      </c>
    </row>
    <row r="16" spans="1:20">
      <c r="A16" s="582" t="s">
        <v>1049</v>
      </c>
      <c r="B16" s="588" t="s">
        <v>1050</v>
      </c>
      <c r="C16" s="586" t="s">
        <v>17</v>
      </c>
      <c r="D16" s="587">
        <v>0</v>
      </c>
      <c r="E16" s="587">
        <v>0</v>
      </c>
      <c r="F16" s="587">
        <v>0</v>
      </c>
      <c r="G16" s="587">
        <v>0</v>
      </c>
      <c r="H16" s="587">
        <v>0</v>
      </c>
      <c r="I16" s="587">
        <v>0</v>
      </c>
      <c r="J16" s="587">
        <v>0</v>
      </c>
      <c r="K16" s="587">
        <v>0</v>
      </c>
      <c r="L16" s="587">
        <v>0</v>
      </c>
      <c r="M16" s="587">
        <v>0</v>
      </c>
      <c r="N16" s="587">
        <v>0</v>
      </c>
      <c r="O16" s="587">
        <v>0</v>
      </c>
      <c r="P16" s="587">
        <v>0</v>
      </c>
      <c r="Q16" s="587">
        <v>0</v>
      </c>
      <c r="R16" s="587">
        <v>0</v>
      </c>
      <c r="S16" s="587">
        <v>0</v>
      </c>
      <c r="T16" s="587">
        <v>0</v>
      </c>
    </row>
    <row r="17" spans="1:20" s="592" customFormat="1" ht="25.5">
      <c r="A17" s="582"/>
      <c r="B17" s="589" t="s">
        <v>1051</v>
      </c>
      <c r="C17" s="590" t="s">
        <v>692</v>
      </c>
      <c r="D17" s="591">
        <v>0</v>
      </c>
      <c r="E17" s="591">
        <v>0</v>
      </c>
      <c r="F17" s="591">
        <v>0</v>
      </c>
      <c r="G17" s="591">
        <v>0</v>
      </c>
      <c r="H17" s="591">
        <v>0</v>
      </c>
      <c r="I17" s="591">
        <v>0</v>
      </c>
      <c r="J17" s="591">
        <v>0</v>
      </c>
      <c r="K17" s="591">
        <v>0</v>
      </c>
      <c r="L17" s="591">
        <v>0</v>
      </c>
      <c r="M17" s="591">
        <v>0</v>
      </c>
      <c r="N17" s="591">
        <v>0</v>
      </c>
      <c r="O17" s="591">
        <v>0</v>
      </c>
      <c r="P17" s="591">
        <v>0</v>
      </c>
      <c r="Q17" s="591">
        <v>0</v>
      </c>
      <c r="R17" s="591">
        <v>0</v>
      </c>
      <c r="S17" s="591">
        <v>0</v>
      </c>
      <c r="T17" s="591">
        <v>0</v>
      </c>
    </row>
    <row r="18" spans="1:20" s="593" customFormat="1" hidden="1">
      <c r="A18" s="582" t="s">
        <v>1052</v>
      </c>
      <c r="B18" s="589" t="s">
        <v>1053</v>
      </c>
      <c r="C18" s="590" t="s">
        <v>928</v>
      </c>
      <c r="D18" s="591">
        <v>0</v>
      </c>
      <c r="E18" s="591">
        <v>0</v>
      </c>
      <c r="F18" s="591">
        <v>0</v>
      </c>
      <c r="G18" s="591">
        <v>0</v>
      </c>
      <c r="H18" s="591">
        <v>0</v>
      </c>
      <c r="I18" s="591">
        <v>0</v>
      </c>
      <c r="J18" s="591">
        <v>0</v>
      </c>
      <c r="K18" s="591">
        <v>0</v>
      </c>
      <c r="L18" s="591">
        <v>0</v>
      </c>
      <c r="M18" s="591">
        <v>0</v>
      </c>
      <c r="N18" s="591">
        <v>0</v>
      </c>
      <c r="O18" s="591">
        <v>0</v>
      </c>
      <c r="P18" s="591">
        <v>0</v>
      </c>
      <c r="Q18" s="591">
        <v>0</v>
      </c>
      <c r="R18" s="591">
        <v>0</v>
      </c>
      <c r="S18" s="591">
        <v>0</v>
      </c>
      <c r="T18" s="591">
        <v>0</v>
      </c>
    </row>
    <row r="19" spans="1:20" hidden="1">
      <c r="A19" s="582" t="s">
        <v>1052</v>
      </c>
      <c r="B19" s="589" t="s">
        <v>1054</v>
      </c>
      <c r="C19" s="590" t="s">
        <v>929</v>
      </c>
      <c r="D19" s="591">
        <v>0</v>
      </c>
      <c r="E19" s="591">
        <v>0</v>
      </c>
      <c r="F19" s="591">
        <v>0</v>
      </c>
      <c r="G19" s="591">
        <v>0</v>
      </c>
      <c r="H19" s="591">
        <v>0</v>
      </c>
      <c r="I19" s="591">
        <v>0</v>
      </c>
      <c r="J19" s="591">
        <v>0</v>
      </c>
      <c r="K19" s="591">
        <v>0</v>
      </c>
      <c r="L19" s="591">
        <v>0</v>
      </c>
      <c r="M19" s="591">
        <v>0</v>
      </c>
      <c r="N19" s="591">
        <v>0</v>
      </c>
      <c r="O19" s="591">
        <v>0</v>
      </c>
      <c r="P19" s="591">
        <v>0</v>
      </c>
      <c r="Q19" s="591">
        <v>0</v>
      </c>
      <c r="R19" s="591">
        <v>0</v>
      </c>
      <c r="S19" s="591">
        <v>0</v>
      </c>
      <c r="T19" s="591">
        <v>0</v>
      </c>
    </row>
    <row r="20" spans="1:20">
      <c r="A20" s="582" t="s">
        <v>1055</v>
      </c>
      <c r="B20" s="583" t="s">
        <v>1056</v>
      </c>
      <c r="C20" s="586" t="s">
        <v>930</v>
      </c>
      <c r="D20" s="587">
        <v>0</v>
      </c>
      <c r="E20" s="587">
        <v>0</v>
      </c>
      <c r="F20" s="587">
        <v>0</v>
      </c>
      <c r="G20" s="587">
        <v>0</v>
      </c>
      <c r="H20" s="587">
        <v>0</v>
      </c>
      <c r="I20" s="587">
        <v>0</v>
      </c>
      <c r="J20" s="587">
        <v>0</v>
      </c>
      <c r="K20" s="587">
        <v>0</v>
      </c>
      <c r="L20" s="587">
        <v>0</v>
      </c>
      <c r="M20" s="587">
        <v>0</v>
      </c>
      <c r="N20" s="587">
        <v>0</v>
      </c>
      <c r="O20" s="587">
        <v>0</v>
      </c>
      <c r="P20" s="587">
        <v>0</v>
      </c>
      <c r="Q20" s="587">
        <v>0</v>
      </c>
      <c r="R20" s="587">
        <v>0</v>
      </c>
      <c r="S20" s="587">
        <v>0</v>
      </c>
      <c r="T20" s="587">
        <v>0</v>
      </c>
    </row>
    <row r="21" spans="1:20">
      <c r="A21" s="582" t="s">
        <v>1057</v>
      </c>
      <c r="B21" s="583" t="s">
        <v>1058</v>
      </c>
      <c r="C21" s="586" t="s">
        <v>890</v>
      </c>
      <c r="D21" s="587">
        <v>0</v>
      </c>
      <c r="E21" s="587">
        <v>0</v>
      </c>
      <c r="F21" s="587">
        <v>0</v>
      </c>
      <c r="G21" s="587">
        <v>0</v>
      </c>
      <c r="H21" s="587">
        <v>0</v>
      </c>
      <c r="I21" s="587">
        <v>0</v>
      </c>
      <c r="J21" s="587">
        <v>0</v>
      </c>
      <c r="K21" s="587">
        <v>0</v>
      </c>
      <c r="L21" s="587">
        <v>0</v>
      </c>
      <c r="M21" s="587">
        <v>0</v>
      </c>
      <c r="N21" s="587">
        <v>0</v>
      </c>
      <c r="O21" s="587">
        <v>0</v>
      </c>
      <c r="P21" s="587">
        <v>0</v>
      </c>
      <c r="Q21" s="587">
        <v>0</v>
      </c>
      <c r="R21" s="587">
        <v>0</v>
      </c>
      <c r="S21" s="587">
        <v>0</v>
      </c>
      <c r="T21" s="587">
        <v>0</v>
      </c>
    </row>
    <row r="22" spans="1:20" s="578" customFormat="1">
      <c r="A22" s="582" t="s">
        <v>1059</v>
      </c>
      <c r="B22" s="583" t="s">
        <v>1060</v>
      </c>
      <c r="C22" s="586" t="s">
        <v>931</v>
      </c>
      <c r="D22" s="587">
        <v>0</v>
      </c>
      <c r="E22" s="587">
        <v>0</v>
      </c>
      <c r="F22" s="587">
        <v>0</v>
      </c>
      <c r="G22" s="587">
        <v>0</v>
      </c>
      <c r="H22" s="587">
        <v>0</v>
      </c>
      <c r="I22" s="587">
        <v>0</v>
      </c>
      <c r="J22" s="587">
        <v>0</v>
      </c>
      <c r="K22" s="587">
        <v>0</v>
      </c>
      <c r="L22" s="587">
        <v>0</v>
      </c>
      <c r="M22" s="587">
        <v>0</v>
      </c>
      <c r="N22" s="587">
        <v>0</v>
      </c>
      <c r="O22" s="587">
        <v>0</v>
      </c>
      <c r="P22" s="587">
        <v>0</v>
      </c>
      <c r="Q22" s="587">
        <v>0</v>
      </c>
      <c r="R22" s="587">
        <v>0</v>
      </c>
      <c r="S22" s="587">
        <v>0</v>
      </c>
      <c r="T22" s="587">
        <v>0</v>
      </c>
    </row>
    <row r="23" spans="1:20">
      <c r="A23" s="582" t="s">
        <v>1061</v>
      </c>
      <c r="B23" s="583" t="s">
        <v>1062</v>
      </c>
      <c r="C23" s="586" t="s">
        <v>889</v>
      </c>
      <c r="D23" s="587">
        <v>0</v>
      </c>
      <c r="E23" s="587">
        <v>0</v>
      </c>
      <c r="F23" s="587">
        <v>0</v>
      </c>
      <c r="G23" s="587">
        <v>0</v>
      </c>
      <c r="H23" s="587">
        <v>0</v>
      </c>
      <c r="I23" s="587">
        <v>0</v>
      </c>
      <c r="J23" s="587">
        <v>0</v>
      </c>
      <c r="K23" s="587">
        <v>0</v>
      </c>
      <c r="L23" s="587">
        <v>0</v>
      </c>
      <c r="M23" s="587">
        <v>0</v>
      </c>
      <c r="N23" s="587">
        <v>0</v>
      </c>
      <c r="O23" s="587">
        <v>0</v>
      </c>
      <c r="P23" s="587">
        <v>0</v>
      </c>
      <c r="Q23" s="587">
        <v>0</v>
      </c>
      <c r="R23" s="587">
        <v>0</v>
      </c>
      <c r="S23" s="587">
        <v>0</v>
      </c>
      <c r="T23" s="587">
        <v>0</v>
      </c>
    </row>
    <row r="24" spans="1:20" ht="13.5">
      <c r="A24" s="594">
        <v>2</v>
      </c>
      <c r="B24" s="595" t="s">
        <v>1063</v>
      </c>
      <c r="C24" s="596" t="s">
        <v>932</v>
      </c>
      <c r="D24" s="577">
        <v>0</v>
      </c>
      <c r="E24" s="577">
        <v>0</v>
      </c>
      <c r="F24" s="577">
        <v>0</v>
      </c>
      <c r="G24" s="577">
        <v>0</v>
      </c>
      <c r="H24" s="577">
        <v>0</v>
      </c>
      <c r="I24" s="577">
        <v>0</v>
      </c>
      <c r="J24" s="577">
        <v>0</v>
      </c>
      <c r="K24" s="577">
        <v>0</v>
      </c>
      <c r="L24" s="577">
        <v>0</v>
      </c>
      <c r="M24" s="577">
        <v>0</v>
      </c>
      <c r="N24" s="577">
        <v>0</v>
      </c>
      <c r="O24" s="577">
        <v>0</v>
      </c>
      <c r="P24" s="577">
        <v>0</v>
      </c>
      <c r="Q24" s="577">
        <v>0</v>
      </c>
      <c r="R24" s="577">
        <v>0</v>
      </c>
      <c r="S24" s="577">
        <v>0</v>
      </c>
      <c r="T24" s="577">
        <v>0</v>
      </c>
    </row>
    <row r="25" spans="1:20">
      <c r="A25" s="574" t="s">
        <v>1064</v>
      </c>
      <c r="B25" s="597" t="s">
        <v>967</v>
      </c>
      <c r="C25" s="574" t="s">
        <v>886</v>
      </c>
      <c r="D25" s="581">
        <v>0</v>
      </c>
      <c r="E25" s="581">
        <v>0</v>
      </c>
      <c r="F25" s="581">
        <v>0</v>
      </c>
      <c r="G25" s="581">
        <v>0</v>
      </c>
      <c r="H25" s="581">
        <v>0</v>
      </c>
      <c r="I25" s="581">
        <v>0</v>
      </c>
      <c r="J25" s="581">
        <v>0</v>
      </c>
      <c r="K25" s="581">
        <v>0</v>
      </c>
      <c r="L25" s="581">
        <v>0</v>
      </c>
      <c r="M25" s="581">
        <v>0</v>
      </c>
      <c r="N25" s="581">
        <v>0</v>
      </c>
      <c r="O25" s="581">
        <v>0</v>
      </c>
      <c r="P25" s="581">
        <v>0</v>
      </c>
      <c r="Q25" s="581">
        <v>0</v>
      </c>
      <c r="R25" s="581">
        <v>0</v>
      </c>
      <c r="S25" s="581">
        <v>0</v>
      </c>
      <c r="T25" s="581">
        <v>0</v>
      </c>
    </row>
    <row r="26" spans="1:20">
      <c r="A26" s="574" t="s">
        <v>1065</v>
      </c>
      <c r="B26" s="598" t="s">
        <v>1066</v>
      </c>
      <c r="C26" s="584" t="s">
        <v>887</v>
      </c>
      <c r="D26" s="585">
        <v>0</v>
      </c>
      <c r="E26" s="585">
        <v>0</v>
      </c>
      <c r="F26" s="585">
        <v>0</v>
      </c>
      <c r="G26" s="585">
        <v>0</v>
      </c>
      <c r="H26" s="585">
        <v>0</v>
      </c>
      <c r="I26" s="585">
        <v>0</v>
      </c>
      <c r="J26" s="585">
        <v>0</v>
      </c>
      <c r="K26" s="585">
        <v>0</v>
      </c>
      <c r="L26" s="585">
        <v>0</v>
      </c>
      <c r="M26" s="585">
        <v>0</v>
      </c>
      <c r="N26" s="585">
        <v>0</v>
      </c>
      <c r="O26" s="585">
        <v>0</v>
      </c>
      <c r="P26" s="585">
        <v>0</v>
      </c>
      <c r="Q26" s="585">
        <v>0</v>
      </c>
      <c r="R26" s="585">
        <v>0</v>
      </c>
      <c r="S26" s="585">
        <v>0</v>
      </c>
      <c r="T26" s="585">
        <v>0</v>
      </c>
    </row>
    <row r="27" spans="1:20">
      <c r="A27" s="574" t="s">
        <v>1067</v>
      </c>
      <c r="B27" s="597" t="s">
        <v>1068</v>
      </c>
      <c r="C27" s="574" t="s">
        <v>69</v>
      </c>
      <c r="D27" s="581">
        <v>0</v>
      </c>
      <c r="E27" s="581">
        <v>0</v>
      </c>
      <c r="F27" s="581">
        <v>0</v>
      </c>
      <c r="G27" s="581">
        <v>0</v>
      </c>
      <c r="H27" s="581">
        <v>0</v>
      </c>
      <c r="I27" s="581">
        <v>0</v>
      </c>
      <c r="J27" s="581">
        <v>0</v>
      </c>
      <c r="K27" s="581">
        <v>0</v>
      </c>
      <c r="L27" s="581">
        <v>0</v>
      </c>
      <c r="M27" s="581">
        <v>0</v>
      </c>
      <c r="N27" s="581">
        <v>0</v>
      </c>
      <c r="O27" s="581">
        <v>0</v>
      </c>
      <c r="P27" s="581">
        <v>0</v>
      </c>
      <c r="Q27" s="581">
        <v>0</v>
      </c>
      <c r="R27" s="581">
        <v>0</v>
      </c>
      <c r="S27" s="581">
        <v>0</v>
      </c>
      <c r="T27" s="581">
        <v>0</v>
      </c>
    </row>
    <row r="28" spans="1:20">
      <c r="A28" s="574" t="s">
        <v>1069</v>
      </c>
      <c r="B28" s="597" t="s">
        <v>1070</v>
      </c>
      <c r="C28" s="599" t="s">
        <v>33</v>
      </c>
      <c r="D28" s="581">
        <v>0</v>
      </c>
      <c r="E28" s="581">
        <v>0</v>
      </c>
      <c r="F28" s="581">
        <v>0</v>
      </c>
      <c r="G28" s="581">
        <v>0</v>
      </c>
      <c r="H28" s="581">
        <v>0</v>
      </c>
      <c r="I28" s="581">
        <v>0</v>
      </c>
      <c r="J28" s="581">
        <v>0</v>
      </c>
      <c r="K28" s="581">
        <v>0</v>
      </c>
      <c r="L28" s="581">
        <v>0</v>
      </c>
      <c r="M28" s="581">
        <v>0</v>
      </c>
      <c r="N28" s="581">
        <v>0</v>
      </c>
      <c r="O28" s="581">
        <v>0</v>
      </c>
      <c r="P28" s="581">
        <v>0</v>
      </c>
      <c r="Q28" s="581">
        <v>0</v>
      </c>
      <c r="R28" s="581">
        <v>0</v>
      </c>
      <c r="S28" s="581">
        <v>0</v>
      </c>
      <c r="T28" s="581">
        <v>0</v>
      </c>
    </row>
    <row r="29" spans="1:20">
      <c r="A29" s="574" t="s">
        <v>1071</v>
      </c>
      <c r="B29" s="597" t="s">
        <v>1072</v>
      </c>
      <c r="C29" s="599" t="s">
        <v>611</v>
      </c>
      <c r="D29" s="581">
        <v>0</v>
      </c>
      <c r="E29" s="581">
        <v>0</v>
      </c>
      <c r="F29" s="581">
        <v>0</v>
      </c>
      <c r="G29" s="581">
        <v>0</v>
      </c>
      <c r="H29" s="581">
        <v>0</v>
      </c>
      <c r="I29" s="581">
        <v>0</v>
      </c>
      <c r="J29" s="581">
        <v>0</v>
      </c>
      <c r="K29" s="581">
        <v>0</v>
      </c>
      <c r="L29" s="581">
        <v>0</v>
      </c>
      <c r="M29" s="581">
        <v>0</v>
      </c>
      <c r="N29" s="581">
        <v>0</v>
      </c>
      <c r="O29" s="581">
        <v>0</v>
      </c>
      <c r="P29" s="581">
        <v>0</v>
      </c>
      <c r="Q29" s="581">
        <v>0</v>
      </c>
      <c r="R29" s="581">
        <v>0</v>
      </c>
      <c r="S29" s="581">
        <v>0</v>
      </c>
      <c r="T29" s="581">
        <v>0</v>
      </c>
    </row>
    <row r="30" spans="1:20">
      <c r="A30" s="574" t="s">
        <v>1073</v>
      </c>
      <c r="B30" s="597" t="s">
        <v>1074</v>
      </c>
      <c r="C30" s="599" t="s">
        <v>933</v>
      </c>
      <c r="D30" s="581">
        <v>0</v>
      </c>
      <c r="E30" s="581">
        <v>0</v>
      </c>
      <c r="F30" s="581">
        <v>0</v>
      </c>
      <c r="G30" s="581">
        <v>0</v>
      </c>
      <c r="H30" s="581">
        <v>0</v>
      </c>
      <c r="I30" s="581">
        <v>0</v>
      </c>
      <c r="J30" s="581">
        <v>0</v>
      </c>
      <c r="K30" s="581">
        <v>0</v>
      </c>
      <c r="L30" s="581">
        <v>0</v>
      </c>
      <c r="M30" s="581">
        <v>0</v>
      </c>
      <c r="N30" s="581">
        <v>0</v>
      </c>
      <c r="O30" s="581">
        <v>0</v>
      </c>
      <c r="P30" s="581">
        <v>0</v>
      </c>
      <c r="Q30" s="581">
        <v>0</v>
      </c>
      <c r="R30" s="581">
        <v>0</v>
      </c>
      <c r="S30" s="581">
        <v>0</v>
      </c>
      <c r="T30" s="581">
        <v>0</v>
      </c>
    </row>
    <row r="31" spans="1:20">
      <c r="A31" s="514" t="s">
        <v>1075</v>
      </c>
      <c r="B31" s="600" t="s">
        <v>1076</v>
      </c>
      <c r="C31" s="514" t="s">
        <v>748</v>
      </c>
      <c r="D31" s="601">
        <v>0</v>
      </c>
      <c r="E31" s="601">
        <v>0</v>
      </c>
      <c r="F31" s="601">
        <v>0</v>
      </c>
      <c r="G31" s="601">
        <v>0</v>
      </c>
      <c r="H31" s="601">
        <v>0</v>
      </c>
      <c r="I31" s="601">
        <v>0</v>
      </c>
      <c r="J31" s="601">
        <v>0</v>
      </c>
      <c r="K31" s="601">
        <v>0</v>
      </c>
      <c r="L31" s="601">
        <v>0</v>
      </c>
      <c r="M31" s="601">
        <v>0</v>
      </c>
      <c r="N31" s="601">
        <v>0</v>
      </c>
      <c r="O31" s="601">
        <v>0</v>
      </c>
      <c r="P31" s="601">
        <v>0</v>
      </c>
      <c r="Q31" s="601">
        <v>0</v>
      </c>
      <c r="R31" s="601">
        <v>0</v>
      </c>
      <c r="S31" s="601">
        <v>0</v>
      </c>
      <c r="T31" s="601">
        <v>0</v>
      </c>
    </row>
    <row r="32" spans="1:20">
      <c r="A32" s="514" t="s">
        <v>1077</v>
      </c>
      <c r="B32" s="600" t="s">
        <v>1078</v>
      </c>
      <c r="C32" s="514" t="s">
        <v>934</v>
      </c>
      <c r="D32" s="601">
        <v>0</v>
      </c>
      <c r="E32" s="601">
        <v>0</v>
      </c>
      <c r="F32" s="601">
        <v>0</v>
      </c>
      <c r="G32" s="601">
        <v>0</v>
      </c>
      <c r="H32" s="601">
        <v>0</v>
      </c>
      <c r="I32" s="601">
        <v>0</v>
      </c>
      <c r="J32" s="601">
        <v>0</v>
      </c>
      <c r="K32" s="601">
        <v>0</v>
      </c>
      <c r="L32" s="601">
        <v>0</v>
      </c>
      <c r="M32" s="601">
        <v>0</v>
      </c>
      <c r="N32" s="601">
        <v>0</v>
      </c>
      <c r="O32" s="601">
        <v>0</v>
      </c>
      <c r="P32" s="601">
        <v>0</v>
      </c>
      <c r="Q32" s="601">
        <v>0</v>
      </c>
      <c r="R32" s="601">
        <v>0</v>
      </c>
      <c r="S32" s="601">
        <v>0</v>
      </c>
      <c r="T32" s="601">
        <v>0</v>
      </c>
    </row>
    <row r="33" spans="1:20">
      <c r="A33" s="514" t="s">
        <v>1079</v>
      </c>
      <c r="B33" s="600" t="s">
        <v>1080</v>
      </c>
      <c r="C33" s="514" t="s">
        <v>34</v>
      </c>
      <c r="D33" s="601">
        <v>0</v>
      </c>
      <c r="E33" s="601">
        <v>0</v>
      </c>
      <c r="F33" s="601">
        <v>0</v>
      </c>
      <c r="G33" s="601">
        <v>0</v>
      </c>
      <c r="H33" s="601">
        <v>0</v>
      </c>
      <c r="I33" s="601">
        <v>0</v>
      </c>
      <c r="J33" s="601">
        <v>0</v>
      </c>
      <c r="K33" s="601">
        <v>0</v>
      </c>
      <c r="L33" s="601">
        <v>0</v>
      </c>
      <c r="M33" s="601">
        <v>0</v>
      </c>
      <c r="N33" s="601">
        <v>0</v>
      </c>
      <c r="O33" s="601">
        <v>0</v>
      </c>
      <c r="P33" s="601">
        <v>0</v>
      </c>
      <c r="Q33" s="601">
        <v>0</v>
      </c>
      <c r="R33" s="601">
        <v>0</v>
      </c>
      <c r="S33" s="601">
        <v>0</v>
      </c>
      <c r="T33" s="601">
        <v>0</v>
      </c>
    </row>
    <row r="34" spans="1:20">
      <c r="A34" s="514" t="s">
        <v>1081</v>
      </c>
      <c r="B34" s="600" t="s">
        <v>1082</v>
      </c>
      <c r="C34" s="514" t="s">
        <v>72</v>
      </c>
      <c r="D34" s="601">
        <v>0</v>
      </c>
      <c r="E34" s="601">
        <v>0</v>
      </c>
      <c r="F34" s="601">
        <v>0</v>
      </c>
      <c r="G34" s="601">
        <v>0</v>
      </c>
      <c r="H34" s="601">
        <v>0</v>
      </c>
      <c r="I34" s="601">
        <v>0</v>
      </c>
      <c r="J34" s="601">
        <v>0</v>
      </c>
      <c r="K34" s="601">
        <v>0</v>
      </c>
      <c r="L34" s="601">
        <v>0</v>
      </c>
      <c r="M34" s="601">
        <v>0</v>
      </c>
      <c r="N34" s="601">
        <v>0</v>
      </c>
      <c r="O34" s="601">
        <v>0</v>
      </c>
      <c r="P34" s="601">
        <v>0</v>
      </c>
      <c r="Q34" s="601">
        <v>0</v>
      </c>
      <c r="R34" s="601">
        <v>0</v>
      </c>
      <c r="S34" s="601">
        <v>0</v>
      </c>
      <c r="T34" s="601">
        <v>0</v>
      </c>
    </row>
    <row r="35" spans="1:20">
      <c r="A35" s="514" t="s">
        <v>1083</v>
      </c>
      <c r="B35" s="600" t="s">
        <v>1084</v>
      </c>
      <c r="C35" s="514" t="s">
        <v>879</v>
      </c>
      <c r="D35" s="601">
        <v>0</v>
      </c>
      <c r="E35" s="601">
        <v>0</v>
      </c>
      <c r="F35" s="601">
        <v>0</v>
      </c>
      <c r="G35" s="601">
        <v>0</v>
      </c>
      <c r="H35" s="601">
        <v>0</v>
      </c>
      <c r="I35" s="601">
        <v>0</v>
      </c>
      <c r="J35" s="601">
        <v>0</v>
      </c>
      <c r="K35" s="601">
        <v>0</v>
      </c>
      <c r="L35" s="601">
        <v>0</v>
      </c>
      <c r="M35" s="601">
        <v>0</v>
      </c>
      <c r="N35" s="601">
        <v>0</v>
      </c>
      <c r="O35" s="601">
        <v>0</v>
      </c>
      <c r="P35" s="601">
        <v>0</v>
      </c>
      <c r="Q35" s="601">
        <v>0</v>
      </c>
      <c r="R35" s="601">
        <v>0</v>
      </c>
      <c r="S35" s="601">
        <v>0</v>
      </c>
      <c r="T35" s="601">
        <v>0</v>
      </c>
    </row>
    <row r="36" spans="1:20">
      <c r="A36" s="514" t="s">
        <v>1085</v>
      </c>
      <c r="B36" s="600" t="s">
        <v>1086</v>
      </c>
      <c r="C36" s="514" t="s">
        <v>935</v>
      </c>
      <c r="D36" s="601">
        <v>0</v>
      </c>
      <c r="E36" s="601">
        <v>0</v>
      </c>
      <c r="F36" s="601">
        <v>0</v>
      </c>
      <c r="G36" s="601">
        <v>0</v>
      </c>
      <c r="H36" s="601">
        <v>0</v>
      </c>
      <c r="I36" s="601">
        <v>0</v>
      </c>
      <c r="J36" s="601">
        <v>0</v>
      </c>
      <c r="K36" s="601">
        <v>0</v>
      </c>
      <c r="L36" s="601">
        <v>0</v>
      </c>
      <c r="M36" s="601">
        <v>0</v>
      </c>
      <c r="N36" s="601">
        <v>0</v>
      </c>
      <c r="O36" s="601">
        <v>0</v>
      </c>
      <c r="P36" s="601">
        <v>0</v>
      </c>
      <c r="Q36" s="601">
        <v>0</v>
      </c>
      <c r="R36" s="601">
        <v>0</v>
      </c>
      <c r="S36" s="601">
        <v>0</v>
      </c>
      <c r="T36" s="601">
        <v>0</v>
      </c>
    </row>
    <row r="37" spans="1:20">
      <c r="A37" s="514" t="s">
        <v>1087</v>
      </c>
      <c r="B37" s="600" t="s">
        <v>1088</v>
      </c>
      <c r="C37" s="514" t="s">
        <v>936</v>
      </c>
      <c r="D37" s="601">
        <v>0</v>
      </c>
      <c r="E37" s="601">
        <v>0</v>
      </c>
      <c r="F37" s="601">
        <v>0</v>
      </c>
      <c r="G37" s="601">
        <v>0</v>
      </c>
      <c r="H37" s="601">
        <v>0</v>
      </c>
      <c r="I37" s="601">
        <v>0</v>
      </c>
      <c r="J37" s="601">
        <v>0</v>
      </c>
      <c r="K37" s="601">
        <v>0</v>
      </c>
      <c r="L37" s="601">
        <v>0</v>
      </c>
      <c r="M37" s="601">
        <v>0</v>
      </c>
      <c r="N37" s="601">
        <v>0</v>
      </c>
      <c r="O37" s="601">
        <v>0</v>
      </c>
      <c r="P37" s="601">
        <v>0</v>
      </c>
      <c r="Q37" s="601">
        <v>0</v>
      </c>
      <c r="R37" s="601">
        <v>0</v>
      </c>
      <c r="S37" s="601">
        <v>0</v>
      </c>
      <c r="T37" s="601">
        <v>0</v>
      </c>
    </row>
    <row r="38" spans="1:20">
      <c r="A38" s="514" t="s">
        <v>1089</v>
      </c>
      <c r="B38" s="600" t="s">
        <v>1090</v>
      </c>
      <c r="C38" s="514" t="s">
        <v>937</v>
      </c>
      <c r="D38" s="601">
        <v>0</v>
      </c>
      <c r="E38" s="601">
        <v>0</v>
      </c>
      <c r="F38" s="601">
        <v>0</v>
      </c>
      <c r="G38" s="601">
        <v>0</v>
      </c>
      <c r="H38" s="601">
        <v>0</v>
      </c>
      <c r="I38" s="601">
        <v>0</v>
      </c>
      <c r="J38" s="601">
        <v>0</v>
      </c>
      <c r="K38" s="601">
        <v>0</v>
      </c>
      <c r="L38" s="601">
        <v>0</v>
      </c>
      <c r="M38" s="601">
        <v>0</v>
      </c>
      <c r="N38" s="601">
        <v>0</v>
      </c>
      <c r="O38" s="601">
        <v>0</v>
      </c>
      <c r="P38" s="601">
        <v>0</v>
      </c>
      <c r="Q38" s="601">
        <v>0</v>
      </c>
      <c r="R38" s="601">
        <v>0</v>
      </c>
      <c r="S38" s="601">
        <v>0</v>
      </c>
      <c r="T38" s="601">
        <v>0</v>
      </c>
    </row>
    <row r="39" spans="1:20">
      <c r="A39" s="514" t="s">
        <v>1091</v>
      </c>
      <c r="B39" s="600" t="s">
        <v>1092</v>
      </c>
      <c r="C39" s="514" t="s">
        <v>938</v>
      </c>
      <c r="D39" s="601">
        <v>0</v>
      </c>
      <c r="E39" s="601">
        <v>0</v>
      </c>
      <c r="F39" s="601">
        <v>0</v>
      </c>
      <c r="G39" s="601">
        <v>0</v>
      </c>
      <c r="H39" s="601">
        <v>0</v>
      </c>
      <c r="I39" s="601">
        <v>0</v>
      </c>
      <c r="J39" s="601">
        <v>0</v>
      </c>
      <c r="K39" s="601">
        <v>0</v>
      </c>
      <c r="L39" s="601">
        <v>0</v>
      </c>
      <c r="M39" s="601">
        <v>0</v>
      </c>
      <c r="N39" s="601">
        <v>0</v>
      </c>
      <c r="O39" s="601">
        <v>0</v>
      </c>
      <c r="P39" s="601">
        <v>0</v>
      </c>
      <c r="Q39" s="601">
        <v>0</v>
      </c>
      <c r="R39" s="601">
        <v>0</v>
      </c>
      <c r="S39" s="601">
        <v>0</v>
      </c>
      <c r="T39" s="601">
        <v>0</v>
      </c>
    </row>
    <row r="40" spans="1:20">
      <c r="A40" s="514" t="s">
        <v>1093</v>
      </c>
      <c r="B40" s="600" t="s">
        <v>1094</v>
      </c>
      <c r="C40" s="514" t="s">
        <v>939</v>
      </c>
      <c r="D40" s="601">
        <v>0</v>
      </c>
      <c r="E40" s="601">
        <v>0</v>
      </c>
      <c r="F40" s="601">
        <v>0</v>
      </c>
      <c r="G40" s="601">
        <v>0</v>
      </c>
      <c r="H40" s="601">
        <v>0</v>
      </c>
      <c r="I40" s="601">
        <v>0</v>
      </c>
      <c r="J40" s="601">
        <v>0</v>
      </c>
      <c r="K40" s="601">
        <v>0</v>
      </c>
      <c r="L40" s="601">
        <v>0</v>
      </c>
      <c r="M40" s="601">
        <v>0</v>
      </c>
      <c r="N40" s="601">
        <v>0</v>
      </c>
      <c r="O40" s="601">
        <v>0</v>
      </c>
      <c r="P40" s="601">
        <v>0</v>
      </c>
      <c r="Q40" s="601">
        <v>0</v>
      </c>
      <c r="R40" s="601">
        <v>0</v>
      </c>
      <c r="S40" s="601">
        <v>0</v>
      </c>
      <c r="T40" s="601">
        <v>0</v>
      </c>
    </row>
    <row r="41" spans="1:20">
      <c r="A41" s="574" t="s">
        <v>1095</v>
      </c>
      <c r="B41" s="597" t="s">
        <v>1096</v>
      </c>
      <c r="C41" s="574" t="s">
        <v>940</v>
      </c>
      <c r="D41" s="581">
        <v>0</v>
      </c>
      <c r="E41" s="581">
        <v>0</v>
      </c>
      <c r="F41" s="581">
        <v>0</v>
      </c>
      <c r="G41" s="581">
        <v>0</v>
      </c>
      <c r="H41" s="581">
        <v>0</v>
      </c>
      <c r="I41" s="581">
        <v>0</v>
      </c>
      <c r="J41" s="581">
        <v>0</v>
      </c>
      <c r="K41" s="581">
        <v>0</v>
      </c>
      <c r="L41" s="581">
        <v>0</v>
      </c>
      <c r="M41" s="581">
        <v>0</v>
      </c>
      <c r="N41" s="581">
        <v>0</v>
      </c>
      <c r="O41" s="581">
        <v>0</v>
      </c>
      <c r="P41" s="581">
        <v>0</v>
      </c>
      <c r="Q41" s="581">
        <v>0</v>
      </c>
      <c r="R41" s="581">
        <v>0</v>
      </c>
      <c r="S41" s="581">
        <v>0</v>
      </c>
      <c r="T41" s="581">
        <v>0</v>
      </c>
    </row>
    <row r="42" spans="1:20">
      <c r="A42" s="514" t="s">
        <v>1097</v>
      </c>
      <c r="B42" s="600" t="s">
        <v>1098</v>
      </c>
      <c r="C42" s="514" t="s">
        <v>876</v>
      </c>
      <c r="D42" s="601">
        <v>0</v>
      </c>
      <c r="E42" s="601">
        <v>0</v>
      </c>
      <c r="F42" s="601">
        <v>0</v>
      </c>
      <c r="G42" s="601">
        <v>0</v>
      </c>
      <c r="H42" s="601">
        <v>0</v>
      </c>
      <c r="I42" s="601">
        <v>0</v>
      </c>
      <c r="J42" s="601">
        <v>0</v>
      </c>
      <c r="K42" s="601">
        <v>0</v>
      </c>
      <c r="L42" s="601">
        <v>0</v>
      </c>
      <c r="M42" s="601">
        <v>0</v>
      </c>
      <c r="N42" s="601">
        <v>0</v>
      </c>
      <c r="O42" s="601">
        <v>0</v>
      </c>
      <c r="P42" s="601">
        <v>0</v>
      </c>
      <c r="Q42" s="601">
        <v>0</v>
      </c>
      <c r="R42" s="601">
        <v>0</v>
      </c>
      <c r="S42" s="601">
        <v>0</v>
      </c>
      <c r="T42" s="601">
        <v>0</v>
      </c>
    </row>
    <row r="43" spans="1:20">
      <c r="A43" s="514" t="s">
        <v>1099</v>
      </c>
      <c r="B43" s="600" t="s">
        <v>1100</v>
      </c>
      <c r="C43" s="514" t="s">
        <v>875</v>
      </c>
      <c r="D43" s="601">
        <v>0</v>
      </c>
      <c r="E43" s="601">
        <v>0</v>
      </c>
      <c r="F43" s="601">
        <v>0</v>
      </c>
      <c r="G43" s="601">
        <v>0</v>
      </c>
      <c r="H43" s="601">
        <v>0</v>
      </c>
      <c r="I43" s="601">
        <v>0</v>
      </c>
      <c r="J43" s="601">
        <v>0</v>
      </c>
      <c r="K43" s="601">
        <v>0</v>
      </c>
      <c r="L43" s="601">
        <v>0</v>
      </c>
      <c r="M43" s="601">
        <v>0</v>
      </c>
      <c r="N43" s="601">
        <v>0</v>
      </c>
      <c r="O43" s="601">
        <v>0</v>
      </c>
      <c r="P43" s="601">
        <v>0</v>
      </c>
      <c r="Q43" s="601">
        <v>0</v>
      </c>
      <c r="R43" s="601">
        <v>0</v>
      </c>
      <c r="S43" s="601">
        <v>0</v>
      </c>
      <c r="T43" s="601">
        <v>0</v>
      </c>
    </row>
    <row r="44" spans="1:20">
      <c r="A44" s="514" t="s">
        <v>1101</v>
      </c>
      <c r="B44" s="600" t="s">
        <v>1102</v>
      </c>
      <c r="C44" s="514" t="s">
        <v>941</v>
      </c>
      <c r="D44" s="601">
        <v>0</v>
      </c>
      <c r="E44" s="601">
        <v>0</v>
      </c>
      <c r="F44" s="601">
        <v>0</v>
      </c>
      <c r="G44" s="601">
        <v>0</v>
      </c>
      <c r="H44" s="601">
        <v>0</v>
      </c>
      <c r="I44" s="601">
        <v>0</v>
      </c>
      <c r="J44" s="601">
        <v>0</v>
      </c>
      <c r="K44" s="601">
        <v>0</v>
      </c>
      <c r="L44" s="601">
        <v>0</v>
      </c>
      <c r="M44" s="601">
        <v>0</v>
      </c>
      <c r="N44" s="601">
        <v>0</v>
      </c>
      <c r="O44" s="601">
        <v>0</v>
      </c>
      <c r="P44" s="601">
        <v>0</v>
      </c>
      <c r="Q44" s="601">
        <v>0</v>
      </c>
      <c r="R44" s="601">
        <v>0</v>
      </c>
      <c r="S44" s="601">
        <v>0</v>
      </c>
      <c r="T44" s="601">
        <v>0</v>
      </c>
    </row>
    <row r="45" spans="1:20">
      <c r="A45" s="514" t="s">
        <v>1103</v>
      </c>
      <c r="B45" s="600" t="s">
        <v>1104</v>
      </c>
      <c r="C45" s="514" t="s">
        <v>66</v>
      </c>
      <c r="D45" s="601">
        <v>0</v>
      </c>
      <c r="E45" s="601">
        <v>0</v>
      </c>
      <c r="F45" s="601">
        <v>0</v>
      </c>
      <c r="G45" s="601">
        <v>0</v>
      </c>
      <c r="H45" s="601">
        <v>0</v>
      </c>
      <c r="I45" s="601">
        <v>0</v>
      </c>
      <c r="J45" s="601">
        <v>0</v>
      </c>
      <c r="K45" s="601">
        <v>0</v>
      </c>
      <c r="L45" s="601">
        <v>0</v>
      </c>
      <c r="M45" s="601">
        <v>0</v>
      </c>
      <c r="N45" s="601">
        <v>0</v>
      </c>
      <c r="O45" s="601">
        <v>0</v>
      </c>
      <c r="P45" s="601">
        <v>0</v>
      </c>
      <c r="Q45" s="601">
        <v>0</v>
      </c>
      <c r="R45" s="601">
        <v>0</v>
      </c>
      <c r="S45" s="601">
        <v>0</v>
      </c>
      <c r="T45" s="601">
        <v>0</v>
      </c>
    </row>
    <row r="46" spans="1:20">
      <c r="A46" s="514" t="s">
        <v>1105</v>
      </c>
      <c r="B46" s="600" t="s">
        <v>1106</v>
      </c>
      <c r="C46" s="514" t="s">
        <v>14</v>
      </c>
      <c r="D46" s="601">
        <v>0</v>
      </c>
      <c r="E46" s="601">
        <v>0</v>
      </c>
      <c r="F46" s="601">
        <v>0</v>
      </c>
      <c r="G46" s="601">
        <v>0</v>
      </c>
      <c r="H46" s="601">
        <v>0</v>
      </c>
      <c r="I46" s="601">
        <v>0</v>
      </c>
      <c r="J46" s="601">
        <v>0</v>
      </c>
      <c r="K46" s="601">
        <v>0</v>
      </c>
      <c r="L46" s="601">
        <v>0</v>
      </c>
      <c r="M46" s="601">
        <v>0</v>
      </c>
      <c r="N46" s="601">
        <v>0</v>
      </c>
      <c r="O46" s="601">
        <v>0</v>
      </c>
      <c r="P46" s="601">
        <v>0</v>
      </c>
      <c r="Q46" s="601">
        <v>0</v>
      </c>
      <c r="R46" s="601">
        <v>0</v>
      </c>
      <c r="S46" s="601">
        <v>0</v>
      </c>
      <c r="T46" s="601">
        <v>0</v>
      </c>
    </row>
    <row r="47" spans="1:20">
      <c r="A47" s="514" t="s">
        <v>1107</v>
      </c>
      <c r="B47" s="600" t="s">
        <v>1108</v>
      </c>
      <c r="C47" s="514" t="s">
        <v>851</v>
      </c>
      <c r="D47" s="601">
        <v>0</v>
      </c>
      <c r="E47" s="601">
        <v>0</v>
      </c>
      <c r="F47" s="601">
        <v>0</v>
      </c>
      <c r="G47" s="601">
        <v>0</v>
      </c>
      <c r="H47" s="601">
        <v>0</v>
      </c>
      <c r="I47" s="601">
        <v>0</v>
      </c>
      <c r="J47" s="601">
        <v>0</v>
      </c>
      <c r="K47" s="601">
        <v>0</v>
      </c>
      <c r="L47" s="601">
        <v>0</v>
      </c>
      <c r="M47" s="601">
        <v>0</v>
      </c>
      <c r="N47" s="601">
        <v>0</v>
      </c>
      <c r="O47" s="601">
        <v>0</v>
      </c>
      <c r="P47" s="601">
        <v>0</v>
      </c>
      <c r="Q47" s="601">
        <v>0</v>
      </c>
      <c r="R47" s="601">
        <v>0</v>
      </c>
      <c r="S47" s="601">
        <v>0</v>
      </c>
      <c r="T47" s="601">
        <v>0</v>
      </c>
    </row>
    <row r="48" spans="1:20">
      <c r="A48" s="574" t="s">
        <v>1109</v>
      </c>
      <c r="B48" s="597" t="s">
        <v>1110</v>
      </c>
      <c r="C48" s="574" t="s">
        <v>942</v>
      </c>
      <c r="D48" s="581">
        <v>0</v>
      </c>
      <c r="E48" s="581">
        <v>0</v>
      </c>
      <c r="F48" s="581">
        <v>0</v>
      </c>
      <c r="G48" s="581">
        <v>0</v>
      </c>
      <c r="H48" s="581">
        <v>0</v>
      </c>
      <c r="I48" s="581">
        <v>0</v>
      </c>
      <c r="J48" s="581">
        <v>0</v>
      </c>
      <c r="K48" s="581">
        <v>0</v>
      </c>
      <c r="L48" s="581">
        <v>0</v>
      </c>
      <c r="M48" s="581">
        <v>0</v>
      </c>
      <c r="N48" s="581">
        <v>0</v>
      </c>
      <c r="O48" s="581">
        <v>0</v>
      </c>
      <c r="P48" s="581">
        <v>0</v>
      </c>
      <c r="Q48" s="581">
        <v>0</v>
      </c>
      <c r="R48" s="581">
        <v>0</v>
      </c>
      <c r="S48" s="581">
        <v>0</v>
      </c>
      <c r="T48" s="581">
        <v>0</v>
      </c>
    </row>
    <row r="49" spans="1:20">
      <c r="A49" s="514" t="s">
        <v>1111</v>
      </c>
      <c r="B49" s="600" t="s">
        <v>1112</v>
      </c>
      <c r="C49" s="514" t="s">
        <v>765</v>
      </c>
      <c r="D49" s="601">
        <v>0</v>
      </c>
      <c r="E49" s="601">
        <v>0</v>
      </c>
      <c r="F49" s="601">
        <v>0</v>
      </c>
      <c r="G49" s="601">
        <v>0</v>
      </c>
      <c r="H49" s="601">
        <v>0</v>
      </c>
      <c r="I49" s="601">
        <v>0</v>
      </c>
      <c r="J49" s="601">
        <v>0</v>
      </c>
      <c r="K49" s="601">
        <v>0</v>
      </c>
      <c r="L49" s="601">
        <v>0</v>
      </c>
      <c r="M49" s="601">
        <v>0</v>
      </c>
      <c r="N49" s="601">
        <v>0</v>
      </c>
      <c r="O49" s="601">
        <v>0</v>
      </c>
      <c r="P49" s="601">
        <v>0</v>
      </c>
      <c r="Q49" s="601">
        <v>0</v>
      </c>
      <c r="R49" s="601">
        <v>0</v>
      </c>
      <c r="S49" s="601">
        <v>0</v>
      </c>
      <c r="T49" s="601">
        <v>0</v>
      </c>
    </row>
    <row r="50" spans="1:20">
      <c r="A50" s="514" t="s">
        <v>1113</v>
      </c>
      <c r="B50" s="600" t="s">
        <v>1114</v>
      </c>
      <c r="C50" s="514" t="s">
        <v>878</v>
      </c>
      <c r="D50" s="601">
        <v>0</v>
      </c>
      <c r="E50" s="601">
        <v>0</v>
      </c>
      <c r="F50" s="601">
        <v>0</v>
      </c>
      <c r="G50" s="601">
        <v>0</v>
      </c>
      <c r="H50" s="601">
        <v>0</v>
      </c>
      <c r="I50" s="601">
        <v>0</v>
      </c>
      <c r="J50" s="601">
        <v>0</v>
      </c>
      <c r="K50" s="601">
        <v>0</v>
      </c>
      <c r="L50" s="601">
        <v>0</v>
      </c>
      <c r="M50" s="601">
        <v>0</v>
      </c>
      <c r="N50" s="601">
        <v>0</v>
      </c>
      <c r="O50" s="601">
        <v>0</v>
      </c>
      <c r="P50" s="601">
        <v>0</v>
      </c>
      <c r="Q50" s="601">
        <v>0</v>
      </c>
      <c r="R50" s="601">
        <v>0</v>
      </c>
      <c r="S50" s="601">
        <v>0</v>
      </c>
      <c r="T50" s="601">
        <v>0</v>
      </c>
    </row>
    <row r="51" spans="1:20">
      <c r="A51" s="514" t="s">
        <v>1115</v>
      </c>
      <c r="B51" s="600" t="s">
        <v>1116</v>
      </c>
      <c r="C51" s="514" t="s">
        <v>943</v>
      </c>
      <c r="D51" s="601">
        <v>0</v>
      </c>
      <c r="E51" s="601">
        <v>0</v>
      </c>
      <c r="F51" s="601">
        <v>0</v>
      </c>
      <c r="G51" s="601">
        <v>0</v>
      </c>
      <c r="H51" s="601">
        <v>0</v>
      </c>
      <c r="I51" s="601">
        <v>0</v>
      </c>
      <c r="J51" s="601">
        <v>0</v>
      </c>
      <c r="K51" s="601">
        <v>0</v>
      </c>
      <c r="L51" s="601">
        <v>0</v>
      </c>
      <c r="M51" s="601">
        <v>0</v>
      </c>
      <c r="N51" s="601">
        <v>0</v>
      </c>
      <c r="O51" s="601">
        <v>0</v>
      </c>
      <c r="P51" s="601">
        <v>0</v>
      </c>
      <c r="Q51" s="601">
        <v>0</v>
      </c>
      <c r="R51" s="601">
        <v>0</v>
      </c>
      <c r="S51" s="601">
        <v>0</v>
      </c>
      <c r="T51" s="601">
        <v>0</v>
      </c>
    </row>
    <row r="52" spans="1:20">
      <c r="A52" s="514" t="s">
        <v>1117</v>
      </c>
      <c r="B52" s="600" t="s">
        <v>1118</v>
      </c>
      <c r="C52" s="514" t="s">
        <v>944</v>
      </c>
      <c r="D52" s="601">
        <v>0</v>
      </c>
      <c r="E52" s="601">
        <v>0</v>
      </c>
      <c r="F52" s="601">
        <v>0</v>
      </c>
      <c r="G52" s="601">
        <v>0</v>
      </c>
      <c r="H52" s="601">
        <v>0</v>
      </c>
      <c r="I52" s="601">
        <v>0</v>
      </c>
      <c r="J52" s="601">
        <v>0</v>
      </c>
      <c r="K52" s="601">
        <v>0</v>
      </c>
      <c r="L52" s="601">
        <v>0</v>
      </c>
      <c r="M52" s="601">
        <v>0</v>
      </c>
      <c r="N52" s="601">
        <v>0</v>
      </c>
      <c r="O52" s="601">
        <v>0</v>
      </c>
      <c r="P52" s="601">
        <v>0</v>
      </c>
      <c r="Q52" s="601">
        <v>0</v>
      </c>
      <c r="R52" s="601">
        <v>0</v>
      </c>
      <c r="S52" s="601">
        <v>0</v>
      </c>
      <c r="T52" s="601">
        <v>0</v>
      </c>
    </row>
    <row r="53" spans="1:20" ht="25.5">
      <c r="A53" s="514" t="s">
        <v>1119</v>
      </c>
      <c r="B53" s="600" t="s">
        <v>1120</v>
      </c>
      <c r="C53" s="514" t="s">
        <v>881</v>
      </c>
      <c r="D53" s="601">
        <v>0</v>
      </c>
      <c r="E53" s="601">
        <v>0</v>
      </c>
      <c r="F53" s="601">
        <v>0</v>
      </c>
      <c r="G53" s="601">
        <v>0</v>
      </c>
      <c r="H53" s="601">
        <v>0</v>
      </c>
      <c r="I53" s="601">
        <v>0</v>
      </c>
      <c r="J53" s="601">
        <v>0</v>
      </c>
      <c r="K53" s="601">
        <v>0</v>
      </c>
      <c r="L53" s="601">
        <v>0</v>
      </c>
      <c r="M53" s="601">
        <v>0</v>
      </c>
      <c r="N53" s="601">
        <v>0</v>
      </c>
      <c r="O53" s="601">
        <v>0</v>
      </c>
      <c r="P53" s="601">
        <v>0</v>
      </c>
      <c r="Q53" s="601">
        <v>0</v>
      </c>
      <c r="R53" s="601">
        <v>0</v>
      </c>
      <c r="S53" s="601">
        <v>0</v>
      </c>
      <c r="T53" s="601">
        <v>0</v>
      </c>
    </row>
    <row r="54" spans="1:20">
      <c r="A54" s="514" t="s">
        <v>1121</v>
      </c>
      <c r="B54" s="600" t="s">
        <v>1122</v>
      </c>
      <c r="C54" s="514" t="s">
        <v>882</v>
      </c>
      <c r="D54" s="601">
        <v>0</v>
      </c>
      <c r="E54" s="601">
        <v>0</v>
      </c>
      <c r="F54" s="601">
        <v>0</v>
      </c>
      <c r="G54" s="601">
        <v>0</v>
      </c>
      <c r="H54" s="601">
        <v>0</v>
      </c>
      <c r="I54" s="601">
        <v>0</v>
      </c>
      <c r="J54" s="601">
        <v>0</v>
      </c>
      <c r="K54" s="601">
        <v>0</v>
      </c>
      <c r="L54" s="601">
        <v>0</v>
      </c>
      <c r="M54" s="601">
        <v>0</v>
      </c>
      <c r="N54" s="601">
        <v>0</v>
      </c>
      <c r="O54" s="601">
        <v>0</v>
      </c>
      <c r="P54" s="601">
        <v>0</v>
      </c>
      <c r="Q54" s="601">
        <v>0</v>
      </c>
      <c r="R54" s="601">
        <v>0</v>
      </c>
      <c r="S54" s="601">
        <v>0</v>
      </c>
      <c r="T54" s="601">
        <v>0</v>
      </c>
    </row>
    <row r="55" spans="1:20" ht="25.5">
      <c r="A55" s="514" t="s">
        <v>1123</v>
      </c>
      <c r="B55" s="600" t="s">
        <v>1124</v>
      </c>
      <c r="C55" s="514" t="s">
        <v>880</v>
      </c>
      <c r="D55" s="601">
        <v>0</v>
      </c>
      <c r="E55" s="601">
        <v>0</v>
      </c>
      <c r="F55" s="601">
        <v>0</v>
      </c>
      <c r="G55" s="601">
        <v>0</v>
      </c>
      <c r="H55" s="601">
        <v>0</v>
      </c>
      <c r="I55" s="601">
        <v>0</v>
      </c>
      <c r="J55" s="601">
        <v>0</v>
      </c>
      <c r="K55" s="601">
        <v>0</v>
      </c>
      <c r="L55" s="601">
        <v>0</v>
      </c>
      <c r="M55" s="601">
        <v>0</v>
      </c>
      <c r="N55" s="601">
        <v>0</v>
      </c>
      <c r="O55" s="601">
        <v>0</v>
      </c>
      <c r="P55" s="601">
        <v>0</v>
      </c>
      <c r="Q55" s="601">
        <v>0</v>
      </c>
      <c r="R55" s="601">
        <v>0</v>
      </c>
      <c r="S55" s="601">
        <v>0</v>
      </c>
      <c r="T55" s="601">
        <v>0</v>
      </c>
    </row>
    <row r="56" spans="1:20" ht="25.5">
      <c r="A56" s="514" t="s">
        <v>1125</v>
      </c>
      <c r="B56" s="600" t="s">
        <v>1126</v>
      </c>
      <c r="C56" s="514" t="s">
        <v>639</v>
      </c>
      <c r="D56" s="601">
        <v>0</v>
      </c>
      <c r="E56" s="601">
        <v>0</v>
      </c>
      <c r="F56" s="601">
        <v>0</v>
      </c>
      <c r="G56" s="601">
        <v>0</v>
      </c>
      <c r="H56" s="601">
        <v>0</v>
      </c>
      <c r="I56" s="601">
        <v>0</v>
      </c>
      <c r="J56" s="601">
        <v>0</v>
      </c>
      <c r="K56" s="601">
        <v>0</v>
      </c>
      <c r="L56" s="601">
        <v>0</v>
      </c>
      <c r="M56" s="601">
        <v>0</v>
      </c>
      <c r="N56" s="601">
        <v>0</v>
      </c>
      <c r="O56" s="601">
        <v>0</v>
      </c>
      <c r="P56" s="601">
        <v>0</v>
      </c>
      <c r="Q56" s="601">
        <v>0</v>
      </c>
      <c r="R56" s="601">
        <v>0</v>
      </c>
      <c r="S56" s="601">
        <v>0</v>
      </c>
      <c r="T56" s="601">
        <v>0</v>
      </c>
    </row>
    <row r="57" spans="1:20">
      <c r="A57" s="514" t="s">
        <v>1127</v>
      </c>
      <c r="B57" s="600" t="s">
        <v>1128</v>
      </c>
      <c r="C57" s="514" t="s">
        <v>590</v>
      </c>
      <c r="D57" s="601">
        <v>0</v>
      </c>
      <c r="E57" s="601">
        <v>0</v>
      </c>
      <c r="F57" s="601">
        <v>0</v>
      </c>
      <c r="G57" s="601">
        <v>0</v>
      </c>
      <c r="H57" s="601">
        <v>0</v>
      </c>
      <c r="I57" s="601">
        <v>0</v>
      </c>
      <c r="J57" s="601">
        <v>0</v>
      </c>
      <c r="K57" s="601">
        <v>0</v>
      </c>
      <c r="L57" s="601">
        <v>0</v>
      </c>
      <c r="M57" s="601">
        <v>0</v>
      </c>
      <c r="N57" s="601">
        <v>0</v>
      </c>
      <c r="O57" s="601">
        <v>0</v>
      </c>
      <c r="P57" s="601">
        <v>0</v>
      </c>
      <c r="Q57" s="601">
        <v>0</v>
      </c>
      <c r="R57" s="601">
        <v>0</v>
      </c>
      <c r="S57" s="601">
        <v>0</v>
      </c>
      <c r="T57" s="601">
        <v>0</v>
      </c>
    </row>
    <row r="58" spans="1:20" ht="25.5">
      <c r="A58" s="514" t="s">
        <v>1129</v>
      </c>
      <c r="B58" s="600" t="s">
        <v>1130</v>
      </c>
      <c r="C58" s="514" t="s">
        <v>885</v>
      </c>
      <c r="D58" s="601">
        <v>0</v>
      </c>
      <c r="E58" s="601">
        <v>0</v>
      </c>
      <c r="F58" s="601">
        <v>0</v>
      </c>
      <c r="G58" s="601">
        <v>0</v>
      </c>
      <c r="H58" s="601">
        <v>0</v>
      </c>
      <c r="I58" s="601">
        <v>0</v>
      </c>
      <c r="J58" s="601">
        <v>0</v>
      </c>
      <c r="K58" s="601">
        <v>0</v>
      </c>
      <c r="L58" s="601">
        <v>0</v>
      </c>
      <c r="M58" s="601">
        <v>0</v>
      </c>
      <c r="N58" s="601">
        <v>0</v>
      </c>
      <c r="O58" s="601">
        <v>0</v>
      </c>
      <c r="P58" s="601">
        <v>0</v>
      </c>
      <c r="Q58" s="601">
        <v>0</v>
      </c>
      <c r="R58" s="601">
        <v>0</v>
      </c>
      <c r="S58" s="601">
        <v>0</v>
      </c>
      <c r="T58" s="601">
        <v>0</v>
      </c>
    </row>
    <row r="59" spans="1:20">
      <c r="A59" s="574" t="s">
        <v>1131</v>
      </c>
      <c r="B59" s="598" t="s">
        <v>1132</v>
      </c>
      <c r="C59" s="584" t="s">
        <v>883</v>
      </c>
      <c r="D59" s="585">
        <v>0</v>
      </c>
      <c r="E59" s="585">
        <v>0</v>
      </c>
      <c r="F59" s="585">
        <v>0</v>
      </c>
      <c r="G59" s="585">
        <v>0</v>
      </c>
      <c r="H59" s="585">
        <v>0</v>
      </c>
      <c r="I59" s="585">
        <v>0</v>
      </c>
      <c r="J59" s="585">
        <v>0</v>
      </c>
      <c r="K59" s="585">
        <v>0</v>
      </c>
      <c r="L59" s="585">
        <v>0</v>
      </c>
      <c r="M59" s="585">
        <v>0</v>
      </c>
      <c r="N59" s="585">
        <v>0</v>
      </c>
      <c r="O59" s="585">
        <v>0</v>
      </c>
      <c r="P59" s="585">
        <v>0</v>
      </c>
      <c r="Q59" s="585">
        <v>0</v>
      </c>
      <c r="R59" s="585">
        <v>0</v>
      </c>
      <c r="S59" s="585">
        <v>0</v>
      </c>
      <c r="T59" s="585">
        <v>0</v>
      </c>
    </row>
    <row r="60" spans="1:20">
      <c r="A60" s="574" t="s">
        <v>1133</v>
      </c>
      <c r="B60" s="598" t="s">
        <v>1134</v>
      </c>
      <c r="C60" s="584" t="s">
        <v>946</v>
      </c>
      <c r="D60" s="585">
        <v>0</v>
      </c>
      <c r="E60" s="585">
        <v>0</v>
      </c>
      <c r="F60" s="585">
        <v>0</v>
      </c>
      <c r="G60" s="585">
        <v>0</v>
      </c>
      <c r="H60" s="585">
        <v>0</v>
      </c>
      <c r="I60" s="585">
        <v>0</v>
      </c>
      <c r="J60" s="585">
        <v>0</v>
      </c>
      <c r="K60" s="585">
        <v>0</v>
      </c>
      <c r="L60" s="585">
        <v>0</v>
      </c>
      <c r="M60" s="585">
        <v>0</v>
      </c>
      <c r="N60" s="585">
        <v>0</v>
      </c>
      <c r="O60" s="585">
        <v>0</v>
      </c>
      <c r="P60" s="585">
        <v>0</v>
      </c>
      <c r="Q60" s="585">
        <v>0</v>
      </c>
      <c r="R60" s="585">
        <v>0</v>
      </c>
      <c r="S60" s="585">
        <v>0</v>
      </c>
      <c r="T60" s="585">
        <v>0</v>
      </c>
    </row>
    <row r="61" spans="1:20" ht="25.5">
      <c r="A61" s="574" t="s">
        <v>1135</v>
      </c>
      <c r="B61" s="598" t="s">
        <v>1136</v>
      </c>
      <c r="C61" s="584" t="s">
        <v>884</v>
      </c>
      <c r="D61" s="585">
        <v>0</v>
      </c>
      <c r="E61" s="585">
        <v>0</v>
      </c>
      <c r="F61" s="585">
        <v>0</v>
      </c>
      <c r="G61" s="585">
        <v>0</v>
      </c>
      <c r="H61" s="585">
        <v>0</v>
      </c>
      <c r="I61" s="585">
        <v>0</v>
      </c>
      <c r="J61" s="585">
        <v>0</v>
      </c>
      <c r="K61" s="585">
        <v>0</v>
      </c>
      <c r="L61" s="585">
        <v>0</v>
      </c>
      <c r="M61" s="585">
        <v>0</v>
      </c>
      <c r="N61" s="585">
        <v>0</v>
      </c>
      <c r="O61" s="585">
        <v>0</v>
      </c>
      <c r="P61" s="585">
        <v>0</v>
      </c>
      <c r="Q61" s="585">
        <v>0</v>
      </c>
      <c r="R61" s="585">
        <v>0</v>
      </c>
      <c r="S61" s="585">
        <v>0</v>
      </c>
      <c r="T61" s="585">
        <v>0</v>
      </c>
    </row>
    <row r="62" spans="1:20">
      <c r="A62" s="574" t="s">
        <v>1137</v>
      </c>
      <c r="B62" s="598" t="s">
        <v>1138</v>
      </c>
      <c r="C62" s="584" t="s">
        <v>947</v>
      </c>
      <c r="D62" s="585">
        <v>0</v>
      </c>
      <c r="E62" s="585">
        <v>0</v>
      </c>
      <c r="F62" s="585">
        <v>0</v>
      </c>
      <c r="G62" s="585">
        <v>0</v>
      </c>
      <c r="H62" s="585">
        <v>0</v>
      </c>
      <c r="I62" s="585">
        <v>0</v>
      </c>
      <c r="J62" s="585">
        <v>0</v>
      </c>
      <c r="K62" s="585">
        <v>0</v>
      </c>
      <c r="L62" s="585">
        <v>0</v>
      </c>
      <c r="M62" s="585">
        <v>0</v>
      </c>
      <c r="N62" s="585">
        <v>0</v>
      </c>
      <c r="O62" s="585">
        <v>0</v>
      </c>
      <c r="P62" s="585">
        <v>0</v>
      </c>
      <c r="Q62" s="585">
        <v>0</v>
      </c>
      <c r="R62" s="585">
        <v>0</v>
      </c>
      <c r="S62" s="585">
        <v>0</v>
      </c>
      <c r="T62" s="585">
        <v>0</v>
      </c>
    </row>
    <row r="63" spans="1:20" ht="25.5">
      <c r="A63" s="514" t="s">
        <v>1139</v>
      </c>
      <c r="B63" s="515" t="s">
        <v>1140</v>
      </c>
      <c r="C63" s="516" t="s">
        <v>948</v>
      </c>
      <c r="D63" s="602">
        <v>0</v>
      </c>
      <c r="E63" s="602">
        <v>0</v>
      </c>
      <c r="F63" s="602">
        <v>0</v>
      </c>
      <c r="G63" s="602">
        <v>0</v>
      </c>
      <c r="H63" s="602">
        <v>0</v>
      </c>
      <c r="I63" s="602">
        <v>0</v>
      </c>
      <c r="J63" s="602">
        <v>0</v>
      </c>
      <c r="K63" s="602">
        <v>0</v>
      </c>
      <c r="L63" s="602">
        <v>0</v>
      </c>
      <c r="M63" s="602">
        <v>0</v>
      </c>
      <c r="N63" s="602">
        <v>0</v>
      </c>
      <c r="O63" s="602">
        <v>0</v>
      </c>
      <c r="P63" s="602">
        <v>0</v>
      </c>
      <c r="Q63" s="602">
        <v>0</v>
      </c>
      <c r="R63" s="602">
        <v>0</v>
      </c>
      <c r="S63" s="602">
        <v>0</v>
      </c>
      <c r="T63" s="602">
        <v>0</v>
      </c>
    </row>
    <row r="64" spans="1:20" ht="25.5">
      <c r="A64" s="514" t="s">
        <v>1141</v>
      </c>
      <c r="B64" s="515" t="s">
        <v>1142</v>
      </c>
      <c r="C64" s="516" t="s">
        <v>949</v>
      </c>
      <c r="D64" s="602">
        <v>0</v>
      </c>
      <c r="E64" s="602">
        <v>0</v>
      </c>
      <c r="F64" s="602">
        <v>0</v>
      </c>
      <c r="G64" s="602">
        <v>0</v>
      </c>
      <c r="H64" s="602">
        <v>0</v>
      </c>
      <c r="I64" s="602">
        <v>0</v>
      </c>
      <c r="J64" s="602">
        <v>0</v>
      </c>
      <c r="K64" s="602">
        <v>0</v>
      </c>
      <c r="L64" s="602">
        <v>0</v>
      </c>
      <c r="M64" s="602">
        <v>0</v>
      </c>
      <c r="N64" s="602">
        <v>0</v>
      </c>
      <c r="O64" s="602">
        <v>0</v>
      </c>
      <c r="P64" s="602">
        <v>0</v>
      </c>
      <c r="Q64" s="602">
        <v>0</v>
      </c>
      <c r="R64" s="602">
        <v>0</v>
      </c>
      <c r="S64" s="602">
        <v>0</v>
      </c>
      <c r="T64" s="602">
        <v>0</v>
      </c>
    </row>
    <row r="65" spans="1:20">
      <c r="A65" s="574" t="s">
        <v>1143</v>
      </c>
      <c r="B65" s="598" t="s">
        <v>1144</v>
      </c>
      <c r="C65" s="584" t="s">
        <v>888</v>
      </c>
      <c r="D65" s="585">
        <v>0</v>
      </c>
      <c r="E65" s="585">
        <v>0</v>
      </c>
      <c r="F65" s="585">
        <v>0</v>
      </c>
      <c r="G65" s="585">
        <v>0</v>
      </c>
      <c r="H65" s="585">
        <v>0</v>
      </c>
      <c r="I65" s="585">
        <v>0</v>
      </c>
      <c r="J65" s="585">
        <v>0</v>
      </c>
      <c r="K65" s="585">
        <v>0</v>
      </c>
      <c r="L65" s="585">
        <v>0</v>
      </c>
      <c r="M65" s="585">
        <v>0</v>
      </c>
      <c r="N65" s="585">
        <v>0</v>
      </c>
      <c r="O65" s="585">
        <v>0</v>
      </c>
      <c r="P65" s="585">
        <v>0</v>
      </c>
      <c r="Q65" s="585">
        <v>0</v>
      </c>
      <c r="R65" s="585">
        <v>0</v>
      </c>
      <c r="S65" s="585">
        <v>0</v>
      </c>
      <c r="T65" s="585">
        <v>0</v>
      </c>
    </row>
  </sheetData>
  <mergeCells count="6">
    <mergeCell ref="A2:T2"/>
    <mergeCell ref="A3:T3"/>
    <mergeCell ref="A5:A6"/>
    <mergeCell ref="B5:B6"/>
    <mergeCell ref="C5:C6"/>
    <mergeCell ref="D5:D6"/>
  </mergeCells>
  <conditionalFormatting sqref="B42:C47 A61:A65 B62:E65 D48:E58 C31:C40 D25:E40 A8:E9 F12:T40 F8:T10 F42:T65 A7:IA7">
    <cfRule type="cellIs" dxfId="3405" priority="159" stopIfTrue="1" operator="equal">
      <formula>0</formula>
    </cfRule>
    <cfRule type="cellIs" dxfId="3404" priority="160" stopIfTrue="1" operator="equal">
      <formula>0</formula>
    </cfRule>
    <cfRule type="cellIs" dxfId="3403" priority="161" stopIfTrue="1" operator="equal">
      <formula>0</formula>
    </cfRule>
  </conditionalFormatting>
  <conditionalFormatting sqref="B42:B47">
    <cfRule type="cellIs" dxfId="3402" priority="141" stopIfTrue="1" operator="equal">
      <formula>0</formula>
    </cfRule>
    <cfRule type="cellIs" dxfId="3401" priority="142" stopIfTrue="1" operator="equal">
      <formula>0</formula>
    </cfRule>
    <cfRule type="cellIs" dxfId="3400" priority="143" stopIfTrue="1" operator="equal">
      <formula>0</formula>
    </cfRule>
  </conditionalFormatting>
  <conditionalFormatting sqref="A42:A47">
    <cfRule type="cellIs" dxfId="3399" priority="132" stopIfTrue="1" operator="equal">
      <formula>0</formula>
    </cfRule>
    <cfRule type="cellIs" dxfId="3398" priority="133" stopIfTrue="1" operator="equal">
      <formula>0</formula>
    </cfRule>
    <cfRule type="cellIs" dxfId="3397" priority="134" stopIfTrue="1" operator="equal">
      <formula>0</formula>
    </cfRule>
  </conditionalFormatting>
  <conditionalFormatting sqref="A25:C27 A29:C29 A28 A30 A31:C40 A48:C58">
    <cfRule type="cellIs" dxfId="3396" priority="235" stopIfTrue="1" operator="equal">
      <formula>0</formula>
    </cfRule>
    <cfRule type="cellIs" dxfId="3395" priority="236" stopIfTrue="1" operator="equal">
      <formula>0</formula>
    </cfRule>
    <cfRule type="cellIs" dxfId="3394" priority="237" stopIfTrue="1" operator="equal">
      <formula>0</formula>
    </cfRule>
  </conditionalFormatting>
  <conditionalFormatting sqref="B49:C58 B31:C40 F31:T40 F49:T58 F12:T24 F10:T10 F42:T47">
    <cfRule type="cellIs" priority="231" stopIfTrue="1" operator="between">
      <formula>-0.0001</formula>
      <formula>0.0001</formula>
    </cfRule>
    <cfRule type="cellIs" dxfId="3393" priority="232" stopIfTrue="1" operator="equal">
      <formula>0</formula>
    </cfRule>
    <cfRule type="cellIs" dxfId="3392" priority="233" stopIfTrue="1" operator="equal">
      <formula>0</formula>
    </cfRule>
    <cfRule type="cellIs" dxfId="3391" priority="234" stopIfTrue="1" operator="equal">
      <formula>0</formula>
    </cfRule>
  </conditionalFormatting>
  <conditionalFormatting sqref="B49:C58 B31:C40 F31:T40 F49:T58 F12:T24 F10:T10 F42:T47">
    <cfRule type="cellIs" dxfId="3390" priority="226" stopIfTrue="1" operator="between">
      <formula>-0.0001</formula>
      <formula>0.0001</formula>
    </cfRule>
    <cfRule type="cellIs" dxfId="3389" priority="227" stopIfTrue="1" operator="between">
      <formula>-0.0001</formula>
      <formula>0.00001</formula>
    </cfRule>
    <cfRule type="cellIs" dxfId="3388" priority="228" stopIfTrue="1" operator="equal">
      <formula>0</formula>
    </cfRule>
    <cfRule type="cellIs" dxfId="3387" priority="229" stopIfTrue="1" operator="equal">
      <formula>0</formula>
    </cfRule>
    <cfRule type="cellIs" dxfId="3386" priority="230" stopIfTrue="1" operator="equal">
      <formula>0</formula>
    </cfRule>
  </conditionalFormatting>
  <conditionalFormatting sqref="B12:C16 A10 A12 A14 A16">
    <cfRule type="cellIs" dxfId="3385" priority="223" stopIfTrue="1" operator="equal">
      <formula>0</formula>
    </cfRule>
    <cfRule type="cellIs" dxfId="3384" priority="224" stopIfTrue="1" operator="equal">
      <formula>0</formula>
    </cfRule>
    <cfRule type="cellIs" dxfId="3383" priority="225" stopIfTrue="1" operator="equal">
      <formula>0</formula>
    </cfRule>
  </conditionalFormatting>
  <conditionalFormatting sqref="B12:C16 A10:C10 A12 A14 A16:A19 A20:C24">
    <cfRule type="cellIs" priority="216" stopIfTrue="1" operator="between">
      <formula>-0.0001</formula>
      <formula>0.0001</formula>
    </cfRule>
    <cfRule type="cellIs" dxfId="3382" priority="220" stopIfTrue="1" operator="equal">
      <formula>0</formula>
    </cfRule>
    <cfRule type="cellIs" dxfId="3381" priority="221" stopIfTrue="1" operator="equal">
      <formula>0</formula>
    </cfRule>
    <cfRule type="cellIs" dxfId="3380" priority="222" stopIfTrue="1" operator="equal">
      <formula>0</formula>
    </cfRule>
  </conditionalFormatting>
  <conditionalFormatting sqref="A10:C10 A12 A14 A16:A19 A20:C24">
    <cfRule type="cellIs" dxfId="3379" priority="217" stopIfTrue="1" operator="equal">
      <formula>0</formula>
    </cfRule>
    <cfRule type="cellIs" dxfId="3378" priority="218" stopIfTrue="1" operator="equal">
      <formula>0</formula>
    </cfRule>
    <cfRule type="cellIs" dxfId="3377" priority="219" stopIfTrue="1" operator="equal">
      <formula>0</formula>
    </cfRule>
  </conditionalFormatting>
  <conditionalFormatting sqref="B12:C16 A10:C10 A12 A14 A16:A19 A20:C24">
    <cfRule type="cellIs" dxfId="3376" priority="211" stopIfTrue="1" operator="between">
      <formula>-0.0001</formula>
      <formula>0.0001</formula>
    </cfRule>
    <cfRule type="cellIs" dxfId="3375" priority="212" stopIfTrue="1" operator="between">
      <formula>-0.0001</formula>
      <formula>0.00001</formula>
    </cfRule>
    <cfRule type="cellIs" dxfId="3374" priority="213" stopIfTrue="1" operator="equal">
      <formula>0</formula>
    </cfRule>
    <cfRule type="cellIs" dxfId="3373" priority="214" stopIfTrue="1" operator="equal">
      <formula>0</formula>
    </cfRule>
    <cfRule type="cellIs" dxfId="3372" priority="215" stopIfTrue="1" operator="equal">
      <formula>0</formula>
    </cfRule>
  </conditionalFormatting>
  <conditionalFormatting sqref="B11:C11 F11:T11">
    <cfRule type="cellIs" dxfId="3371" priority="210" stopIfTrue="1" operator="equal">
      <formula>0</formula>
    </cfRule>
  </conditionalFormatting>
  <conditionalFormatting sqref="B11:C11">
    <cfRule type="cellIs" dxfId="3370" priority="209" stopIfTrue="1" operator="equal">
      <formula>0</formula>
    </cfRule>
  </conditionalFormatting>
  <conditionalFormatting sqref="B11:C11">
    <cfRule type="cellIs" dxfId="3369" priority="208" stopIfTrue="1" operator="equal">
      <formula>0</formula>
    </cfRule>
  </conditionalFormatting>
  <conditionalFormatting sqref="B11:C11">
    <cfRule type="cellIs" dxfId="3368" priority="207" stopIfTrue="1" operator="equal">
      <formula>0</formula>
    </cfRule>
  </conditionalFormatting>
  <conditionalFormatting sqref="B17:C17 C18:C19">
    <cfRule type="cellIs" priority="200" stopIfTrue="1" operator="between">
      <formula>-0.0001</formula>
      <formula>0.0001</formula>
    </cfRule>
    <cfRule type="cellIs" dxfId="3367" priority="204" stopIfTrue="1" operator="equal">
      <formula>0</formula>
    </cfRule>
    <cfRule type="cellIs" dxfId="3366" priority="205" stopIfTrue="1" operator="equal">
      <formula>0</formula>
    </cfRule>
    <cfRule type="cellIs" dxfId="3365" priority="206" stopIfTrue="1" operator="equal">
      <formula>0</formula>
    </cfRule>
  </conditionalFormatting>
  <conditionalFormatting sqref="B17:C17 C18:C19">
    <cfRule type="cellIs" dxfId="3364" priority="201" stopIfTrue="1" operator="equal">
      <formula>0</formula>
    </cfRule>
    <cfRule type="cellIs" dxfId="3363" priority="202" stopIfTrue="1" operator="equal">
      <formula>0</formula>
    </cfRule>
    <cfRule type="cellIs" dxfId="3362" priority="203" stopIfTrue="1" operator="equal">
      <formula>0</formula>
    </cfRule>
  </conditionalFormatting>
  <conditionalFormatting sqref="B17:C17 C18:C19">
    <cfRule type="cellIs" dxfId="3361" priority="195" stopIfTrue="1" operator="between">
      <formula>-0.0001</formula>
      <formula>0.0001</formula>
    </cfRule>
    <cfRule type="cellIs" dxfId="3360" priority="196" stopIfTrue="1" operator="between">
      <formula>-0.0001</formula>
      <formula>0.00001</formula>
    </cfRule>
    <cfRule type="cellIs" dxfId="3359" priority="197" stopIfTrue="1" operator="equal">
      <formula>0</formula>
    </cfRule>
    <cfRule type="cellIs" dxfId="3358" priority="198" stopIfTrue="1" operator="equal">
      <formula>0</formula>
    </cfRule>
    <cfRule type="cellIs" dxfId="3357" priority="199" stopIfTrue="1" operator="equal">
      <formula>0</formula>
    </cfRule>
  </conditionalFormatting>
  <conditionalFormatting sqref="B18:B19">
    <cfRule type="cellIs" priority="188" stopIfTrue="1" operator="between">
      <formula>-0.0001</formula>
      <formula>0.0001</formula>
    </cfRule>
    <cfRule type="cellIs" dxfId="3356" priority="192" stopIfTrue="1" operator="equal">
      <formula>0</formula>
    </cfRule>
    <cfRule type="cellIs" dxfId="3355" priority="193" stopIfTrue="1" operator="equal">
      <formula>0</formula>
    </cfRule>
    <cfRule type="cellIs" dxfId="3354" priority="194" stopIfTrue="1" operator="equal">
      <formula>0</formula>
    </cfRule>
  </conditionalFormatting>
  <conditionalFormatting sqref="B18:B19">
    <cfRule type="cellIs" dxfId="3353" priority="189" stopIfTrue="1" operator="equal">
      <formula>0</formula>
    </cfRule>
    <cfRule type="cellIs" dxfId="3352" priority="190" stopIfTrue="1" operator="equal">
      <formula>0</formula>
    </cfRule>
    <cfRule type="cellIs" dxfId="3351" priority="191" stopIfTrue="1" operator="equal">
      <formula>0</formula>
    </cfRule>
  </conditionalFormatting>
  <conditionalFormatting sqref="B18:B19">
    <cfRule type="cellIs" dxfId="3350" priority="183" stopIfTrue="1" operator="between">
      <formula>-0.0001</formula>
      <formula>0.0001</formula>
    </cfRule>
    <cfRule type="cellIs" dxfId="3349" priority="184" stopIfTrue="1" operator="between">
      <formula>-0.0001</formula>
      <formula>0.00001</formula>
    </cfRule>
    <cfRule type="cellIs" dxfId="3348" priority="185" stopIfTrue="1" operator="equal">
      <formula>0</formula>
    </cfRule>
    <cfRule type="cellIs" dxfId="3347" priority="186" stopIfTrue="1" operator="equal">
      <formula>0</formula>
    </cfRule>
    <cfRule type="cellIs" dxfId="3346" priority="187" stopIfTrue="1" operator="equal">
      <formula>0</formula>
    </cfRule>
  </conditionalFormatting>
  <conditionalFormatting sqref="A11 A13 A15">
    <cfRule type="cellIs" dxfId="3345" priority="180" stopIfTrue="1" operator="equal">
      <formula>0</formula>
    </cfRule>
    <cfRule type="cellIs" dxfId="3344" priority="181" stopIfTrue="1" operator="equal">
      <formula>0</formula>
    </cfRule>
    <cfRule type="cellIs" dxfId="3343" priority="182" stopIfTrue="1" operator="equal">
      <formula>0</formula>
    </cfRule>
  </conditionalFormatting>
  <conditionalFormatting sqref="A25:C30">
    <cfRule type="cellIs" dxfId="3342" priority="177" stopIfTrue="1" operator="equal">
      <formula>0</formula>
    </cfRule>
    <cfRule type="cellIs" dxfId="3341" priority="178" stopIfTrue="1" operator="equal">
      <formula>0</formula>
    </cfRule>
    <cfRule type="cellIs" dxfId="3340" priority="179" stopIfTrue="1" operator="equal">
      <formula>0</formula>
    </cfRule>
  </conditionalFormatting>
  <conditionalFormatting sqref="B31:B40">
    <cfRule type="cellIs" priority="170" stopIfTrue="1" operator="between">
      <formula>-0.0001</formula>
      <formula>0.0001</formula>
    </cfRule>
    <cfRule type="cellIs" dxfId="3339" priority="174" stopIfTrue="1" operator="equal">
      <formula>0</formula>
    </cfRule>
    <cfRule type="cellIs" dxfId="3338" priority="175" stopIfTrue="1" operator="equal">
      <formula>0</formula>
    </cfRule>
    <cfRule type="cellIs" dxfId="3337" priority="176" stopIfTrue="1" operator="equal">
      <formula>0</formula>
    </cfRule>
  </conditionalFormatting>
  <conditionalFormatting sqref="B31:B40">
    <cfRule type="cellIs" dxfId="3336" priority="171" stopIfTrue="1" operator="equal">
      <formula>0</formula>
    </cfRule>
    <cfRule type="cellIs" dxfId="3335" priority="172" stopIfTrue="1" operator="equal">
      <formula>0</formula>
    </cfRule>
    <cfRule type="cellIs" dxfId="3334" priority="173" stopIfTrue="1" operator="equal">
      <formula>0</formula>
    </cfRule>
  </conditionalFormatting>
  <conditionalFormatting sqref="B31:B40">
    <cfRule type="cellIs" dxfId="3333" priority="165" stopIfTrue="1" operator="between">
      <formula>-0.0001</formula>
      <formula>0.0001</formula>
    </cfRule>
    <cfRule type="cellIs" dxfId="3332" priority="166" stopIfTrue="1" operator="between">
      <formula>-0.0001</formula>
      <formula>0.00001</formula>
    </cfRule>
    <cfRule type="cellIs" dxfId="3331" priority="167" stopIfTrue="1" operator="equal">
      <formula>0</formula>
    </cfRule>
    <cfRule type="cellIs" dxfId="3330" priority="168" stopIfTrue="1" operator="equal">
      <formula>0</formula>
    </cfRule>
    <cfRule type="cellIs" dxfId="3329" priority="169" stopIfTrue="1" operator="equal">
      <formula>0</formula>
    </cfRule>
  </conditionalFormatting>
  <conditionalFormatting sqref="A41:C41">
    <cfRule type="cellIs" dxfId="3328" priority="162" stopIfTrue="1" operator="equal">
      <formula>0</formula>
    </cfRule>
    <cfRule type="cellIs" dxfId="3327" priority="163" stopIfTrue="1" operator="equal">
      <formula>0</formula>
    </cfRule>
    <cfRule type="cellIs" dxfId="3326" priority="164" stopIfTrue="1" operator="equal">
      <formula>0</formula>
    </cfRule>
  </conditionalFormatting>
  <conditionalFormatting sqref="B42:C47">
    <cfRule type="cellIs" priority="155" stopIfTrue="1" operator="between">
      <formula>-0.0001</formula>
      <formula>0.0001</formula>
    </cfRule>
    <cfRule type="cellIs" dxfId="3325" priority="156" stopIfTrue="1" operator="equal">
      <formula>0</formula>
    </cfRule>
    <cfRule type="cellIs" dxfId="3324" priority="157" stopIfTrue="1" operator="equal">
      <formula>0</formula>
    </cfRule>
    <cfRule type="cellIs" dxfId="3323" priority="158" stopIfTrue="1" operator="equal">
      <formula>0</formula>
    </cfRule>
  </conditionalFormatting>
  <conditionalFormatting sqref="B42:C47">
    <cfRule type="cellIs" dxfId="3322" priority="150" stopIfTrue="1" operator="between">
      <formula>-0.0001</formula>
      <formula>0.0001</formula>
    </cfRule>
    <cfRule type="cellIs" dxfId="3321" priority="151" stopIfTrue="1" operator="between">
      <formula>-0.0001</formula>
      <formula>0.00001</formula>
    </cfRule>
    <cfRule type="cellIs" dxfId="3320" priority="152" stopIfTrue="1" operator="equal">
      <formula>0</formula>
    </cfRule>
    <cfRule type="cellIs" dxfId="3319" priority="153" stopIfTrue="1" operator="equal">
      <formula>0</formula>
    </cfRule>
    <cfRule type="cellIs" dxfId="3318" priority="154" stopIfTrue="1" operator="equal">
      <formula>0</formula>
    </cfRule>
  </conditionalFormatting>
  <conditionalFormatting sqref="C42:C47">
    <cfRule type="cellIs" dxfId="3317" priority="147" stopIfTrue="1" operator="equal">
      <formula>0</formula>
    </cfRule>
    <cfRule type="cellIs" dxfId="3316" priority="148" stopIfTrue="1" operator="equal">
      <formula>0</formula>
    </cfRule>
    <cfRule type="cellIs" dxfId="3315" priority="149" stopIfTrue="1" operator="equal">
      <formula>0</formula>
    </cfRule>
  </conditionalFormatting>
  <conditionalFormatting sqref="B42:B47">
    <cfRule type="cellIs" priority="140" stopIfTrue="1" operator="between">
      <formula>-0.0001</formula>
      <formula>0.0001</formula>
    </cfRule>
    <cfRule type="cellIs" dxfId="3314" priority="144" stopIfTrue="1" operator="equal">
      <formula>0</formula>
    </cfRule>
    <cfRule type="cellIs" dxfId="3313" priority="145" stopIfTrue="1" operator="equal">
      <formula>0</formula>
    </cfRule>
    <cfRule type="cellIs" dxfId="3312" priority="146" stopIfTrue="1" operator="equal">
      <formula>0</formula>
    </cfRule>
  </conditionalFormatting>
  <conditionalFormatting sqref="B42:B47">
    <cfRule type="cellIs" dxfId="3311" priority="135" stopIfTrue="1" operator="between">
      <formula>-0.0001</formula>
      <formula>0.0001</formula>
    </cfRule>
    <cfRule type="cellIs" dxfId="3310" priority="136" stopIfTrue="1" operator="between">
      <formula>-0.0001</formula>
      <formula>0.00001</formula>
    </cfRule>
    <cfRule type="cellIs" dxfId="3309" priority="137" stopIfTrue="1" operator="equal">
      <formula>0</formula>
    </cfRule>
    <cfRule type="cellIs" dxfId="3308" priority="138" stopIfTrue="1" operator="equal">
      <formula>0</formula>
    </cfRule>
    <cfRule type="cellIs" dxfId="3307" priority="139" stopIfTrue="1" operator="equal">
      <formula>0</formula>
    </cfRule>
  </conditionalFormatting>
  <conditionalFormatting sqref="B61:C61 A59:C60">
    <cfRule type="cellIs" dxfId="3306" priority="129" stopIfTrue="1" operator="equal">
      <formula>0</formula>
    </cfRule>
    <cfRule type="cellIs" dxfId="3305" priority="130" stopIfTrue="1" operator="equal">
      <formula>0</formula>
    </cfRule>
    <cfRule type="cellIs" dxfId="3304" priority="131" stopIfTrue="1" operator="equal">
      <formula>0</formula>
    </cfRule>
  </conditionalFormatting>
  <conditionalFormatting sqref="D59:D61">
    <cfRule type="cellIs" dxfId="3303" priority="65" stopIfTrue="1" operator="equal">
      <formula>0</formula>
    </cfRule>
    <cfRule type="cellIs" dxfId="3302" priority="66" stopIfTrue="1" operator="equal">
      <formula>0</formula>
    </cfRule>
    <cfRule type="cellIs" dxfId="3301" priority="67" stopIfTrue="1" operator="equal">
      <formula>0</formula>
    </cfRule>
  </conditionalFormatting>
  <conditionalFormatting sqref="D25:D27 D29 D31:D40">
    <cfRule type="cellIs" dxfId="3300" priority="126" stopIfTrue="1" operator="equal">
      <formula>0</formula>
    </cfRule>
    <cfRule type="cellIs" dxfId="3299" priority="127" stopIfTrue="1" operator="equal">
      <formula>0</formula>
    </cfRule>
    <cfRule type="cellIs" dxfId="3298" priority="128" stopIfTrue="1" operator="equal">
      <formula>0</formula>
    </cfRule>
  </conditionalFormatting>
  <conditionalFormatting sqref="D31:D40 D49:D58">
    <cfRule type="cellIs" priority="122" stopIfTrue="1" operator="between">
      <formula>-0.0001</formula>
      <formula>0.0001</formula>
    </cfRule>
    <cfRule type="cellIs" dxfId="3297" priority="123" stopIfTrue="1" operator="equal">
      <formula>0</formula>
    </cfRule>
    <cfRule type="cellIs" dxfId="3296" priority="124" stopIfTrue="1" operator="equal">
      <formula>0</formula>
    </cfRule>
    <cfRule type="cellIs" dxfId="3295" priority="125" stopIfTrue="1" operator="equal">
      <formula>0</formula>
    </cfRule>
  </conditionalFormatting>
  <conditionalFormatting sqref="D31:D40 D49:D58">
    <cfRule type="cellIs" dxfId="3294" priority="117" stopIfTrue="1" operator="between">
      <formula>-0.0001</formula>
      <formula>0.0001</formula>
    </cfRule>
    <cfRule type="cellIs" dxfId="3293" priority="118" stopIfTrue="1" operator="between">
      <formula>-0.0001</formula>
      <formula>0.00001</formula>
    </cfRule>
    <cfRule type="cellIs" dxfId="3292" priority="119" stopIfTrue="1" operator="equal">
      <formula>0</formula>
    </cfRule>
    <cfRule type="cellIs" dxfId="3291" priority="120" stopIfTrue="1" operator="equal">
      <formula>0</formula>
    </cfRule>
    <cfRule type="cellIs" dxfId="3290" priority="121" stopIfTrue="1" operator="equal">
      <formula>0</formula>
    </cfRule>
  </conditionalFormatting>
  <conditionalFormatting sqref="D12:D16">
    <cfRule type="cellIs" dxfId="3289" priority="114" stopIfTrue="1" operator="equal">
      <formula>0</formula>
    </cfRule>
    <cfRule type="cellIs" dxfId="3288" priority="115" stopIfTrue="1" operator="equal">
      <formula>0</formula>
    </cfRule>
    <cfRule type="cellIs" dxfId="3287" priority="116" stopIfTrue="1" operator="equal">
      <formula>0</formula>
    </cfRule>
  </conditionalFormatting>
  <conditionalFormatting sqref="D12:D16 D10 D20:D24">
    <cfRule type="cellIs" priority="107" stopIfTrue="1" operator="between">
      <formula>-0.0001</formula>
      <formula>0.0001</formula>
    </cfRule>
    <cfRule type="cellIs" dxfId="3286" priority="111" stopIfTrue="1" operator="equal">
      <formula>0</formula>
    </cfRule>
    <cfRule type="cellIs" dxfId="3285" priority="112" stopIfTrue="1" operator="equal">
      <formula>0</formula>
    </cfRule>
    <cfRule type="cellIs" dxfId="3284" priority="113" stopIfTrue="1" operator="equal">
      <formula>0</formula>
    </cfRule>
  </conditionalFormatting>
  <conditionalFormatting sqref="D10 D20:D24">
    <cfRule type="cellIs" dxfId="3283" priority="108" stopIfTrue="1" operator="equal">
      <formula>0</formula>
    </cfRule>
    <cfRule type="cellIs" dxfId="3282" priority="109" stopIfTrue="1" operator="equal">
      <formula>0</formula>
    </cfRule>
    <cfRule type="cellIs" dxfId="3281" priority="110" stopIfTrue="1" operator="equal">
      <formula>0</formula>
    </cfRule>
  </conditionalFormatting>
  <conditionalFormatting sqref="D12:D16 D10 D20:D24">
    <cfRule type="cellIs" dxfId="3280" priority="102" stopIfTrue="1" operator="between">
      <formula>-0.0001</formula>
      <formula>0.0001</formula>
    </cfRule>
    <cfRule type="cellIs" dxfId="3279" priority="103" stopIfTrue="1" operator="between">
      <formula>-0.0001</formula>
      <formula>0.00001</formula>
    </cfRule>
    <cfRule type="cellIs" dxfId="3278" priority="104" stopIfTrue="1" operator="equal">
      <formula>0</formula>
    </cfRule>
    <cfRule type="cellIs" dxfId="3277" priority="105" stopIfTrue="1" operator="equal">
      <formula>0</formula>
    </cfRule>
    <cfRule type="cellIs" dxfId="3276" priority="106" stopIfTrue="1" operator="equal">
      <formula>0</formula>
    </cfRule>
  </conditionalFormatting>
  <conditionalFormatting sqref="D11">
    <cfRule type="cellIs" dxfId="3275" priority="101" stopIfTrue="1" operator="equal">
      <formula>0</formula>
    </cfRule>
  </conditionalFormatting>
  <conditionalFormatting sqref="D11">
    <cfRule type="cellIs" dxfId="3274" priority="100" stopIfTrue="1" operator="equal">
      <formula>0</formula>
    </cfRule>
  </conditionalFormatting>
  <conditionalFormatting sqref="D11">
    <cfRule type="cellIs" dxfId="3273" priority="99" stopIfTrue="1" operator="equal">
      <formula>0</formula>
    </cfRule>
  </conditionalFormatting>
  <conditionalFormatting sqref="D11">
    <cfRule type="cellIs" dxfId="3272" priority="98" stopIfTrue="1" operator="equal">
      <formula>0</formula>
    </cfRule>
  </conditionalFormatting>
  <conditionalFormatting sqref="D17:D19">
    <cfRule type="cellIs" priority="91" stopIfTrue="1" operator="between">
      <formula>-0.0001</formula>
      <formula>0.0001</formula>
    </cfRule>
    <cfRule type="cellIs" dxfId="3271" priority="95" stopIfTrue="1" operator="equal">
      <formula>0</formula>
    </cfRule>
    <cfRule type="cellIs" dxfId="3270" priority="96" stopIfTrue="1" operator="equal">
      <formula>0</formula>
    </cfRule>
    <cfRule type="cellIs" dxfId="3269" priority="97" stopIfTrue="1" operator="equal">
      <formula>0</formula>
    </cfRule>
  </conditionalFormatting>
  <conditionalFormatting sqref="D17:D19">
    <cfRule type="cellIs" dxfId="3268" priority="92" stopIfTrue="1" operator="equal">
      <formula>0</formula>
    </cfRule>
    <cfRule type="cellIs" dxfId="3267" priority="93" stopIfTrue="1" operator="equal">
      <formula>0</formula>
    </cfRule>
    <cfRule type="cellIs" dxfId="3266" priority="94" stopIfTrue="1" operator="equal">
      <formula>0</formula>
    </cfRule>
  </conditionalFormatting>
  <conditionalFormatting sqref="D17:D19">
    <cfRule type="cellIs" dxfId="3265" priority="86" stopIfTrue="1" operator="between">
      <formula>-0.0001</formula>
      <formula>0.0001</formula>
    </cfRule>
    <cfRule type="cellIs" dxfId="3264" priority="87" stopIfTrue="1" operator="between">
      <formula>-0.0001</formula>
      <formula>0.00001</formula>
    </cfRule>
    <cfRule type="cellIs" dxfId="3263" priority="88" stopIfTrue="1" operator="equal">
      <formula>0</formula>
    </cfRule>
    <cfRule type="cellIs" dxfId="3262" priority="89" stopIfTrue="1" operator="equal">
      <formula>0</formula>
    </cfRule>
    <cfRule type="cellIs" dxfId="3261" priority="90" stopIfTrue="1" operator="equal">
      <formula>0</formula>
    </cfRule>
  </conditionalFormatting>
  <conditionalFormatting sqref="D41">
    <cfRule type="cellIs" dxfId="3260" priority="83" stopIfTrue="1" operator="equal">
      <formula>0</formula>
    </cfRule>
    <cfRule type="cellIs" dxfId="3259" priority="84" stopIfTrue="1" operator="equal">
      <formula>0</formula>
    </cfRule>
    <cfRule type="cellIs" dxfId="3258" priority="85" stopIfTrue="1" operator="equal">
      <formula>0</formula>
    </cfRule>
  </conditionalFormatting>
  <conditionalFormatting sqref="D42:D47">
    <cfRule type="cellIs" dxfId="3257" priority="80" stopIfTrue="1" operator="equal">
      <formula>0</formula>
    </cfRule>
    <cfRule type="cellIs" dxfId="3256" priority="81" stopIfTrue="1" operator="equal">
      <formula>0</formula>
    </cfRule>
    <cfRule type="cellIs" dxfId="3255" priority="82" stopIfTrue="1" operator="equal">
      <formula>0</formula>
    </cfRule>
  </conditionalFormatting>
  <conditionalFormatting sqref="D42:D47">
    <cfRule type="cellIs" priority="76" stopIfTrue="1" operator="between">
      <formula>-0.0001</formula>
      <formula>0.0001</formula>
    </cfRule>
    <cfRule type="cellIs" dxfId="3254" priority="77" stopIfTrue="1" operator="equal">
      <formula>0</formula>
    </cfRule>
    <cfRule type="cellIs" dxfId="3253" priority="78" stopIfTrue="1" operator="equal">
      <formula>0</formula>
    </cfRule>
    <cfRule type="cellIs" dxfId="3252" priority="79" stopIfTrue="1" operator="equal">
      <formula>0</formula>
    </cfRule>
  </conditionalFormatting>
  <conditionalFormatting sqref="D42:D47">
    <cfRule type="cellIs" dxfId="3251" priority="71" stopIfTrue="1" operator="between">
      <formula>-0.0001</formula>
      <formula>0.0001</formula>
    </cfRule>
    <cfRule type="cellIs" dxfId="3250" priority="72" stopIfTrue="1" operator="between">
      <formula>-0.0001</formula>
      <formula>0.00001</formula>
    </cfRule>
    <cfRule type="cellIs" dxfId="3249" priority="73" stopIfTrue="1" operator="equal">
      <formula>0</formula>
    </cfRule>
    <cfRule type="cellIs" dxfId="3248" priority="74" stopIfTrue="1" operator="equal">
      <formula>0</formula>
    </cfRule>
    <cfRule type="cellIs" dxfId="3247" priority="75" stopIfTrue="1" operator="equal">
      <formula>0</formula>
    </cfRule>
  </conditionalFormatting>
  <conditionalFormatting sqref="D42:D47">
    <cfRule type="cellIs" dxfId="3246" priority="68" stopIfTrue="1" operator="equal">
      <formula>0</formula>
    </cfRule>
    <cfRule type="cellIs" dxfId="3245" priority="69" stopIfTrue="1" operator="equal">
      <formula>0</formula>
    </cfRule>
    <cfRule type="cellIs" dxfId="3244" priority="70" stopIfTrue="1" operator="equal">
      <formula>0</formula>
    </cfRule>
  </conditionalFormatting>
  <conditionalFormatting sqref="E10 E20:E24">
    <cfRule type="cellIs" dxfId="3243" priority="44" stopIfTrue="1" operator="equal">
      <formula>0</formula>
    </cfRule>
    <cfRule type="cellIs" dxfId="3242" priority="45" stopIfTrue="1" operator="equal">
      <formula>0</formula>
    </cfRule>
    <cfRule type="cellIs" dxfId="3241" priority="46" stopIfTrue="1" operator="equal">
      <formula>0</formula>
    </cfRule>
  </conditionalFormatting>
  <conditionalFormatting sqref="E59:E61">
    <cfRule type="cellIs" dxfId="3240" priority="1" stopIfTrue="1" operator="equal">
      <formula>0</formula>
    </cfRule>
    <cfRule type="cellIs" dxfId="3239" priority="2" stopIfTrue="1" operator="equal">
      <formula>0</formula>
    </cfRule>
    <cfRule type="cellIs" dxfId="3238" priority="3" stopIfTrue="1" operator="equal">
      <formula>0</formula>
    </cfRule>
  </conditionalFormatting>
  <conditionalFormatting sqref="E25:E27 E29 E31:E40">
    <cfRule type="cellIs" dxfId="3237" priority="62" stopIfTrue="1" operator="equal">
      <formula>0</formula>
    </cfRule>
    <cfRule type="cellIs" dxfId="3236" priority="63" stopIfTrue="1" operator="equal">
      <formula>0</formula>
    </cfRule>
    <cfRule type="cellIs" dxfId="3235" priority="64" stopIfTrue="1" operator="equal">
      <formula>0</formula>
    </cfRule>
  </conditionalFormatting>
  <conditionalFormatting sqref="E31:E40 E49:E58">
    <cfRule type="cellIs" priority="58" stopIfTrue="1" operator="between">
      <formula>-0.0001</formula>
      <formula>0.0001</formula>
    </cfRule>
    <cfRule type="cellIs" dxfId="3234" priority="59" stopIfTrue="1" operator="equal">
      <formula>0</formula>
    </cfRule>
    <cfRule type="cellIs" dxfId="3233" priority="60" stopIfTrue="1" operator="equal">
      <formula>0</formula>
    </cfRule>
    <cfRule type="cellIs" dxfId="3232" priority="61" stopIfTrue="1" operator="equal">
      <formula>0</formula>
    </cfRule>
  </conditionalFormatting>
  <conditionalFormatting sqref="E31:E40 E49:E58">
    <cfRule type="cellIs" dxfId="3231" priority="53" stopIfTrue="1" operator="between">
      <formula>-0.0001</formula>
      <formula>0.0001</formula>
    </cfRule>
    <cfRule type="cellIs" dxfId="3230" priority="54" stopIfTrue="1" operator="between">
      <formula>-0.0001</formula>
      <formula>0.00001</formula>
    </cfRule>
    <cfRule type="cellIs" dxfId="3229" priority="55" stopIfTrue="1" operator="equal">
      <formula>0</formula>
    </cfRule>
    <cfRule type="cellIs" dxfId="3228" priority="56" stopIfTrue="1" operator="equal">
      <formula>0</formula>
    </cfRule>
    <cfRule type="cellIs" dxfId="3227" priority="57" stopIfTrue="1" operator="equal">
      <formula>0</formula>
    </cfRule>
  </conditionalFormatting>
  <conditionalFormatting sqref="E12:E16">
    <cfRule type="cellIs" dxfId="3226" priority="50" stopIfTrue="1" operator="equal">
      <formula>0</formula>
    </cfRule>
    <cfRule type="cellIs" dxfId="3225" priority="51" stopIfTrue="1" operator="equal">
      <formula>0</formula>
    </cfRule>
    <cfRule type="cellIs" dxfId="3224" priority="52" stopIfTrue="1" operator="equal">
      <formula>0</formula>
    </cfRule>
  </conditionalFormatting>
  <conditionalFormatting sqref="E12:E16 E10 E20:E24">
    <cfRule type="cellIs" priority="43" stopIfTrue="1" operator="between">
      <formula>-0.0001</formula>
      <formula>0.0001</formula>
    </cfRule>
    <cfRule type="cellIs" dxfId="3223" priority="47" stopIfTrue="1" operator="equal">
      <formula>0</formula>
    </cfRule>
    <cfRule type="cellIs" dxfId="3222" priority="48" stopIfTrue="1" operator="equal">
      <formula>0</formula>
    </cfRule>
    <cfRule type="cellIs" dxfId="3221" priority="49" stopIfTrue="1" operator="equal">
      <formula>0</formula>
    </cfRule>
  </conditionalFormatting>
  <conditionalFormatting sqref="E12:E16 E10 E20:E24">
    <cfRule type="cellIs" dxfId="3220" priority="38" stopIfTrue="1" operator="between">
      <formula>-0.0001</formula>
      <formula>0.0001</formula>
    </cfRule>
    <cfRule type="cellIs" dxfId="3219" priority="39" stopIfTrue="1" operator="between">
      <formula>-0.0001</formula>
      <formula>0.00001</formula>
    </cfRule>
    <cfRule type="cellIs" dxfId="3218" priority="40" stopIfTrue="1" operator="equal">
      <formula>0</formula>
    </cfRule>
    <cfRule type="cellIs" dxfId="3217" priority="41" stopIfTrue="1" operator="equal">
      <formula>0</formula>
    </cfRule>
    <cfRule type="cellIs" dxfId="3216" priority="42" stopIfTrue="1" operator="equal">
      <formula>0</formula>
    </cfRule>
  </conditionalFormatting>
  <conditionalFormatting sqref="E11">
    <cfRule type="cellIs" dxfId="3215" priority="37" stopIfTrue="1" operator="equal">
      <formula>0</formula>
    </cfRule>
  </conditionalFormatting>
  <conditionalFormatting sqref="E11">
    <cfRule type="cellIs" dxfId="3214" priority="36" stopIfTrue="1" operator="equal">
      <formula>0</formula>
    </cfRule>
  </conditionalFormatting>
  <conditionalFormatting sqref="E11">
    <cfRule type="cellIs" dxfId="3213" priority="35" stopIfTrue="1" operator="equal">
      <formula>0</formula>
    </cfRule>
  </conditionalFormatting>
  <conditionalFormatting sqref="E11">
    <cfRule type="cellIs" dxfId="3212" priority="34" stopIfTrue="1" operator="equal">
      <formula>0</formula>
    </cfRule>
  </conditionalFormatting>
  <conditionalFormatting sqref="E17:E19">
    <cfRule type="cellIs" priority="27" stopIfTrue="1" operator="between">
      <formula>-0.0001</formula>
      <formula>0.0001</formula>
    </cfRule>
    <cfRule type="cellIs" dxfId="3211" priority="31" stopIfTrue="1" operator="equal">
      <formula>0</formula>
    </cfRule>
    <cfRule type="cellIs" dxfId="3210" priority="32" stopIfTrue="1" operator="equal">
      <formula>0</formula>
    </cfRule>
    <cfRule type="cellIs" dxfId="3209" priority="33" stopIfTrue="1" operator="equal">
      <formula>0</formula>
    </cfRule>
  </conditionalFormatting>
  <conditionalFormatting sqref="E17:E19">
    <cfRule type="cellIs" dxfId="3208" priority="28" stopIfTrue="1" operator="equal">
      <formula>0</formula>
    </cfRule>
    <cfRule type="cellIs" dxfId="3207" priority="29" stopIfTrue="1" operator="equal">
      <formula>0</formula>
    </cfRule>
    <cfRule type="cellIs" dxfId="3206" priority="30" stopIfTrue="1" operator="equal">
      <formula>0</formula>
    </cfRule>
  </conditionalFormatting>
  <conditionalFormatting sqref="E17:E19">
    <cfRule type="cellIs" dxfId="3205" priority="22" stopIfTrue="1" operator="between">
      <formula>-0.0001</formula>
      <formula>0.0001</formula>
    </cfRule>
    <cfRule type="cellIs" dxfId="3204" priority="23" stopIfTrue="1" operator="between">
      <formula>-0.0001</formula>
      <formula>0.00001</formula>
    </cfRule>
    <cfRule type="cellIs" dxfId="3203" priority="24" stopIfTrue="1" operator="equal">
      <formula>0</formula>
    </cfRule>
    <cfRule type="cellIs" dxfId="3202" priority="25" stopIfTrue="1" operator="equal">
      <formula>0</formula>
    </cfRule>
    <cfRule type="cellIs" dxfId="3201" priority="26" stopIfTrue="1" operator="equal">
      <formula>0</formula>
    </cfRule>
  </conditionalFormatting>
  <conditionalFormatting sqref="E41:T41">
    <cfRule type="cellIs" dxfId="3200" priority="19" stopIfTrue="1" operator="equal">
      <formula>0</formula>
    </cfRule>
    <cfRule type="cellIs" dxfId="3199" priority="20" stopIfTrue="1" operator="equal">
      <formula>0</formula>
    </cfRule>
    <cfRule type="cellIs" dxfId="3198" priority="21" stopIfTrue="1" operator="equal">
      <formula>0</formula>
    </cfRule>
  </conditionalFormatting>
  <conditionalFormatting sqref="E42:E47">
    <cfRule type="cellIs" dxfId="3197" priority="16" stopIfTrue="1" operator="equal">
      <formula>0</formula>
    </cfRule>
    <cfRule type="cellIs" dxfId="3196" priority="17" stopIfTrue="1" operator="equal">
      <formula>0</formula>
    </cfRule>
    <cfRule type="cellIs" dxfId="3195" priority="18" stopIfTrue="1" operator="equal">
      <formula>0</formula>
    </cfRule>
  </conditionalFormatting>
  <conditionalFormatting sqref="E42:E47">
    <cfRule type="cellIs" priority="12" stopIfTrue="1" operator="between">
      <formula>-0.0001</formula>
      <formula>0.0001</formula>
    </cfRule>
    <cfRule type="cellIs" dxfId="3194" priority="13" stopIfTrue="1" operator="equal">
      <formula>0</formula>
    </cfRule>
    <cfRule type="cellIs" dxfId="3193" priority="14" stopIfTrue="1" operator="equal">
      <formula>0</formula>
    </cfRule>
    <cfRule type="cellIs" dxfId="3192" priority="15" stopIfTrue="1" operator="equal">
      <formula>0</formula>
    </cfRule>
  </conditionalFormatting>
  <conditionalFormatting sqref="E42:E47">
    <cfRule type="cellIs" dxfId="3191" priority="7" stopIfTrue="1" operator="between">
      <formula>-0.0001</formula>
      <formula>0.0001</formula>
    </cfRule>
    <cfRule type="cellIs" dxfId="3190" priority="8" stopIfTrue="1" operator="between">
      <formula>-0.0001</formula>
      <formula>0.00001</formula>
    </cfRule>
    <cfRule type="cellIs" dxfId="3189" priority="9" stopIfTrue="1" operator="equal">
      <formula>0</formula>
    </cfRule>
    <cfRule type="cellIs" dxfId="3188" priority="10" stopIfTrue="1" operator="equal">
      <formula>0</formula>
    </cfRule>
    <cfRule type="cellIs" dxfId="3187" priority="11" stopIfTrue="1" operator="equal">
      <formula>0</formula>
    </cfRule>
  </conditionalFormatting>
  <conditionalFormatting sqref="E42:E47">
    <cfRule type="cellIs" dxfId="3186" priority="4" stopIfTrue="1" operator="equal">
      <formula>0</formula>
    </cfRule>
    <cfRule type="cellIs" dxfId="3185" priority="5" stopIfTrue="1" operator="equal">
      <formula>0</formula>
    </cfRule>
    <cfRule type="cellIs" dxfId="3184" priority="6" stopIfTrue="1" operator="equal">
      <formula>0</formula>
    </cfRule>
  </conditionalFormatting>
  <pageMargins left="0.70866141732283472" right="0.70866141732283472" top="0.74803149606299213" bottom="0.74803149606299213" header="0.31496062992125984" footer="0.31496062992125984"/>
  <pageSetup paperSize="9" scale="65"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T45"/>
  <sheetViews>
    <sheetView showZeros="0" view="pageBreakPreview" topLeftCell="A27" zoomScale="85" zoomScaleNormal="100" zoomScaleSheetLayoutView="85" workbookViewId="0">
      <selection activeCell="K15" sqref="K15"/>
    </sheetView>
  </sheetViews>
  <sheetFormatPr defaultColWidth="7.75" defaultRowHeight="15.75"/>
  <cols>
    <col min="1" max="1" width="7.875" style="463" bestFit="1" customWidth="1"/>
    <col min="2" max="2" width="34.25" style="447" customWidth="1"/>
    <col min="3" max="3" width="11.75" style="448" customWidth="1"/>
    <col min="4" max="4" width="11.25" style="447" customWidth="1"/>
    <col min="5" max="7" width="7.75" style="447" bestFit="1" customWidth="1"/>
    <col min="8" max="9" width="8.75" style="447" bestFit="1" customWidth="1"/>
    <col min="10" max="10" width="7.75" style="447" bestFit="1" customWidth="1"/>
    <col min="11" max="11" width="8.75" style="447" bestFit="1" customWidth="1"/>
    <col min="12" max="12" width="7.125" style="447" bestFit="1" customWidth="1"/>
    <col min="13" max="14" width="9" style="447" bestFit="1" customWidth="1"/>
    <col min="15" max="19" width="8.875" style="447" customWidth="1"/>
    <col min="20" max="20" width="7.5" style="447" bestFit="1" customWidth="1"/>
    <col min="21" max="21" width="7.75" style="447"/>
    <col min="22" max="22" width="12.125" style="447" customWidth="1"/>
    <col min="23" max="16384" width="7.75" style="447"/>
  </cols>
  <sheetData>
    <row r="1" spans="1:20" ht="18" customHeight="1">
      <c r="A1" s="446" t="s">
        <v>1195</v>
      </c>
    </row>
    <row r="2" spans="1:20" ht="52.5" customHeight="1">
      <c r="A2" s="726" t="s">
        <v>1246</v>
      </c>
      <c r="B2" s="726"/>
      <c r="C2" s="726"/>
      <c r="D2" s="726"/>
      <c r="E2" s="726"/>
      <c r="F2" s="726"/>
      <c r="G2" s="726"/>
      <c r="H2" s="726"/>
      <c r="I2" s="726"/>
      <c r="J2" s="726"/>
      <c r="K2" s="726"/>
      <c r="L2" s="726"/>
      <c r="M2" s="726"/>
      <c r="N2" s="726"/>
      <c r="O2" s="726"/>
      <c r="P2" s="726"/>
      <c r="Q2" s="726"/>
      <c r="R2" s="726"/>
      <c r="S2" s="726"/>
      <c r="T2" s="726"/>
    </row>
    <row r="3" spans="1:20">
      <c r="A3" s="449"/>
      <c r="B3" s="450"/>
      <c r="C3" s="451"/>
      <c r="D3" s="450"/>
      <c r="E3" s="450"/>
      <c r="F3" s="450"/>
      <c r="G3" s="450"/>
      <c r="H3" s="450"/>
      <c r="I3" s="450"/>
      <c r="J3" s="450"/>
      <c r="K3" s="450"/>
      <c r="L3" s="450"/>
      <c r="M3" s="450"/>
      <c r="N3" s="450"/>
      <c r="O3" s="450"/>
      <c r="P3" s="450"/>
      <c r="Q3" s="450"/>
      <c r="R3" s="450"/>
      <c r="S3" s="450"/>
      <c r="T3" s="452"/>
    </row>
    <row r="4" spans="1:20" ht="33.75" customHeight="1">
      <c r="A4" s="727" t="s">
        <v>1</v>
      </c>
      <c r="B4" s="727" t="s">
        <v>1030</v>
      </c>
      <c r="C4" s="727" t="s">
        <v>966</v>
      </c>
      <c r="D4" s="729" t="s">
        <v>1193</v>
      </c>
      <c r="E4" s="729" t="s">
        <v>1194</v>
      </c>
      <c r="F4" s="729"/>
      <c r="G4" s="729"/>
      <c r="H4" s="729"/>
      <c r="I4" s="729"/>
      <c r="J4" s="729"/>
      <c r="K4" s="729"/>
      <c r="L4" s="729"/>
      <c r="M4" s="729"/>
      <c r="N4" s="729"/>
      <c r="O4" s="729"/>
      <c r="P4" s="729"/>
      <c r="Q4" s="729"/>
      <c r="R4" s="729"/>
      <c r="S4" s="729"/>
      <c r="T4" s="729"/>
    </row>
    <row r="5" spans="1:20" ht="64.5" customHeight="1">
      <c r="A5" s="728"/>
      <c r="B5" s="728"/>
      <c r="C5" s="728"/>
      <c r="D5" s="729"/>
      <c r="E5" s="603" t="s">
        <v>522</v>
      </c>
      <c r="F5" s="603" t="s">
        <v>15</v>
      </c>
      <c r="G5" s="603" t="s">
        <v>18</v>
      </c>
      <c r="H5" s="603" t="s">
        <v>19</v>
      </c>
      <c r="I5" s="603" t="s">
        <v>41</v>
      </c>
      <c r="J5" s="603" t="s">
        <v>57</v>
      </c>
      <c r="K5" s="603" t="s">
        <v>93</v>
      </c>
      <c r="L5" s="603" t="s">
        <v>24</v>
      </c>
      <c r="M5" s="603" t="s">
        <v>86</v>
      </c>
      <c r="N5" s="603" t="s">
        <v>35</v>
      </c>
      <c r="O5" s="603" t="s">
        <v>21</v>
      </c>
      <c r="P5" s="603" t="s">
        <v>53</v>
      </c>
      <c r="Q5" s="603" t="s">
        <v>97</v>
      </c>
      <c r="R5" s="603" t="s">
        <v>78</v>
      </c>
      <c r="S5" s="603" t="s">
        <v>36</v>
      </c>
      <c r="T5" s="603" t="s">
        <v>104</v>
      </c>
    </row>
    <row r="6" spans="1:20" s="386" customFormat="1" ht="25.5">
      <c r="A6" s="479">
        <v>-1</v>
      </c>
      <c r="B6" s="479">
        <v>-2</v>
      </c>
      <c r="C6" s="479">
        <v>-3</v>
      </c>
      <c r="D6" s="479" t="s">
        <v>1175</v>
      </c>
      <c r="E6" s="479">
        <v>-5</v>
      </c>
      <c r="F6" s="479">
        <v>-6</v>
      </c>
      <c r="G6" s="479">
        <v>-7</v>
      </c>
      <c r="H6" s="479">
        <v>-8</v>
      </c>
      <c r="I6" s="479">
        <v>-9</v>
      </c>
      <c r="J6" s="479">
        <v>-10</v>
      </c>
      <c r="K6" s="479">
        <v>-11</v>
      </c>
      <c r="L6" s="479">
        <v>-12</v>
      </c>
      <c r="M6" s="479">
        <v>-13</v>
      </c>
      <c r="N6" s="479">
        <v>-14</v>
      </c>
      <c r="O6" s="479">
        <v>-15</v>
      </c>
      <c r="P6" s="479">
        <v>-16</v>
      </c>
      <c r="Q6" s="479">
        <v>-17</v>
      </c>
      <c r="R6" s="479">
        <v>-18</v>
      </c>
      <c r="S6" s="479">
        <v>-19</v>
      </c>
      <c r="T6" s="479">
        <v>-20</v>
      </c>
    </row>
    <row r="7" spans="1:20" s="453" customFormat="1" ht="35.450000000000003" customHeight="1">
      <c r="A7" s="604">
        <v>1</v>
      </c>
      <c r="B7" s="605" t="s">
        <v>1196</v>
      </c>
      <c r="C7" s="604" t="s">
        <v>1197</v>
      </c>
      <c r="D7" s="606">
        <v>14609.118090666665</v>
      </c>
      <c r="E7" s="606">
        <v>409.22975400000001</v>
      </c>
      <c r="F7" s="606">
        <v>244.33583333333334</v>
      </c>
      <c r="G7" s="606">
        <v>398.1620333333334</v>
      </c>
      <c r="H7" s="606">
        <v>4578.3871213333332</v>
      </c>
      <c r="I7" s="606">
        <v>2370.199333333333</v>
      </c>
      <c r="J7" s="606">
        <v>227.86113866666668</v>
      </c>
      <c r="K7" s="606">
        <v>1268.7502666666669</v>
      </c>
      <c r="L7" s="606">
        <v>341.97383333333329</v>
      </c>
      <c r="M7" s="606">
        <v>159.83066666666664</v>
      </c>
      <c r="N7" s="606">
        <v>161.44333333333333</v>
      </c>
      <c r="O7" s="606">
        <v>831.73159666666663</v>
      </c>
      <c r="P7" s="606">
        <v>264.04223333333334</v>
      </c>
      <c r="Q7" s="606">
        <v>206.33983333333333</v>
      </c>
      <c r="R7" s="606">
        <v>698.30753333333337</v>
      </c>
      <c r="S7" s="606">
        <v>2294.9939666666664</v>
      </c>
      <c r="T7" s="606">
        <v>153.52961333333332</v>
      </c>
    </row>
    <row r="8" spans="1:20" s="454" customFormat="1" ht="18" customHeight="1">
      <c r="A8" s="607"/>
      <c r="B8" s="608" t="s">
        <v>1146</v>
      </c>
      <c r="C8" s="607"/>
      <c r="D8" s="609"/>
      <c r="E8" s="609"/>
      <c r="F8" s="609"/>
      <c r="G8" s="609"/>
      <c r="H8" s="609"/>
      <c r="I8" s="609"/>
      <c r="J8" s="609"/>
      <c r="K8" s="609"/>
      <c r="L8" s="609"/>
      <c r="M8" s="609"/>
      <c r="N8" s="609"/>
      <c r="O8" s="609"/>
      <c r="P8" s="609"/>
      <c r="Q8" s="609"/>
      <c r="R8" s="609"/>
      <c r="S8" s="609"/>
      <c r="T8" s="609"/>
    </row>
    <row r="9" spans="1:20" s="455" customFormat="1" ht="19.5" customHeight="1">
      <c r="A9" s="603" t="s">
        <v>1035</v>
      </c>
      <c r="B9" s="610" t="s">
        <v>1036</v>
      </c>
      <c r="C9" s="603" t="s">
        <v>1198</v>
      </c>
      <c r="D9" s="611">
        <v>16.399999999999999</v>
      </c>
      <c r="E9" s="611">
        <v>0</v>
      </c>
      <c r="F9" s="611">
        <v>2</v>
      </c>
      <c r="G9" s="611">
        <v>0</v>
      </c>
      <c r="H9" s="611">
        <v>0.5</v>
      </c>
      <c r="I9" s="611">
        <v>0</v>
      </c>
      <c r="J9" s="611">
        <v>0</v>
      </c>
      <c r="K9" s="611">
        <v>0</v>
      </c>
      <c r="L9" s="611">
        <v>0</v>
      </c>
      <c r="M9" s="611">
        <v>0</v>
      </c>
      <c r="N9" s="611">
        <v>0</v>
      </c>
      <c r="O9" s="611">
        <v>0.5</v>
      </c>
      <c r="P9" s="611">
        <v>0</v>
      </c>
      <c r="Q9" s="611">
        <v>0</v>
      </c>
      <c r="R9" s="611">
        <v>0</v>
      </c>
      <c r="S9" s="611">
        <v>0.5</v>
      </c>
      <c r="T9" s="611">
        <v>12.9</v>
      </c>
    </row>
    <row r="10" spans="1:20" s="455" customFormat="1" ht="19.5" customHeight="1">
      <c r="A10" s="603" t="s">
        <v>1041</v>
      </c>
      <c r="B10" s="610" t="s">
        <v>1199</v>
      </c>
      <c r="C10" s="603" t="s">
        <v>1200</v>
      </c>
      <c r="D10" s="611">
        <v>0</v>
      </c>
      <c r="E10" s="611">
        <v>0</v>
      </c>
      <c r="F10" s="611">
        <v>0</v>
      </c>
      <c r="G10" s="611">
        <v>0</v>
      </c>
      <c r="H10" s="611">
        <v>0</v>
      </c>
      <c r="I10" s="611">
        <v>0</v>
      </c>
      <c r="J10" s="611">
        <v>0</v>
      </c>
      <c r="K10" s="611">
        <v>0</v>
      </c>
      <c r="L10" s="611">
        <v>0</v>
      </c>
      <c r="M10" s="611">
        <v>0</v>
      </c>
      <c r="N10" s="611">
        <v>0</v>
      </c>
      <c r="O10" s="611">
        <v>0</v>
      </c>
      <c r="P10" s="611">
        <v>0</v>
      </c>
      <c r="Q10" s="611">
        <v>0</v>
      </c>
      <c r="R10" s="611">
        <v>0</v>
      </c>
      <c r="S10" s="611">
        <v>0</v>
      </c>
      <c r="T10" s="611">
        <v>0</v>
      </c>
    </row>
    <row r="11" spans="1:20" s="455" customFormat="1" ht="19.5" customHeight="1">
      <c r="A11" s="603" t="s">
        <v>1043</v>
      </c>
      <c r="B11" s="610" t="s">
        <v>1044</v>
      </c>
      <c r="C11" s="603" t="s">
        <v>1201</v>
      </c>
      <c r="D11" s="611">
        <v>6524.1120906666674</v>
      </c>
      <c r="E11" s="611">
        <v>409.22975400000001</v>
      </c>
      <c r="F11" s="611">
        <v>227.81583333333333</v>
      </c>
      <c r="G11" s="611">
        <v>385.6620333333334</v>
      </c>
      <c r="H11" s="611">
        <v>1089.4571213333336</v>
      </c>
      <c r="I11" s="611">
        <v>187.67333333333335</v>
      </c>
      <c r="J11" s="611">
        <v>227.86113866666668</v>
      </c>
      <c r="K11" s="611">
        <v>670.73026666666669</v>
      </c>
      <c r="L11" s="611">
        <v>341.97383333333329</v>
      </c>
      <c r="M11" s="611">
        <v>159.83066666666664</v>
      </c>
      <c r="N11" s="611">
        <v>161.44333333333333</v>
      </c>
      <c r="O11" s="611">
        <v>544.23159666666663</v>
      </c>
      <c r="P11" s="611">
        <v>264.04223333333334</v>
      </c>
      <c r="Q11" s="611">
        <v>206.33983333333333</v>
      </c>
      <c r="R11" s="611">
        <v>698.30753333333337</v>
      </c>
      <c r="S11" s="611">
        <v>808.88396666666654</v>
      </c>
      <c r="T11" s="611">
        <v>140.62961333333331</v>
      </c>
    </row>
    <row r="12" spans="1:20" s="455" customFormat="1" ht="19.5" customHeight="1">
      <c r="A12" s="603" t="s">
        <v>1045</v>
      </c>
      <c r="B12" s="610" t="s">
        <v>1046</v>
      </c>
      <c r="C12" s="603" t="s">
        <v>1202</v>
      </c>
      <c r="D12" s="611">
        <v>0</v>
      </c>
      <c r="E12" s="611">
        <v>0</v>
      </c>
      <c r="F12" s="611">
        <v>0</v>
      </c>
      <c r="G12" s="611">
        <v>0</v>
      </c>
      <c r="H12" s="611">
        <v>0</v>
      </c>
      <c r="I12" s="611">
        <v>0</v>
      </c>
      <c r="J12" s="611">
        <v>0</v>
      </c>
      <c r="K12" s="611">
        <v>0</v>
      </c>
      <c r="L12" s="611">
        <v>0</v>
      </c>
      <c r="M12" s="611">
        <v>0</v>
      </c>
      <c r="N12" s="611">
        <v>0</v>
      </c>
      <c r="O12" s="611">
        <v>0</v>
      </c>
      <c r="P12" s="611">
        <v>0</v>
      </c>
      <c r="Q12" s="611">
        <v>0</v>
      </c>
      <c r="R12" s="611">
        <v>0</v>
      </c>
      <c r="S12" s="611">
        <v>0</v>
      </c>
      <c r="T12" s="611">
        <v>0</v>
      </c>
    </row>
    <row r="13" spans="1:20" s="455" customFormat="1" ht="19.5" customHeight="1">
      <c r="A13" s="603" t="s">
        <v>1047</v>
      </c>
      <c r="B13" s="610" t="s">
        <v>1048</v>
      </c>
      <c r="C13" s="603" t="s">
        <v>1203</v>
      </c>
      <c r="D13" s="611">
        <v>0</v>
      </c>
      <c r="E13" s="611">
        <v>0</v>
      </c>
      <c r="F13" s="611">
        <v>0</v>
      </c>
      <c r="G13" s="611">
        <v>0</v>
      </c>
      <c r="H13" s="611">
        <v>0</v>
      </c>
      <c r="I13" s="611">
        <v>0</v>
      </c>
      <c r="J13" s="611">
        <v>0</v>
      </c>
      <c r="K13" s="611">
        <v>0</v>
      </c>
      <c r="L13" s="611">
        <v>0</v>
      </c>
      <c r="M13" s="611">
        <v>0</v>
      </c>
      <c r="N13" s="611">
        <v>0</v>
      </c>
      <c r="O13" s="611">
        <v>0</v>
      </c>
      <c r="P13" s="611">
        <v>0</v>
      </c>
      <c r="Q13" s="611">
        <v>0</v>
      </c>
      <c r="R13" s="611">
        <v>0</v>
      </c>
      <c r="S13" s="611">
        <v>0</v>
      </c>
      <c r="T13" s="611">
        <v>0</v>
      </c>
    </row>
    <row r="14" spans="1:20" s="456" customFormat="1" ht="19.5" customHeight="1">
      <c r="A14" s="603" t="s">
        <v>1049</v>
      </c>
      <c r="B14" s="612" t="s">
        <v>1050</v>
      </c>
      <c r="C14" s="613" t="s">
        <v>1204</v>
      </c>
      <c r="D14" s="614">
        <v>8068.6059999999998</v>
      </c>
      <c r="E14" s="614">
        <v>0</v>
      </c>
      <c r="F14" s="614">
        <v>14.520000000000001</v>
      </c>
      <c r="G14" s="614">
        <v>12.5</v>
      </c>
      <c r="H14" s="614">
        <v>3488.43</v>
      </c>
      <c r="I14" s="614">
        <v>2182.5259999999998</v>
      </c>
      <c r="J14" s="614">
        <v>0</v>
      </c>
      <c r="K14" s="614">
        <v>598.0200000000001</v>
      </c>
      <c r="L14" s="614">
        <v>0</v>
      </c>
      <c r="M14" s="614">
        <v>0</v>
      </c>
      <c r="N14" s="614">
        <v>0</v>
      </c>
      <c r="O14" s="614">
        <v>287</v>
      </c>
      <c r="P14" s="614">
        <v>0</v>
      </c>
      <c r="Q14" s="614">
        <v>0</v>
      </c>
      <c r="R14" s="614">
        <v>0</v>
      </c>
      <c r="S14" s="614">
        <v>1485.61</v>
      </c>
      <c r="T14" s="614">
        <v>0</v>
      </c>
    </row>
    <row r="15" spans="1:20" s="457" customFormat="1" ht="31.5">
      <c r="A15" s="607" t="s">
        <v>1052</v>
      </c>
      <c r="B15" s="608" t="s">
        <v>1051</v>
      </c>
      <c r="C15" s="607" t="s">
        <v>1205</v>
      </c>
      <c r="D15" s="609">
        <v>0</v>
      </c>
      <c r="E15" s="611">
        <v>0</v>
      </c>
      <c r="F15" s="611">
        <v>0</v>
      </c>
      <c r="G15" s="611">
        <v>0</v>
      </c>
      <c r="H15" s="611">
        <v>0</v>
      </c>
      <c r="I15" s="611">
        <v>0</v>
      </c>
      <c r="J15" s="611">
        <v>0</v>
      </c>
      <c r="K15" s="611">
        <v>0</v>
      </c>
      <c r="L15" s="611">
        <v>0</v>
      </c>
      <c r="M15" s="611">
        <v>0</v>
      </c>
      <c r="N15" s="611">
        <v>0</v>
      </c>
      <c r="O15" s="611">
        <v>0</v>
      </c>
      <c r="P15" s="611">
        <v>0</v>
      </c>
      <c r="Q15" s="611">
        <v>0</v>
      </c>
      <c r="R15" s="611">
        <v>0</v>
      </c>
      <c r="S15" s="611">
        <v>0</v>
      </c>
      <c r="T15" s="611">
        <v>0</v>
      </c>
    </row>
    <row r="16" spans="1:20" s="458" customFormat="1">
      <c r="A16" s="607" t="s">
        <v>1052</v>
      </c>
      <c r="B16" s="608" t="s">
        <v>1053</v>
      </c>
      <c r="C16" s="607" t="s">
        <v>1206</v>
      </c>
      <c r="D16" s="609">
        <v>8068.6059999999998</v>
      </c>
      <c r="E16" s="611">
        <v>0</v>
      </c>
      <c r="F16" s="611">
        <v>14.520000000000001</v>
      </c>
      <c r="G16" s="611">
        <v>12.5</v>
      </c>
      <c r="H16" s="611">
        <v>3488.43</v>
      </c>
      <c r="I16" s="611">
        <v>2182.5259999999998</v>
      </c>
      <c r="J16" s="611">
        <v>0</v>
      </c>
      <c r="K16" s="611">
        <v>598.0200000000001</v>
      </c>
      <c r="L16" s="611">
        <v>0</v>
      </c>
      <c r="M16" s="611">
        <v>0</v>
      </c>
      <c r="N16" s="611">
        <v>0</v>
      </c>
      <c r="O16" s="611">
        <v>287</v>
      </c>
      <c r="P16" s="611">
        <v>0</v>
      </c>
      <c r="Q16" s="611">
        <v>0</v>
      </c>
      <c r="R16" s="611">
        <v>0</v>
      </c>
      <c r="S16" s="611">
        <v>1485.61</v>
      </c>
      <c r="T16" s="611">
        <v>0</v>
      </c>
    </row>
    <row r="17" spans="1:20" s="458" customFormat="1">
      <c r="A17" s="607" t="s">
        <v>1052</v>
      </c>
      <c r="B17" s="608" t="s">
        <v>1054</v>
      </c>
      <c r="C17" s="607" t="s">
        <v>1207</v>
      </c>
      <c r="D17" s="609">
        <v>0</v>
      </c>
      <c r="E17" s="611">
        <v>0</v>
      </c>
      <c r="F17" s="611">
        <v>0</v>
      </c>
      <c r="G17" s="611">
        <v>0</v>
      </c>
      <c r="H17" s="611">
        <v>0</v>
      </c>
      <c r="I17" s="611">
        <v>0</v>
      </c>
      <c r="J17" s="611">
        <v>0</v>
      </c>
      <c r="K17" s="611">
        <v>0</v>
      </c>
      <c r="L17" s="611">
        <v>0</v>
      </c>
      <c r="M17" s="611">
        <v>0</v>
      </c>
      <c r="N17" s="611">
        <v>0</v>
      </c>
      <c r="O17" s="611">
        <v>0</v>
      </c>
      <c r="P17" s="611">
        <v>0</v>
      </c>
      <c r="Q17" s="611">
        <v>0</v>
      </c>
      <c r="R17" s="611">
        <v>0</v>
      </c>
      <c r="S17" s="611">
        <v>0</v>
      </c>
      <c r="T17" s="611">
        <v>0</v>
      </c>
    </row>
    <row r="18" spans="1:20" s="459" customFormat="1" ht="22.7" customHeight="1">
      <c r="A18" s="603" t="s">
        <v>1055</v>
      </c>
      <c r="B18" s="610" t="s">
        <v>1208</v>
      </c>
      <c r="C18" s="603" t="s">
        <v>1209</v>
      </c>
      <c r="D18" s="611">
        <v>0</v>
      </c>
      <c r="E18" s="611">
        <v>0</v>
      </c>
      <c r="F18" s="611">
        <v>0</v>
      </c>
      <c r="G18" s="611">
        <v>0</v>
      </c>
      <c r="H18" s="611">
        <v>0</v>
      </c>
      <c r="I18" s="611">
        <v>0</v>
      </c>
      <c r="J18" s="611">
        <v>0</v>
      </c>
      <c r="K18" s="611">
        <v>0</v>
      </c>
      <c r="L18" s="611">
        <v>0</v>
      </c>
      <c r="M18" s="611">
        <v>0</v>
      </c>
      <c r="N18" s="611">
        <v>0</v>
      </c>
      <c r="O18" s="611">
        <v>0</v>
      </c>
      <c r="P18" s="611">
        <v>0</v>
      </c>
      <c r="Q18" s="611">
        <v>0</v>
      </c>
      <c r="R18" s="611">
        <v>0</v>
      </c>
      <c r="S18" s="611">
        <v>0</v>
      </c>
      <c r="T18" s="611">
        <v>0</v>
      </c>
    </row>
    <row r="19" spans="1:20" s="460" customFormat="1" ht="22.7" customHeight="1">
      <c r="A19" s="603" t="s">
        <v>1057</v>
      </c>
      <c r="B19" s="615" t="s">
        <v>1058</v>
      </c>
      <c r="C19" s="603" t="s">
        <v>1210</v>
      </c>
      <c r="D19" s="611">
        <v>0</v>
      </c>
      <c r="E19" s="611">
        <v>0</v>
      </c>
      <c r="F19" s="611">
        <v>0</v>
      </c>
      <c r="G19" s="611">
        <v>0</v>
      </c>
      <c r="H19" s="611">
        <v>0</v>
      </c>
      <c r="I19" s="611">
        <v>0</v>
      </c>
      <c r="J19" s="611">
        <v>0</v>
      </c>
      <c r="K19" s="611">
        <v>0</v>
      </c>
      <c r="L19" s="611">
        <v>0</v>
      </c>
      <c r="M19" s="611">
        <v>0</v>
      </c>
      <c r="N19" s="611">
        <v>0</v>
      </c>
      <c r="O19" s="611">
        <v>0</v>
      </c>
      <c r="P19" s="611">
        <v>0</v>
      </c>
      <c r="Q19" s="611">
        <v>0</v>
      </c>
      <c r="R19" s="611">
        <v>0</v>
      </c>
      <c r="S19" s="611">
        <v>0</v>
      </c>
      <c r="T19" s="611">
        <v>0</v>
      </c>
    </row>
    <row r="20" spans="1:20" s="461" customFormat="1" ht="22.7" customHeight="1">
      <c r="A20" s="603" t="s">
        <v>1059</v>
      </c>
      <c r="B20" s="615" t="s">
        <v>1060</v>
      </c>
      <c r="C20" s="603" t="s">
        <v>1211</v>
      </c>
      <c r="D20" s="611">
        <v>0</v>
      </c>
      <c r="E20" s="611">
        <v>0</v>
      </c>
      <c r="F20" s="611">
        <v>0</v>
      </c>
      <c r="G20" s="611">
        <v>0</v>
      </c>
      <c r="H20" s="611">
        <v>0</v>
      </c>
      <c r="I20" s="611">
        <v>0</v>
      </c>
      <c r="J20" s="611">
        <v>0</v>
      </c>
      <c r="K20" s="611">
        <v>0</v>
      </c>
      <c r="L20" s="611">
        <v>0</v>
      </c>
      <c r="M20" s="611">
        <v>0</v>
      </c>
      <c r="N20" s="611">
        <v>0</v>
      </c>
      <c r="O20" s="611">
        <v>0</v>
      </c>
      <c r="P20" s="611">
        <v>0</v>
      </c>
      <c r="Q20" s="611">
        <v>0</v>
      </c>
      <c r="R20" s="611">
        <v>0</v>
      </c>
      <c r="S20" s="611">
        <v>0</v>
      </c>
      <c r="T20" s="611">
        <v>0</v>
      </c>
    </row>
    <row r="21" spans="1:20" ht="22.7" customHeight="1">
      <c r="A21" s="603" t="s">
        <v>1061</v>
      </c>
      <c r="B21" s="615" t="s">
        <v>1062</v>
      </c>
      <c r="C21" s="603" t="s">
        <v>1212</v>
      </c>
      <c r="D21" s="611">
        <v>0</v>
      </c>
      <c r="E21" s="611">
        <v>0</v>
      </c>
      <c r="F21" s="611">
        <v>0</v>
      </c>
      <c r="G21" s="611">
        <v>0</v>
      </c>
      <c r="H21" s="611">
        <v>0</v>
      </c>
      <c r="I21" s="611">
        <v>0</v>
      </c>
      <c r="J21" s="611">
        <v>0</v>
      </c>
      <c r="K21" s="611">
        <v>0</v>
      </c>
      <c r="L21" s="611">
        <v>0</v>
      </c>
      <c r="M21" s="611">
        <v>0</v>
      </c>
      <c r="N21" s="611">
        <v>0</v>
      </c>
      <c r="O21" s="611">
        <v>0</v>
      </c>
      <c r="P21" s="611">
        <v>0</v>
      </c>
      <c r="Q21" s="611">
        <v>0</v>
      </c>
      <c r="R21" s="611">
        <v>0</v>
      </c>
      <c r="S21" s="611">
        <v>0</v>
      </c>
      <c r="T21" s="611">
        <v>0</v>
      </c>
    </row>
    <row r="22" spans="1:20" s="460" customFormat="1" ht="33" customHeight="1">
      <c r="A22" s="604">
        <v>2</v>
      </c>
      <c r="B22" s="616" t="s">
        <v>1213</v>
      </c>
      <c r="C22" s="604"/>
      <c r="D22" s="606">
        <v>3941.789361538461</v>
      </c>
      <c r="E22" s="606">
        <v>0</v>
      </c>
      <c r="F22" s="606">
        <v>69.938956410256409</v>
      </c>
      <c r="G22" s="606">
        <v>69.938956410256409</v>
      </c>
      <c r="H22" s="606">
        <v>64.47</v>
      </c>
      <c r="I22" s="606">
        <v>97.289999999999992</v>
      </c>
      <c r="J22" s="606">
        <v>65.105623076923081</v>
      </c>
      <c r="K22" s="606">
        <v>79.83</v>
      </c>
      <c r="L22" s="606">
        <v>31.7</v>
      </c>
      <c r="M22" s="606">
        <v>0</v>
      </c>
      <c r="N22" s="606">
        <v>69.938956410256409</v>
      </c>
      <c r="O22" s="606">
        <v>3048.2789564102563</v>
      </c>
      <c r="P22" s="606">
        <v>30.5</v>
      </c>
      <c r="Q22" s="606">
        <v>50.92</v>
      </c>
      <c r="R22" s="606">
        <v>39.6</v>
      </c>
      <c r="S22" s="606">
        <v>154.3389564102564</v>
      </c>
      <c r="T22" s="606">
        <v>69.938956410256409</v>
      </c>
    </row>
    <row r="23" spans="1:20" ht="21.2" customHeight="1">
      <c r="A23" s="603"/>
      <c r="B23" s="615" t="s">
        <v>1146</v>
      </c>
      <c r="C23" s="603"/>
      <c r="D23" s="611"/>
      <c r="E23" s="611"/>
      <c r="F23" s="611"/>
      <c r="G23" s="611"/>
      <c r="H23" s="611"/>
      <c r="I23" s="611"/>
      <c r="J23" s="611"/>
      <c r="K23" s="611"/>
      <c r="L23" s="611"/>
      <c r="M23" s="611"/>
      <c r="N23" s="611"/>
      <c r="O23" s="611"/>
      <c r="P23" s="611"/>
      <c r="Q23" s="611"/>
      <c r="R23" s="611"/>
      <c r="S23" s="611"/>
      <c r="T23" s="611"/>
    </row>
    <row r="24" spans="1:20" ht="38.25" customHeight="1">
      <c r="A24" s="603" t="s">
        <v>1064</v>
      </c>
      <c r="B24" s="612" t="s">
        <v>1214</v>
      </c>
      <c r="C24" s="617" t="s">
        <v>1215</v>
      </c>
      <c r="D24" s="614">
        <v>694.05936153846164</v>
      </c>
      <c r="E24" s="614">
        <v>0</v>
      </c>
      <c r="F24" s="614">
        <v>69.938956410256409</v>
      </c>
      <c r="G24" s="614">
        <v>69.938956410256409</v>
      </c>
      <c r="H24" s="614">
        <v>12.96</v>
      </c>
      <c r="I24" s="614">
        <v>43.64</v>
      </c>
      <c r="J24" s="614">
        <v>65.105623076923081</v>
      </c>
      <c r="K24" s="614">
        <v>0</v>
      </c>
      <c r="L24" s="614">
        <v>31.7</v>
      </c>
      <c r="M24" s="614">
        <v>0</v>
      </c>
      <c r="N24" s="614">
        <v>69.938956410256409</v>
      </c>
      <c r="O24" s="614">
        <v>69.938956410256409</v>
      </c>
      <c r="P24" s="614">
        <v>30.5</v>
      </c>
      <c r="Q24" s="614">
        <v>50.92</v>
      </c>
      <c r="R24" s="614">
        <v>39.6</v>
      </c>
      <c r="S24" s="614">
        <v>69.938956410256409</v>
      </c>
      <c r="T24" s="614">
        <v>69.938956410256409</v>
      </c>
    </row>
    <row r="25" spans="1:20" ht="36.75" customHeight="1">
      <c r="A25" s="603" t="s">
        <v>1065</v>
      </c>
      <c r="B25" s="618" t="s">
        <v>1216</v>
      </c>
      <c r="C25" s="617" t="s">
        <v>1217</v>
      </c>
      <c r="D25" s="614">
        <v>0</v>
      </c>
      <c r="E25" s="614">
        <v>0</v>
      </c>
      <c r="F25" s="614">
        <v>0</v>
      </c>
      <c r="G25" s="614">
        <v>0</v>
      </c>
      <c r="H25" s="614">
        <v>0</v>
      </c>
      <c r="I25" s="614">
        <v>0</v>
      </c>
      <c r="J25" s="614">
        <v>0</v>
      </c>
      <c r="K25" s="614">
        <v>0</v>
      </c>
      <c r="L25" s="614">
        <v>0</v>
      </c>
      <c r="M25" s="614">
        <v>0</v>
      </c>
      <c r="N25" s="614">
        <v>0</v>
      </c>
      <c r="O25" s="614">
        <v>0</v>
      </c>
      <c r="P25" s="614">
        <v>0</v>
      </c>
      <c r="Q25" s="614">
        <v>0</v>
      </c>
      <c r="R25" s="614">
        <v>0</v>
      </c>
      <c r="S25" s="614">
        <v>0</v>
      </c>
      <c r="T25" s="614">
        <v>0</v>
      </c>
    </row>
    <row r="26" spans="1:20" ht="32.25" customHeight="1">
      <c r="A26" s="603" t="s">
        <v>1067</v>
      </c>
      <c r="B26" s="610" t="s">
        <v>1218</v>
      </c>
      <c r="C26" s="617" t="s">
        <v>1219</v>
      </c>
      <c r="D26" s="614">
        <v>0</v>
      </c>
      <c r="E26" s="614">
        <v>0</v>
      </c>
      <c r="F26" s="614">
        <v>0</v>
      </c>
      <c r="G26" s="614">
        <v>0</v>
      </c>
      <c r="H26" s="614">
        <v>0</v>
      </c>
      <c r="I26" s="614">
        <v>0</v>
      </c>
      <c r="J26" s="614">
        <v>0</v>
      </c>
      <c r="K26" s="614">
        <v>0</v>
      </c>
      <c r="L26" s="614">
        <v>0</v>
      </c>
      <c r="M26" s="614">
        <v>0</v>
      </c>
      <c r="N26" s="614">
        <v>0</v>
      </c>
      <c r="O26" s="614">
        <v>0</v>
      </c>
      <c r="P26" s="614">
        <v>0</v>
      </c>
      <c r="Q26" s="614">
        <v>0</v>
      </c>
      <c r="R26" s="614">
        <v>0</v>
      </c>
      <c r="S26" s="614">
        <v>0</v>
      </c>
      <c r="T26" s="614">
        <v>0</v>
      </c>
    </row>
    <row r="27" spans="1:20" ht="39.200000000000003" customHeight="1">
      <c r="A27" s="603" t="s">
        <v>1069</v>
      </c>
      <c r="B27" s="618" t="s">
        <v>1220</v>
      </c>
      <c r="C27" s="617" t="s">
        <v>1221</v>
      </c>
      <c r="D27" s="614">
        <v>3247.73</v>
      </c>
      <c r="E27" s="614">
        <v>0</v>
      </c>
      <c r="F27" s="614">
        <v>0</v>
      </c>
      <c r="G27" s="614">
        <v>0</v>
      </c>
      <c r="H27" s="614">
        <v>51.510000000000005</v>
      </c>
      <c r="I27" s="614">
        <v>53.65</v>
      </c>
      <c r="J27" s="614">
        <v>0</v>
      </c>
      <c r="K27" s="614">
        <v>79.83</v>
      </c>
      <c r="L27" s="614">
        <v>0</v>
      </c>
      <c r="M27" s="614">
        <v>0</v>
      </c>
      <c r="N27" s="614">
        <v>0</v>
      </c>
      <c r="O27" s="614">
        <v>2978.34</v>
      </c>
      <c r="P27" s="614">
        <v>0</v>
      </c>
      <c r="Q27" s="614">
        <v>0</v>
      </c>
      <c r="R27" s="614">
        <v>0</v>
      </c>
      <c r="S27" s="614">
        <v>84.4</v>
      </c>
      <c r="T27" s="614">
        <v>0</v>
      </c>
    </row>
    <row r="28" spans="1:20" s="462" customFormat="1" ht="34.5" customHeight="1">
      <c r="A28" s="607"/>
      <c r="B28" s="608" t="s">
        <v>1051</v>
      </c>
      <c r="C28" s="607" t="s">
        <v>1222</v>
      </c>
      <c r="D28" s="609">
        <v>2861.9900000000002</v>
      </c>
      <c r="E28" s="614">
        <v>0</v>
      </c>
      <c r="F28" s="614">
        <v>0</v>
      </c>
      <c r="G28" s="614">
        <v>0</v>
      </c>
      <c r="H28" s="614">
        <v>19.510000000000002</v>
      </c>
      <c r="I28" s="614">
        <v>23.65</v>
      </c>
      <c r="J28" s="614">
        <v>0</v>
      </c>
      <c r="K28" s="614">
        <v>2.39</v>
      </c>
      <c r="L28" s="614">
        <v>0</v>
      </c>
      <c r="M28" s="614">
        <v>0</v>
      </c>
      <c r="N28" s="614">
        <v>0</v>
      </c>
      <c r="O28" s="614">
        <v>2755.04</v>
      </c>
      <c r="P28" s="614">
        <v>0</v>
      </c>
      <c r="Q28" s="614">
        <v>0</v>
      </c>
      <c r="R28" s="614">
        <v>0</v>
      </c>
      <c r="S28" s="614">
        <v>61.4</v>
      </c>
      <c r="T28" s="614">
        <v>0</v>
      </c>
    </row>
    <row r="29" spans="1:20" s="460" customFormat="1" ht="91.5" customHeight="1">
      <c r="A29" s="604">
        <v>3</v>
      </c>
      <c r="B29" s="619" t="s">
        <v>1223</v>
      </c>
      <c r="C29" s="620" t="s">
        <v>1224</v>
      </c>
      <c r="D29" s="621">
        <v>604.38499000000002</v>
      </c>
      <c r="E29" s="621">
        <v>0</v>
      </c>
      <c r="F29" s="621">
        <v>31.04</v>
      </c>
      <c r="G29" s="621">
        <v>0</v>
      </c>
      <c r="H29" s="621">
        <v>243.52374000000003</v>
      </c>
      <c r="I29" s="621">
        <v>79.62</v>
      </c>
      <c r="J29" s="621">
        <v>0</v>
      </c>
      <c r="K29" s="621">
        <v>130.44</v>
      </c>
      <c r="L29" s="621">
        <v>0</v>
      </c>
      <c r="M29" s="621">
        <v>34.46125</v>
      </c>
      <c r="N29" s="621">
        <v>15</v>
      </c>
      <c r="O29" s="621">
        <v>55.3</v>
      </c>
      <c r="P29" s="621">
        <v>0</v>
      </c>
      <c r="Q29" s="621">
        <v>0</v>
      </c>
      <c r="R29" s="621">
        <v>0</v>
      </c>
      <c r="S29" s="621">
        <v>15</v>
      </c>
      <c r="T29" s="621">
        <v>0</v>
      </c>
    </row>
    <row r="30" spans="1:20" s="460" customFormat="1" ht="36" customHeight="1">
      <c r="A30" s="604">
        <v>4</v>
      </c>
      <c r="B30" s="619" t="s">
        <v>1225</v>
      </c>
      <c r="C30" s="622"/>
      <c r="D30" s="623">
        <v>18.034880000000001</v>
      </c>
      <c r="E30" s="623">
        <v>15.520479999999999</v>
      </c>
      <c r="F30" s="623">
        <v>0.1757</v>
      </c>
      <c r="G30" s="623">
        <v>0</v>
      </c>
      <c r="H30" s="623">
        <v>0.3</v>
      </c>
      <c r="I30" s="623">
        <v>0</v>
      </c>
      <c r="J30" s="623">
        <v>0.49730000000000002</v>
      </c>
      <c r="K30" s="623">
        <v>2.9000000000000001E-2</v>
      </c>
      <c r="L30" s="623">
        <v>0</v>
      </c>
      <c r="M30" s="623">
        <v>0</v>
      </c>
      <c r="N30" s="623">
        <v>0.29210000000000003</v>
      </c>
      <c r="O30" s="623">
        <v>0</v>
      </c>
      <c r="P30" s="623">
        <v>0</v>
      </c>
      <c r="Q30" s="623">
        <v>0</v>
      </c>
      <c r="R30" s="623">
        <v>0</v>
      </c>
      <c r="S30" s="623">
        <v>0.25</v>
      </c>
      <c r="T30" s="623">
        <v>0.97029999999999994</v>
      </c>
    </row>
    <row r="31" spans="1:20" ht="23.25" customHeight="1">
      <c r="A31" s="603"/>
      <c r="B31" s="618" t="s">
        <v>1146</v>
      </c>
      <c r="C31" s="624"/>
      <c r="D31" s="625"/>
      <c r="E31" s="625"/>
      <c r="F31" s="625"/>
      <c r="G31" s="625"/>
      <c r="H31" s="625"/>
      <c r="I31" s="625"/>
      <c r="J31" s="625"/>
      <c r="K31" s="625"/>
      <c r="L31" s="625"/>
      <c r="M31" s="625"/>
      <c r="N31" s="625"/>
      <c r="O31" s="625"/>
      <c r="P31" s="625"/>
      <c r="Q31" s="625"/>
      <c r="R31" s="625"/>
      <c r="S31" s="625"/>
      <c r="T31" s="625"/>
    </row>
    <row r="32" spans="1:20" ht="63.75" customHeight="1">
      <c r="A32" s="603" t="s">
        <v>1226</v>
      </c>
      <c r="B32" s="618" t="s">
        <v>1227</v>
      </c>
      <c r="C32" s="617" t="s">
        <v>1228</v>
      </c>
      <c r="D32" s="614">
        <v>0</v>
      </c>
      <c r="E32" s="614"/>
      <c r="F32" s="614"/>
      <c r="G32" s="614"/>
      <c r="H32" s="614"/>
      <c r="I32" s="614"/>
      <c r="J32" s="614"/>
      <c r="K32" s="614"/>
      <c r="L32" s="614"/>
      <c r="M32" s="614"/>
      <c r="N32" s="614"/>
      <c r="O32" s="614"/>
      <c r="P32" s="614"/>
      <c r="Q32" s="614"/>
      <c r="R32" s="614"/>
      <c r="S32" s="614"/>
      <c r="T32" s="614"/>
    </row>
    <row r="33" spans="1:20" ht="39.200000000000003" customHeight="1">
      <c r="A33" s="603" t="s">
        <v>1229</v>
      </c>
      <c r="B33" s="618" t="s">
        <v>1230</v>
      </c>
      <c r="C33" s="617" t="s">
        <v>1231</v>
      </c>
      <c r="D33" s="614">
        <v>13.9444</v>
      </c>
      <c r="E33" s="614">
        <v>12.18</v>
      </c>
      <c r="F33" s="614">
        <v>0.1757</v>
      </c>
      <c r="G33" s="614">
        <v>0</v>
      </c>
      <c r="H33" s="614">
        <v>0.3</v>
      </c>
      <c r="I33" s="614">
        <v>0</v>
      </c>
      <c r="J33" s="614">
        <v>0.49730000000000002</v>
      </c>
      <c r="K33" s="614">
        <v>2.9000000000000001E-2</v>
      </c>
      <c r="L33" s="614">
        <v>0</v>
      </c>
      <c r="M33" s="614">
        <v>0</v>
      </c>
      <c r="N33" s="614">
        <v>0.29210000000000003</v>
      </c>
      <c r="O33" s="614">
        <v>0</v>
      </c>
      <c r="P33" s="614">
        <v>0</v>
      </c>
      <c r="Q33" s="614">
        <v>0</v>
      </c>
      <c r="R33" s="614">
        <v>0</v>
      </c>
      <c r="S33" s="614">
        <v>0.25</v>
      </c>
      <c r="T33" s="614">
        <v>0.2203</v>
      </c>
    </row>
    <row r="34" spans="1:20" ht="51" customHeight="1">
      <c r="A34" s="603" t="s">
        <v>1232</v>
      </c>
      <c r="B34" s="618" t="s">
        <v>1233</v>
      </c>
      <c r="C34" s="617" t="s">
        <v>1234</v>
      </c>
      <c r="D34" s="614">
        <v>4.0904799999999994</v>
      </c>
      <c r="E34" s="614">
        <v>3.3404799999999999</v>
      </c>
      <c r="F34" s="614">
        <v>0</v>
      </c>
      <c r="G34" s="614">
        <v>0</v>
      </c>
      <c r="H34" s="614">
        <v>0</v>
      </c>
      <c r="I34" s="614">
        <v>0</v>
      </c>
      <c r="J34" s="614">
        <v>0</v>
      </c>
      <c r="K34" s="614">
        <v>0</v>
      </c>
      <c r="L34" s="614">
        <v>0</v>
      </c>
      <c r="M34" s="614">
        <v>0</v>
      </c>
      <c r="N34" s="614">
        <v>0</v>
      </c>
      <c r="O34" s="614">
        <v>0</v>
      </c>
      <c r="P34" s="614">
        <v>0</v>
      </c>
      <c r="Q34" s="614">
        <v>0</v>
      </c>
      <c r="R34" s="614">
        <v>0</v>
      </c>
      <c r="S34" s="614">
        <v>0</v>
      </c>
      <c r="T34" s="614">
        <v>0.75</v>
      </c>
    </row>
    <row r="35" spans="1:20" ht="51" customHeight="1">
      <c r="A35" s="603" t="s">
        <v>1235</v>
      </c>
      <c r="B35" s="618" t="s">
        <v>1236</v>
      </c>
      <c r="C35" s="617" t="s">
        <v>1234</v>
      </c>
      <c r="D35" s="614">
        <v>0</v>
      </c>
      <c r="E35" s="614">
        <v>0</v>
      </c>
      <c r="F35" s="614">
        <v>0</v>
      </c>
      <c r="G35" s="614">
        <v>0</v>
      </c>
      <c r="H35" s="614">
        <v>0</v>
      </c>
      <c r="I35" s="614">
        <v>0</v>
      </c>
      <c r="J35" s="614">
        <v>0</v>
      </c>
      <c r="K35" s="614">
        <v>0</v>
      </c>
      <c r="L35" s="614">
        <v>0</v>
      </c>
      <c r="M35" s="614">
        <v>0</v>
      </c>
      <c r="N35" s="614">
        <v>0</v>
      </c>
      <c r="O35" s="614">
        <v>0</v>
      </c>
      <c r="P35" s="614">
        <v>0</v>
      </c>
      <c r="Q35" s="614">
        <v>0</v>
      </c>
      <c r="R35" s="614">
        <v>0</v>
      </c>
      <c r="S35" s="614">
        <v>0</v>
      </c>
      <c r="T35" s="614">
        <v>0</v>
      </c>
    </row>
    <row r="36" spans="1:20" ht="68.25" customHeight="1">
      <c r="A36" s="603" t="s">
        <v>1237</v>
      </c>
      <c r="B36" s="618" t="s">
        <v>1238</v>
      </c>
      <c r="C36" s="617" t="s">
        <v>1239</v>
      </c>
      <c r="D36" s="614">
        <v>0</v>
      </c>
      <c r="E36" s="614">
        <v>0</v>
      </c>
      <c r="F36" s="614">
        <v>0</v>
      </c>
      <c r="G36" s="614">
        <v>0</v>
      </c>
      <c r="H36" s="614">
        <v>0</v>
      </c>
      <c r="I36" s="614">
        <v>0</v>
      </c>
      <c r="J36" s="614">
        <v>0</v>
      </c>
      <c r="K36" s="614">
        <v>0</v>
      </c>
      <c r="L36" s="614">
        <v>0</v>
      </c>
      <c r="M36" s="614">
        <v>0</v>
      </c>
      <c r="N36" s="614">
        <v>0</v>
      </c>
      <c r="O36" s="614">
        <v>0</v>
      </c>
      <c r="P36" s="614">
        <v>0</v>
      </c>
      <c r="Q36" s="614">
        <v>0</v>
      </c>
      <c r="R36" s="614">
        <v>0</v>
      </c>
      <c r="S36" s="614">
        <v>0</v>
      </c>
      <c r="T36" s="614">
        <v>0</v>
      </c>
    </row>
    <row r="38" spans="1:20">
      <c r="B38" s="732"/>
      <c r="C38" s="733"/>
      <c r="D38" s="733"/>
      <c r="E38" s="733"/>
      <c r="F38" s="733"/>
      <c r="G38" s="733"/>
      <c r="H38" s="733"/>
      <c r="I38" s="733"/>
      <c r="J38" s="733"/>
      <c r="K38" s="733"/>
      <c r="L38" s="733"/>
      <c r="M38" s="733"/>
      <c r="N38" s="733"/>
      <c r="O38" s="733"/>
      <c r="P38" s="733"/>
      <c r="Q38" s="733"/>
      <c r="R38" s="733"/>
      <c r="S38" s="733"/>
      <c r="T38" s="733"/>
    </row>
    <row r="39" spans="1:20" ht="18.75" customHeight="1">
      <c r="B39" s="730"/>
      <c r="C39" s="730"/>
      <c r="D39" s="730"/>
      <c r="E39" s="730"/>
      <c r="F39" s="730"/>
      <c r="G39" s="730"/>
      <c r="H39" s="730"/>
      <c r="I39" s="730"/>
      <c r="J39" s="730"/>
      <c r="K39" s="730"/>
      <c r="L39" s="730"/>
      <c r="M39" s="730"/>
      <c r="N39" s="730"/>
      <c r="O39" s="730"/>
      <c r="P39" s="730"/>
      <c r="Q39" s="730"/>
      <c r="R39" s="730"/>
      <c r="S39" s="730"/>
      <c r="T39" s="730"/>
    </row>
    <row r="40" spans="1:20" ht="18.75" customHeight="1">
      <c r="B40" s="731"/>
      <c r="C40" s="731"/>
      <c r="D40" s="731"/>
      <c r="E40" s="731"/>
      <c r="F40" s="731"/>
      <c r="G40" s="731"/>
      <c r="H40" s="731"/>
      <c r="I40" s="731"/>
      <c r="J40" s="731"/>
      <c r="K40" s="731"/>
      <c r="L40" s="731"/>
      <c r="M40" s="731"/>
      <c r="N40" s="731"/>
      <c r="O40" s="731"/>
      <c r="P40" s="731"/>
      <c r="Q40" s="731"/>
      <c r="R40" s="731"/>
      <c r="S40" s="731"/>
      <c r="T40" s="731"/>
    </row>
    <row r="41" spans="1:20" ht="18.75" customHeight="1">
      <c r="B41" s="731"/>
      <c r="C41" s="731"/>
      <c r="D41" s="731"/>
      <c r="E41" s="731"/>
      <c r="F41" s="731"/>
      <c r="G41" s="731"/>
      <c r="H41" s="731"/>
      <c r="I41" s="731"/>
      <c r="J41" s="731"/>
      <c r="K41" s="731"/>
      <c r="L41" s="731"/>
      <c r="M41" s="731"/>
      <c r="N41" s="731"/>
      <c r="O41" s="731"/>
      <c r="P41" s="731"/>
      <c r="Q41" s="731"/>
      <c r="R41" s="731"/>
      <c r="S41" s="731"/>
      <c r="T41" s="731"/>
    </row>
    <row r="42" spans="1:20" ht="18.75" customHeight="1">
      <c r="B42" s="731"/>
      <c r="C42" s="731"/>
      <c r="D42" s="731"/>
      <c r="E42" s="731"/>
      <c r="F42" s="731"/>
      <c r="G42" s="731"/>
      <c r="H42" s="731"/>
      <c r="I42" s="731"/>
      <c r="J42" s="731"/>
      <c r="K42" s="731"/>
      <c r="L42" s="731"/>
      <c r="M42" s="731"/>
      <c r="N42" s="731"/>
      <c r="O42" s="731"/>
      <c r="P42" s="731"/>
      <c r="Q42" s="731"/>
      <c r="R42" s="731"/>
      <c r="S42" s="731"/>
      <c r="T42" s="731"/>
    </row>
    <row r="43" spans="1:20" ht="18.75" customHeight="1">
      <c r="B43" s="730"/>
      <c r="C43" s="730"/>
      <c r="D43" s="730"/>
      <c r="E43" s="730"/>
      <c r="F43" s="730"/>
      <c r="G43" s="730"/>
      <c r="H43" s="730"/>
      <c r="I43" s="730"/>
      <c r="J43" s="730"/>
      <c r="K43" s="730"/>
      <c r="L43" s="730"/>
      <c r="M43" s="730"/>
      <c r="N43" s="730"/>
      <c r="O43" s="730"/>
      <c r="P43" s="730"/>
      <c r="Q43" s="730"/>
      <c r="R43" s="730"/>
      <c r="S43" s="730"/>
      <c r="T43" s="730"/>
    </row>
    <row r="44" spans="1:20" ht="18.75" customHeight="1">
      <c r="B44" s="730"/>
      <c r="C44" s="730"/>
      <c r="D44" s="730"/>
      <c r="E44" s="730"/>
      <c r="F44" s="730"/>
      <c r="G44" s="730"/>
      <c r="H44" s="730"/>
      <c r="I44" s="730"/>
      <c r="J44" s="730"/>
      <c r="K44" s="730"/>
      <c r="L44" s="730"/>
      <c r="M44" s="730"/>
      <c r="N44" s="730"/>
      <c r="O44" s="730"/>
      <c r="P44" s="730"/>
      <c r="Q44" s="730"/>
      <c r="R44" s="730"/>
      <c r="S44" s="730"/>
      <c r="T44" s="730"/>
    </row>
    <row r="45" spans="1:20" ht="33.75" customHeight="1">
      <c r="B45" s="731"/>
      <c r="C45" s="731"/>
      <c r="D45" s="731"/>
      <c r="E45" s="731"/>
      <c r="F45" s="731"/>
      <c r="G45" s="731"/>
      <c r="H45" s="731"/>
      <c r="I45" s="731"/>
      <c r="J45" s="731"/>
      <c r="K45" s="731"/>
      <c r="L45" s="731"/>
      <c r="M45" s="731"/>
      <c r="N45" s="731"/>
      <c r="O45" s="731"/>
      <c r="P45" s="731"/>
      <c r="Q45" s="731"/>
      <c r="R45" s="731"/>
      <c r="S45" s="731"/>
      <c r="T45" s="731"/>
    </row>
  </sheetData>
  <mergeCells count="14">
    <mergeCell ref="B44:T44"/>
    <mergeCell ref="B45:T45"/>
    <mergeCell ref="B38:T38"/>
    <mergeCell ref="B39:T39"/>
    <mergeCell ref="B40:T40"/>
    <mergeCell ref="B41:T41"/>
    <mergeCell ref="B42:T42"/>
    <mergeCell ref="B43:T43"/>
    <mergeCell ref="A2:T2"/>
    <mergeCell ref="A4:A5"/>
    <mergeCell ref="B4:B5"/>
    <mergeCell ref="C4:C5"/>
    <mergeCell ref="D4:D5"/>
    <mergeCell ref="E4:T4"/>
  </mergeCells>
  <conditionalFormatting sqref="A6:IA6">
    <cfRule type="cellIs" dxfId="3183" priority="1" stopIfTrue="1" operator="equal">
      <formula>0</formula>
    </cfRule>
    <cfRule type="cellIs" dxfId="3182" priority="2" stopIfTrue="1" operator="equal">
      <formula>0</formula>
    </cfRule>
    <cfRule type="cellIs" dxfId="3181" priority="3" stopIfTrue="1" operator="equal">
      <formula>0</formula>
    </cfRule>
  </conditionalFormatting>
  <pageMargins left="0.70866141732283472" right="0.70866141732283472" top="0.74803149606299213" bottom="0.74803149606299213" header="0.31496062992125984" footer="0.31496062992125984"/>
  <pageSetup paperSize="9" scale="62"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T65"/>
  <sheetViews>
    <sheetView showZeros="0" view="pageBreakPreview" topLeftCell="A39" zoomScaleNormal="100" zoomScaleSheetLayoutView="100" workbookViewId="0">
      <selection activeCell="H9" sqref="H9"/>
    </sheetView>
  </sheetViews>
  <sheetFormatPr defaultColWidth="6.875" defaultRowHeight="12.75"/>
  <cols>
    <col min="1" max="1" width="6.75" style="568" customWidth="1"/>
    <col min="2" max="2" width="34" style="568" customWidth="1"/>
    <col min="3" max="3" width="7.75" style="569" customWidth="1"/>
    <col min="4" max="4" width="10.25" style="568" customWidth="1"/>
    <col min="5" max="19" width="7.875" style="568" customWidth="1"/>
    <col min="20" max="20" width="8.125" style="568" customWidth="1"/>
    <col min="21" max="16384" width="6.875" style="568"/>
  </cols>
  <sheetData>
    <row r="1" spans="1:20" ht="20.25" customHeight="1">
      <c r="A1" s="567" t="s">
        <v>1240</v>
      </c>
      <c r="D1" s="569"/>
      <c r="E1" s="569"/>
      <c r="F1" s="569"/>
      <c r="G1" s="569"/>
      <c r="H1" s="569"/>
      <c r="I1" s="569"/>
      <c r="J1" s="569"/>
      <c r="K1" s="569"/>
      <c r="L1" s="569"/>
      <c r="M1" s="569"/>
      <c r="N1" s="569"/>
      <c r="O1" s="569"/>
      <c r="P1" s="569"/>
      <c r="Q1" s="569"/>
      <c r="R1" s="569"/>
      <c r="S1" s="569"/>
    </row>
    <row r="2" spans="1:20" ht="50.25" customHeight="1">
      <c r="A2" s="722" t="s">
        <v>1247</v>
      </c>
      <c r="B2" s="723"/>
      <c r="C2" s="723"/>
      <c r="D2" s="723"/>
      <c r="E2" s="723"/>
      <c r="F2" s="723"/>
      <c r="G2" s="723"/>
      <c r="H2" s="723"/>
      <c r="I2" s="723"/>
      <c r="J2" s="723"/>
      <c r="K2" s="723"/>
      <c r="L2" s="723"/>
      <c r="M2" s="723"/>
      <c r="N2" s="723"/>
      <c r="O2" s="723"/>
      <c r="P2" s="723"/>
      <c r="Q2" s="723"/>
      <c r="R2" s="723"/>
      <c r="S2" s="723"/>
      <c r="T2" s="723"/>
    </row>
    <row r="3" spans="1:20" s="570" customFormat="1">
      <c r="A3" s="724"/>
      <c r="B3" s="724"/>
      <c r="C3" s="724"/>
      <c r="D3" s="724"/>
      <c r="E3" s="724"/>
      <c r="F3" s="724"/>
      <c r="G3" s="724"/>
      <c r="H3" s="724"/>
      <c r="I3" s="724"/>
      <c r="J3" s="724"/>
      <c r="K3" s="724"/>
      <c r="L3" s="724"/>
      <c r="M3" s="724"/>
      <c r="N3" s="724"/>
      <c r="O3" s="724"/>
      <c r="P3" s="724"/>
      <c r="Q3" s="724"/>
      <c r="R3" s="724"/>
      <c r="S3" s="724"/>
      <c r="T3" s="724"/>
    </row>
    <row r="4" spans="1:20">
      <c r="A4" s="571"/>
      <c r="B4" s="571"/>
      <c r="C4" s="571"/>
      <c r="D4" s="571"/>
      <c r="E4" s="571"/>
      <c r="F4" s="571"/>
      <c r="G4" s="571"/>
      <c r="H4" s="571"/>
      <c r="I4" s="571"/>
      <c r="J4" s="571"/>
      <c r="K4" s="571"/>
      <c r="L4" s="571"/>
      <c r="M4" s="571"/>
      <c r="N4" s="571"/>
      <c r="O4" s="571"/>
      <c r="P4" s="571"/>
      <c r="Q4" s="571"/>
      <c r="R4" s="571"/>
      <c r="S4" s="571"/>
      <c r="T4" s="572"/>
    </row>
    <row r="5" spans="1:20">
      <c r="A5" s="725" t="s">
        <v>1</v>
      </c>
      <c r="B5" s="725" t="s">
        <v>1030</v>
      </c>
      <c r="C5" s="725" t="s">
        <v>966</v>
      </c>
      <c r="D5" s="725" t="s">
        <v>1193</v>
      </c>
      <c r="E5" s="573" t="s">
        <v>1194</v>
      </c>
      <c r="F5" s="573"/>
      <c r="G5" s="573"/>
      <c r="H5" s="573"/>
      <c r="I5" s="573"/>
      <c r="J5" s="573"/>
      <c r="K5" s="573"/>
      <c r="L5" s="573"/>
      <c r="M5" s="573"/>
      <c r="N5" s="573"/>
      <c r="O5" s="573"/>
      <c r="P5" s="573"/>
      <c r="Q5" s="573"/>
      <c r="R5" s="573"/>
      <c r="S5" s="573"/>
      <c r="T5" s="573"/>
    </row>
    <row r="6" spans="1:20" ht="27.75" customHeight="1">
      <c r="A6" s="725"/>
      <c r="B6" s="725"/>
      <c r="C6" s="725"/>
      <c r="D6" s="725"/>
      <c r="E6" s="574" t="s">
        <v>522</v>
      </c>
      <c r="F6" s="574" t="s">
        <v>15</v>
      </c>
      <c r="G6" s="574" t="s">
        <v>18</v>
      </c>
      <c r="H6" s="574" t="s">
        <v>19</v>
      </c>
      <c r="I6" s="574" t="s">
        <v>41</v>
      </c>
      <c r="J6" s="574" t="s">
        <v>57</v>
      </c>
      <c r="K6" s="574" t="s">
        <v>93</v>
      </c>
      <c r="L6" s="574" t="s">
        <v>24</v>
      </c>
      <c r="M6" s="574" t="s">
        <v>86</v>
      </c>
      <c r="N6" s="574" t="s">
        <v>35</v>
      </c>
      <c r="O6" s="574" t="s">
        <v>21</v>
      </c>
      <c r="P6" s="574" t="s">
        <v>53</v>
      </c>
      <c r="Q6" s="574" t="s">
        <v>97</v>
      </c>
      <c r="R6" s="574" t="s">
        <v>78</v>
      </c>
      <c r="S6" s="574" t="s">
        <v>36</v>
      </c>
      <c r="T6" s="574" t="s">
        <v>104</v>
      </c>
    </row>
    <row r="7" spans="1:20" s="480" customFormat="1" ht="25.5">
      <c r="A7" s="479">
        <v>-1</v>
      </c>
      <c r="B7" s="479">
        <v>-2</v>
      </c>
      <c r="C7" s="479">
        <v>-3</v>
      </c>
      <c r="D7" s="479" t="s">
        <v>1175</v>
      </c>
      <c r="E7" s="479">
        <v>-5</v>
      </c>
      <c r="F7" s="479">
        <v>-6</v>
      </c>
      <c r="G7" s="479">
        <v>-7</v>
      </c>
      <c r="H7" s="479">
        <v>-8</v>
      </c>
      <c r="I7" s="479">
        <v>-9</v>
      </c>
      <c r="J7" s="479">
        <v>-10</v>
      </c>
      <c r="K7" s="479">
        <v>-11</v>
      </c>
      <c r="L7" s="479">
        <v>-12</v>
      </c>
      <c r="M7" s="479">
        <v>-13</v>
      </c>
      <c r="N7" s="479">
        <v>-14</v>
      </c>
      <c r="O7" s="479">
        <v>-15</v>
      </c>
      <c r="P7" s="479">
        <v>-16</v>
      </c>
      <c r="Q7" s="479">
        <v>-17</v>
      </c>
      <c r="R7" s="479">
        <v>-18</v>
      </c>
      <c r="S7" s="479">
        <v>-19</v>
      </c>
      <c r="T7" s="479">
        <v>-20</v>
      </c>
    </row>
    <row r="8" spans="1:20" s="578" customFormat="1" ht="13.5">
      <c r="A8" s="575" t="s">
        <v>1033</v>
      </c>
      <c r="B8" s="576" t="s">
        <v>1034</v>
      </c>
      <c r="C8" s="575" t="s">
        <v>923</v>
      </c>
      <c r="D8" s="577">
        <v>13373.086420666668</v>
      </c>
      <c r="E8" s="577">
        <v>336.249594</v>
      </c>
      <c r="F8" s="577">
        <v>174.11583333333337</v>
      </c>
      <c r="G8" s="577">
        <v>327.90203333333341</v>
      </c>
      <c r="H8" s="577">
        <v>4507.3141213333329</v>
      </c>
      <c r="I8" s="577">
        <v>2300.199333333333</v>
      </c>
      <c r="J8" s="577">
        <v>121.80113866666667</v>
      </c>
      <c r="K8" s="577">
        <v>1182.2155666666667</v>
      </c>
      <c r="L8" s="577">
        <v>271.78383333333329</v>
      </c>
      <c r="M8" s="577">
        <v>89.253666666666646</v>
      </c>
      <c r="N8" s="577">
        <v>76.443333333333328</v>
      </c>
      <c r="O8" s="577">
        <v>753.59908666666661</v>
      </c>
      <c r="P8" s="577">
        <v>193.87793333333335</v>
      </c>
      <c r="Q8" s="577">
        <v>136.33983333333333</v>
      </c>
      <c r="R8" s="577">
        <v>613.68083333333334</v>
      </c>
      <c r="S8" s="577">
        <v>2204.7806666666665</v>
      </c>
      <c r="T8" s="577">
        <v>83.529613333333316</v>
      </c>
    </row>
    <row r="9" spans="1:20">
      <c r="A9" s="579" t="s">
        <v>1035</v>
      </c>
      <c r="B9" s="580" t="s">
        <v>1036</v>
      </c>
      <c r="C9" s="579" t="s">
        <v>924</v>
      </c>
      <c r="D9" s="581">
        <v>16.400000000000006</v>
      </c>
      <c r="E9" s="581">
        <v>0</v>
      </c>
      <c r="F9" s="581">
        <v>2</v>
      </c>
      <c r="G9" s="581">
        <v>0</v>
      </c>
      <c r="H9" s="581">
        <v>0.5</v>
      </c>
      <c r="I9" s="581">
        <v>0</v>
      </c>
      <c r="J9" s="581">
        <v>0</v>
      </c>
      <c r="K9" s="581">
        <v>0</v>
      </c>
      <c r="L9" s="581">
        <v>0</v>
      </c>
      <c r="M9" s="581">
        <v>0</v>
      </c>
      <c r="N9" s="581">
        <v>0</v>
      </c>
      <c r="O9" s="581">
        <v>0.5</v>
      </c>
      <c r="P9" s="581">
        <v>0</v>
      </c>
      <c r="Q9" s="581">
        <v>0</v>
      </c>
      <c r="R9" s="581">
        <v>0</v>
      </c>
      <c r="S9" s="581">
        <v>0.5</v>
      </c>
      <c r="T9" s="581">
        <v>12.900000000000006</v>
      </c>
    </row>
    <row r="10" spans="1:20">
      <c r="A10" s="582" t="s">
        <v>1037</v>
      </c>
      <c r="B10" s="583" t="s">
        <v>1038</v>
      </c>
      <c r="C10" s="584" t="s">
        <v>925</v>
      </c>
      <c r="D10" s="585">
        <v>0</v>
      </c>
      <c r="E10" s="585">
        <v>0</v>
      </c>
      <c r="F10" s="585">
        <v>0</v>
      </c>
      <c r="G10" s="585">
        <v>0</v>
      </c>
      <c r="H10" s="585">
        <v>0</v>
      </c>
      <c r="I10" s="585">
        <v>0</v>
      </c>
      <c r="J10" s="585">
        <v>0</v>
      </c>
      <c r="K10" s="585">
        <v>0</v>
      </c>
      <c r="L10" s="585">
        <v>0</v>
      </c>
      <c r="M10" s="585">
        <v>0</v>
      </c>
      <c r="N10" s="585">
        <v>0</v>
      </c>
      <c r="O10" s="585">
        <v>0</v>
      </c>
      <c r="P10" s="585">
        <v>0</v>
      </c>
      <c r="Q10" s="585">
        <v>0</v>
      </c>
      <c r="R10" s="585">
        <v>0</v>
      </c>
      <c r="S10" s="585">
        <v>0</v>
      </c>
      <c r="T10" s="585">
        <v>0</v>
      </c>
    </row>
    <row r="11" spans="1:20">
      <c r="A11" s="579" t="s">
        <v>1039</v>
      </c>
      <c r="B11" s="583" t="s">
        <v>1040</v>
      </c>
      <c r="C11" s="586" t="s">
        <v>284</v>
      </c>
      <c r="D11" s="587">
        <v>16.400000000000006</v>
      </c>
      <c r="E11" s="585">
        <v>0</v>
      </c>
      <c r="F11" s="585">
        <v>2</v>
      </c>
      <c r="G11" s="585">
        <v>0</v>
      </c>
      <c r="H11" s="585">
        <v>0.5</v>
      </c>
      <c r="I11" s="585">
        <v>0</v>
      </c>
      <c r="J11" s="585">
        <v>0</v>
      </c>
      <c r="K11" s="585">
        <v>0</v>
      </c>
      <c r="L11" s="585">
        <v>0</v>
      </c>
      <c r="M11" s="585">
        <v>0</v>
      </c>
      <c r="N11" s="585">
        <v>0</v>
      </c>
      <c r="O11" s="585">
        <v>0.5</v>
      </c>
      <c r="P11" s="585">
        <v>0</v>
      </c>
      <c r="Q11" s="585">
        <v>0</v>
      </c>
      <c r="R11" s="585">
        <v>0</v>
      </c>
      <c r="S11" s="585">
        <v>0.5</v>
      </c>
      <c r="T11" s="585">
        <v>12.900000000000006</v>
      </c>
    </row>
    <row r="12" spans="1:20">
      <c r="A12" s="582" t="s">
        <v>1041</v>
      </c>
      <c r="B12" s="583" t="s">
        <v>1042</v>
      </c>
      <c r="C12" s="586" t="s">
        <v>926</v>
      </c>
      <c r="D12" s="587">
        <v>0</v>
      </c>
      <c r="E12" s="585">
        <v>0</v>
      </c>
      <c r="F12" s="585">
        <v>0</v>
      </c>
      <c r="G12" s="585">
        <v>0</v>
      </c>
      <c r="H12" s="585">
        <v>0</v>
      </c>
      <c r="I12" s="585">
        <v>0</v>
      </c>
      <c r="J12" s="585">
        <v>0</v>
      </c>
      <c r="K12" s="585">
        <v>0</v>
      </c>
      <c r="L12" s="585">
        <v>0</v>
      </c>
      <c r="M12" s="585">
        <v>0</v>
      </c>
      <c r="N12" s="585">
        <v>0</v>
      </c>
      <c r="O12" s="585">
        <v>0</v>
      </c>
      <c r="P12" s="585">
        <v>0</v>
      </c>
      <c r="Q12" s="585">
        <v>0</v>
      </c>
      <c r="R12" s="585">
        <v>0</v>
      </c>
      <c r="S12" s="585">
        <v>0</v>
      </c>
      <c r="T12" s="585">
        <v>0</v>
      </c>
    </row>
    <row r="13" spans="1:20">
      <c r="A13" s="579" t="s">
        <v>1043</v>
      </c>
      <c r="B13" s="583" t="s">
        <v>1044</v>
      </c>
      <c r="C13" s="586" t="s">
        <v>23</v>
      </c>
      <c r="D13" s="587">
        <v>5317.6304206666664</v>
      </c>
      <c r="E13" s="585">
        <v>336.249594</v>
      </c>
      <c r="F13" s="585">
        <v>157.59583333333336</v>
      </c>
      <c r="G13" s="585">
        <v>315.40203333333341</v>
      </c>
      <c r="H13" s="585">
        <v>1018.3841213333335</v>
      </c>
      <c r="I13" s="585">
        <v>117.67333333333335</v>
      </c>
      <c r="J13" s="585">
        <v>121.80113866666667</v>
      </c>
      <c r="K13" s="585">
        <v>598.79556666666667</v>
      </c>
      <c r="L13" s="585">
        <v>271.78383333333329</v>
      </c>
      <c r="M13" s="585">
        <v>89.253666666666646</v>
      </c>
      <c r="N13" s="585">
        <v>76.443333333333328</v>
      </c>
      <c r="O13" s="585">
        <v>466.09908666666661</v>
      </c>
      <c r="P13" s="585">
        <v>193.87793333333335</v>
      </c>
      <c r="Q13" s="585">
        <v>136.33983333333333</v>
      </c>
      <c r="R13" s="585">
        <v>613.68083333333334</v>
      </c>
      <c r="S13" s="585">
        <v>733.62066666666647</v>
      </c>
      <c r="T13" s="585">
        <v>70.62961333333331</v>
      </c>
    </row>
    <row r="14" spans="1:20">
      <c r="A14" s="582" t="s">
        <v>1045</v>
      </c>
      <c r="B14" s="588" t="s">
        <v>1046</v>
      </c>
      <c r="C14" s="584" t="s">
        <v>927</v>
      </c>
      <c r="D14" s="585">
        <v>0</v>
      </c>
      <c r="E14" s="585">
        <v>0</v>
      </c>
      <c r="F14" s="585">
        <v>0</v>
      </c>
      <c r="G14" s="585">
        <v>0</v>
      </c>
      <c r="H14" s="585">
        <v>0</v>
      </c>
      <c r="I14" s="585">
        <v>0</v>
      </c>
      <c r="J14" s="585">
        <v>0</v>
      </c>
      <c r="K14" s="585">
        <v>0</v>
      </c>
      <c r="L14" s="585">
        <v>0</v>
      </c>
      <c r="M14" s="585">
        <v>0</v>
      </c>
      <c r="N14" s="585">
        <v>0</v>
      </c>
      <c r="O14" s="585">
        <v>0</v>
      </c>
      <c r="P14" s="585">
        <v>0</v>
      </c>
      <c r="Q14" s="585">
        <v>0</v>
      </c>
      <c r="R14" s="585">
        <v>0</v>
      </c>
      <c r="S14" s="585">
        <v>0</v>
      </c>
      <c r="T14" s="585">
        <v>0</v>
      </c>
    </row>
    <row r="15" spans="1:20">
      <c r="A15" s="579" t="s">
        <v>1047</v>
      </c>
      <c r="B15" s="588" t="s">
        <v>1048</v>
      </c>
      <c r="C15" s="586" t="s">
        <v>891</v>
      </c>
      <c r="D15" s="587">
        <v>0</v>
      </c>
      <c r="E15" s="585">
        <v>0</v>
      </c>
      <c r="F15" s="585">
        <v>0</v>
      </c>
      <c r="G15" s="585">
        <v>0</v>
      </c>
      <c r="H15" s="585">
        <v>0</v>
      </c>
      <c r="I15" s="585">
        <v>0</v>
      </c>
      <c r="J15" s="585">
        <v>0</v>
      </c>
      <c r="K15" s="585">
        <v>0</v>
      </c>
      <c r="L15" s="585">
        <v>0</v>
      </c>
      <c r="M15" s="585">
        <v>0</v>
      </c>
      <c r="N15" s="585">
        <v>0</v>
      </c>
      <c r="O15" s="585">
        <v>0</v>
      </c>
      <c r="P15" s="585">
        <v>0</v>
      </c>
      <c r="Q15" s="585">
        <v>0</v>
      </c>
      <c r="R15" s="585">
        <v>0</v>
      </c>
      <c r="S15" s="585">
        <v>0</v>
      </c>
      <c r="T15" s="585">
        <v>0</v>
      </c>
    </row>
    <row r="16" spans="1:20">
      <c r="A16" s="582" t="s">
        <v>1049</v>
      </c>
      <c r="B16" s="588" t="s">
        <v>1050</v>
      </c>
      <c r="C16" s="586" t="s">
        <v>17</v>
      </c>
      <c r="D16" s="587">
        <v>8039.0559999999996</v>
      </c>
      <c r="E16" s="587">
        <v>0</v>
      </c>
      <c r="F16" s="587">
        <v>14.520000000000001</v>
      </c>
      <c r="G16" s="587">
        <v>12.5</v>
      </c>
      <c r="H16" s="587">
        <v>3488.43</v>
      </c>
      <c r="I16" s="587">
        <v>2182.5259999999998</v>
      </c>
      <c r="J16" s="587">
        <v>0</v>
      </c>
      <c r="K16" s="587">
        <v>583.42000000000007</v>
      </c>
      <c r="L16" s="587">
        <v>0</v>
      </c>
      <c r="M16" s="587">
        <v>0</v>
      </c>
      <c r="N16" s="587">
        <v>0</v>
      </c>
      <c r="O16" s="587">
        <v>287</v>
      </c>
      <c r="P16" s="587">
        <v>0</v>
      </c>
      <c r="Q16" s="587">
        <v>0</v>
      </c>
      <c r="R16" s="587">
        <v>0</v>
      </c>
      <c r="S16" s="587">
        <v>1470.6599999999999</v>
      </c>
      <c r="T16" s="587">
        <v>0</v>
      </c>
    </row>
    <row r="17" spans="1:20" s="592" customFormat="1" ht="25.5">
      <c r="A17" s="582"/>
      <c r="B17" s="589" t="s">
        <v>1051</v>
      </c>
      <c r="C17" s="590" t="s">
        <v>692</v>
      </c>
      <c r="D17" s="591">
        <v>0</v>
      </c>
      <c r="E17" s="585">
        <v>0</v>
      </c>
      <c r="F17" s="585">
        <v>0</v>
      </c>
      <c r="G17" s="585">
        <v>0</v>
      </c>
      <c r="H17" s="585">
        <v>0</v>
      </c>
      <c r="I17" s="585">
        <v>0</v>
      </c>
      <c r="J17" s="585">
        <v>0</v>
      </c>
      <c r="K17" s="585">
        <v>0</v>
      </c>
      <c r="L17" s="585">
        <v>0</v>
      </c>
      <c r="M17" s="585">
        <v>0</v>
      </c>
      <c r="N17" s="585">
        <v>0</v>
      </c>
      <c r="O17" s="585">
        <v>0</v>
      </c>
      <c r="P17" s="585">
        <v>0</v>
      </c>
      <c r="Q17" s="585">
        <v>0</v>
      </c>
      <c r="R17" s="585">
        <v>0</v>
      </c>
      <c r="S17" s="585">
        <v>0</v>
      </c>
      <c r="T17" s="585">
        <v>0</v>
      </c>
    </row>
    <row r="18" spans="1:20" s="593" customFormat="1">
      <c r="A18" s="582" t="s">
        <v>1052</v>
      </c>
      <c r="B18" s="589" t="s">
        <v>1053</v>
      </c>
      <c r="C18" s="590" t="s">
        <v>928</v>
      </c>
      <c r="D18" s="591">
        <v>8039.0559999999996</v>
      </c>
      <c r="E18" s="585">
        <v>0</v>
      </c>
      <c r="F18" s="585">
        <v>14.520000000000001</v>
      </c>
      <c r="G18" s="585">
        <v>12.5</v>
      </c>
      <c r="H18" s="585">
        <v>3488.43</v>
      </c>
      <c r="I18" s="585">
        <v>2182.5259999999998</v>
      </c>
      <c r="J18" s="585">
        <v>0</v>
      </c>
      <c r="K18" s="585">
        <v>583.42000000000007</v>
      </c>
      <c r="L18" s="585">
        <v>0</v>
      </c>
      <c r="M18" s="585">
        <v>0</v>
      </c>
      <c r="N18" s="585">
        <v>0</v>
      </c>
      <c r="O18" s="585">
        <v>287</v>
      </c>
      <c r="P18" s="585">
        <v>0</v>
      </c>
      <c r="Q18" s="585">
        <v>0</v>
      </c>
      <c r="R18" s="585">
        <v>0</v>
      </c>
      <c r="S18" s="585">
        <v>1470.6599999999999</v>
      </c>
      <c r="T18" s="585">
        <v>0</v>
      </c>
    </row>
    <row r="19" spans="1:20">
      <c r="A19" s="582" t="s">
        <v>1052</v>
      </c>
      <c r="B19" s="589" t="s">
        <v>1054</v>
      </c>
      <c r="C19" s="590" t="s">
        <v>929</v>
      </c>
      <c r="D19" s="591">
        <v>0</v>
      </c>
      <c r="E19" s="585">
        <v>0</v>
      </c>
      <c r="F19" s="585">
        <v>0</v>
      </c>
      <c r="G19" s="585">
        <v>0</v>
      </c>
      <c r="H19" s="585">
        <v>0</v>
      </c>
      <c r="I19" s="585">
        <v>0</v>
      </c>
      <c r="J19" s="585">
        <v>0</v>
      </c>
      <c r="K19" s="585">
        <v>0</v>
      </c>
      <c r="L19" s="585">
        <v>0</v>
      </c>
      <c r="M19" s="585">
        <v>0</v>
      </c>
      <c r="N19" s="585">
        <v>0</v>
      </c>
      <c r="O19" s="585">
        <v>0</v>
      </c>
      <c r="P19" s="585">
        <v>0</v>
      </c>
      <c r="Q19" s="585">
        <v>0</v>
      </c>
      <c r="R19" s="585">
        <v>0</v>
      </c>
      <c r="S19" s="585">
        <v>0</v>
      </c>
      <c r="T19" s="585">
        <v>0</v>
      </c>
    </row>
    <row r="20" spans="1:20">
      <c r="A20" s="582" t="s">
        <v>1055</v>
      </c>
      <c r="B20" s="583" t="s">
        <v>1056</v>
      </c>
      <c r="C20" s="586" t="s">
        <v>930</v>
      </c>
      <c r="D20" s="587">
        <v>0</v>
      </c>
      <c r="E20" s="585">
        <v>0</v>
      </c>
      <c r="F20" s="585">
        <v>0</v>
      </c>
      <c r="G20" s="585">
        <v>0</v>
      </c>
      <c r="H20" s="585">
        <v>0</v>
      </c>
      <c r="I20" s="585">
        <v>0</v>
      </c>
      <c r="J20" s="585">
        <v>0</v>
      </c>
      <c r="K20" s="585">
        <v>0</v>
      </c>
      <c r="L20" s="585">
        <v>0</v>
      </c>
      <c r="M20" s="585">
        <v>0</v>
      </c>
      <c r="N20" s="585">
        <v>0</v>
      </c>
      <c r="O20" s="585">
        <v>0</v>
      </c>
      <c r="P20" s="585">
        <v>0</v>
      </c>
      <c r="Q20" s="585">
        <v>0</v>
      </c>
      <c r="R20" s="585">
        <v>0</v>
      </c>
      <c r="S20" s="585">
        <v>0</v>
      </c>
      <c r="T20" s="585">
        <v>0</v>
      </c>
    </row>
    <row r="21" spans="1:20">
      <c r="A21" s="582" t="s">
        <v>1057</v>
      </c>
      <c r="B21" s="583" t="s">
        <v>1058</v>
      </c>
      <c r="C21" s="586" t="s">
        <v>890</v>
      </c>
      <c r="D21" s="587">
        <v>0</v>
      </c>
      <c r="E21" s="585">
        <v>0</v>
      </c>
      <c r="F21" s="585">
        <v>0</v>
      </c>
      <c r="G21" s="585">
        <v>0</v>
      </c>
      <c r="H21" s="585">
        <v>0</v>
      </c>
      <c r="I21" s="585">
        <v>0</v>
      </c>
      <c r="J21" s="585">
        <v>0</v>
      </c>
      <c r="K21" s="585">
        <v>0</v>
      </c>
      <c r="L21" s="585">
        <v>0</v>
      </c>
      <c r="M21" s="585">
        <v>0</v>
      </c>
      <c r="N21" s="585">
        <v>0</v>
      </c>
      <c r="O21" s="585">
        <v>0</v>
      </c>
      <c r="P21" s="585">
        <v>0</v>
      </c>
      <c r="Q21" s="585">
        <v>0</v>
      </c>
      <c r="R21" s="585">
        <v>0</v>
      </c>
      <c r="S21" s="585">
        <v>0</v>
      </c>
      <c r="T21" s="585">
        <v>0</v>
      </c>
    </row>
    <row r="22" spans="1:20" s="578" customFormat="1">
      <c r="A22" s="582" t="s">
        <v>1059</v>
      </c>
      <c r="B22" s="583" t="s">
        <v>1060</v>
      </c>
      <c r="C22" s="586" t="s">
        <v>931</v>
      </c>
      <c r="D22" s="587">
        <v>0</v>
      </c>
      <c r="E22" s="585">
        <v>0</v>
      </c>
      <c r="F22" s="585">
        <v>0</v>
      </c>
      <c r="G22" s="585">
        <v>0</v>
      </c>
      <c r="H22" s="585">
        <v>0</v>
      </c>
      <c r="I22" s="585">
        <v>0</v>
      </c>
      <c r="J22" s="585">
        <v>0</v>
      </c>
      <c r="K22" s="585">
        <v>0</v>
      </c>
      <c r="L22" s="585">
        <v>0</v>
      </c>
      <c r="M22" s="585">
        <v>0</v>
      </c>
      <c r="N22" s="585">
        <v>0</v>
      </c>
      <c r="O22" s="585">
        <v>0</v>
      </c>
      <c r="P22" s="585">
        <v>0</v>
      </c>
      <c r="Q22" s="585">
        <v>0</v>
      </c>
      <c r="R22" s="585">
        <v>0</v>
      </c>
      <c r="S22" s="585">
        <v>0</v>
      </c>
      <c r="T22" s="585">
        <v>0</v>
      </c>
    </row>
    <row r="23" spans="1:20">
      <c r="A23" s="582" t="s">
        <v>1061</v>
      </c>
      <c r="B23" s="583" t="s">
        <v>1062</v>
      </c>
      <c r="C23" s="586" t="s">
        <v>889</v>
      </c>
      <c r="D23" s="587">
        <v>0</v>
      </c>
      <c r="E23" s="585">
        <v>0</v>
      </c>
      <c r="F23" s="585">
        <v>0</v>
      </c>
      <c r="G23" s="585">
        <v>0</v>
      </c>
      <c r="H23" s="585">
        <v>0</v>
      </c>
      <c r="I23" s="585">
        <v>0</v>
      </c>
      <c r="J23" s="585">
        <v>0</v>
      </c>
      <c r="K23" s="585">
        <v>0</v>
      </c>
      <c r="L23" s="585">
        <v>0</v>
      </c>
      <c r="M23" s="585">
        <v>0</v>
      </c>
      <c r="N23" s="585">
        <v>0</v>
      </c>
      <c r="O23" s="585">
        <v>0</v>
      </c>
      <c r="P23" s="585">
        <v>0</v>
      </c>
      <c r="Q23" s="585">
        <v>0</v>
      </c>
      <c r="R23" s="585">
        <v>0</v>
      </c>
      <c r="S23" s="585">
        <v>0</v>
      </c>
      <c r="T23" s="585">
        <v>0</v>
      </c>
    </row>
    <row r="24" spans="1:20" ht="13.5">
      <c r="A24" s="594">
        <v>2</v>
      </c>
      <c r="B24" s="595" t="s">
        <v>1063</v>
      </c>
      <c r="C24" s="596" t="s">
        <v>932</v>
      </c>
      <c r="D24" s="577">
        <v>23.771790000000006</v>
      </c>
      <c r="E24" s="577">
        <v>16.0807</v>
      </c>
      <c r="F24" s="577">
        <v>2.8056999999999999</v>
      </c>
      <c r="G24" s="577">
        <v>0.14000000000000001</v>
      </c>
      <c r="H24" s="577">
        <v>0.5</v>
      </c>
      <c r="I24" s="577">
        <v>0</v>
      </c>
      <c r="J24" s="577">
        <v>0.64729999999999999</v>
      </c>
      <c r="K24" s="577">
        <v>0.19840000000000002</v>
      </c>
      <c r="L24" s="577">
        <v>0</v>
      </c>
      <c r="M24" s="577">
        <v>0.17</v>
      </c>
      <c r="N24" s="577">
        <v>0.49210000000000004</v>
      </c>
      <c r="O24" s="577">
        <v>0.28000000000000003</v>
      </c>
      <c r="P24" s="577">
        <v>0</v>
      </c>
      <c r="Q24" s="577">
        <v>0.24729000000000001</v>
      </c>
      <c r="R24" s="577">
        <v>0.5</v>
      </c>
      <c r="S24" s="577">
        <v>0.81</v>
      </c>
      <c r="T24" s="577">
        <v>0.90029999999999988</v>
      </c>
    </row>
    <row r="25" spans="1:20">
      <c r="A25" s="574" t="s">
        <v>1064</v>
      </c>
      <c r="B25" s="597" t="s">
        <v>967</v>
      </c>
      <c r="C25" s="574" t="s">
        <v>886</v>
      </c>
      <c r="D25" s="581">
        <v>0</v>
      </c>
      <c r="E25" s="585">
        <v>0</v>
      </c>
      <c r="F25" s="585">
        <v>0</v>
      </c>
      <c r="G25" s="585">
        <v>0</v>
      </c>
      <c r="H25" s="585">
        <v>0</v>
      </c>
      <c r="I25" s="585">
        <v>0</v>
      </c>
      <c r="J25" s="585">
        <v>0</v>
      </c>
      <c r="K25" s="585">
        <v>0</v>
      </c>
      <c r="L25" s="585">
        <v>0</v>
      </c>
      <c r="M25" s="585">
        <v>0</v>
      </c>
      <c r="N25" s="585">
        <v>0</v>
      </c>
      <c r="O25" s="585">
        <v>0</v>
      </c>
      <c r="P25" s="585">
        <v>0</v>
      </c>
      <c r="Q25" s="585">
        <v>0</v>
      </c>
      <c r="R25" s="585">
        <v>0</v>
      </c>
      <c r="S25" s="585">
        <v>0</v>
      </c>
      <c r="T25" s="585">
        <v>0</v>
      </c>
    </row>
    <row r="26" spans="1:20">
      <c r="A26" s="574" t="s">
        <v>1065</v>
      </c>
      <c r="B26" s="598" t="s">
        <v>1066</v>
      </c>
      <c r="C26" s="584" t="s">
        <v>887</v>
      </c>
      <c r="D26" s="585">
        <v>0</v>
      </c>
      <c r="E26" s="585">
        <v>0</v>
      </c>
      <c r="F26" s="585">
        <v>0</v>
      </c>
      <c r="G26" s="585">
        <v>0</v>
      </c>
      <c r="H26" s="585">
        <v>0</v>
      </c>
      <c r="I26" s="585">
        <v>0</v>
      </c>
      <c r="J26" s="585">
        <v>0</v>
      </c>
      <c r="K26" s="585">
        <v>0</v>
      </c>
      <c r="L26" s="585">
        <v>0</v>
      </c>
      <c r="M26" s="585">
        <v>0</v>
      </c>
      <c r="N26" s="585">
        <v>0</v>
      </c>
      <c r="O26" s="585">
        <v>0</v>
      </c>
      <c r="P26" s="585">
        <v>0</v>
      </c>
      <c r="Q26" s="585">
        <v>0</v>
      </c>
      <c r="R26" s="585">
        <v>0</v>
      </c>
      <c r="S26" s="585">
        <v>0</v>
      </c>
      <c r="T26" s="585">
        <v>0</v>
      </c>
    </row>
    <row r="27" spans="1:20">
      <c r="A27" s="574" t="s">
        <v>1067</v>
      </c>
      <c r="B27" s="597" t="s">
        <v>1068</v>
      </c>
      <c r="C27" s="574" t="s">
        <v>69</v>
      </c>
      <c r="D27" s="581">
        <v>1.3800000000000001</v>
      </c>
      <c r="E27" s="585">
        <v>0.08</v>
      </c>
      <c r="F27" s="585">
        <v>0</v>
      </c>
      <c r="G27" s="585">
        <v>0</v>
      </c>
      <c r="H27" s="585">
        <v>0.3</v>
      </c>
      <c r="I27" s="585">
        <v>0</v>
      </c>
      <c r="J27" s="585">
        <v>0</v>
      </c>
      <c r="K27" s="585">
        <v>0</v>
      </c>
      <c r="L27" s="585">
        <v>0</v>
      </c>
      <c r="M27" s="585">
        <v>0</v>
      </c>
      <c r="N27" s="585">
        <v>0</v>
      </c>
      <c r="O27" s="585">
        <v>0</v>
      </c>
      <c r="P27" s="585">
        <v>0</v>
      </c>
      <c r="Q27" s="585">
        <v>0</v>
      </c>
      <c r="R27" s="585">
        <v>0</v>
      </c>
      <c r="S27" s="585">
        <v>0.56000000000000005</v>
      </c>
      <c r="T27" s="585">
        <v>0.44</v>
      </c>
    </row>
    <row r="28" spans="1:20">
      <c r="A28" s="574" t="s">
        <v>1069</v>
      </c>
      <c r="B28" s="597" t="s">
        <v>1070</v>
      </c>
      <c r="C28" s="599" t="s">
        <v>33</v>
      </c>
      <c r="D28" s="581">
        <v>10.120699999999999</v>
      </c>
      <c r="E28" s="585">
        <v>10.120699999999999</v>
      </c>
      <c r="F28" s="585">
        <v>0</v>
      </c>
      <c r="G28" s="585">
        <v>0</v>
      </c>
      <c r="H28" s="585">
        <v>0</v>
      </c>
      <c r="I28" s="585">
        <v>0</v>
      </c>
      <c r="J28" s="585">
        <v>0</v>
      </c>
      <c r="K28" s="585">
        <v>0</v>
      </c>
      <c r="L28" s="585">
        <v>0</v>
      </c>
      <c r="M28" s="585">
        <v>0</v>
      </c>
      <c r="N28" s="585">
        <v>0</v>
      </c>
      <c r="O28" s="585">
        <v>0</v>
      </c>
      <c r="P28" s="585">
        <v>0</v>
      </c>
      <c r="Q28" s="585">
        <v>0</v>
      </c>
      <c r="R28" s="585">
        <v>0</v>
      </c>
      <c r="S28" s="585">
        <v>0</v>
      </c>
      <c r="T28" s="585">
        <v>0</v>
      </c>
    </row>
    <row r="29" spans="1:20">
      <c r="A29" s="574" t="s">
        <v>1071</v>
      </c>
      <c r="B29" s="597" t="s">
        <v>1072</v>
      </c>
      <c r="C29" s="599" t="s">
        <v>611</v>
      </c>
      <c r="D29" s="581">
        <v>5</v>
      </c>
      <c r="E29" s="585">
        <v>5</v>
      </c>
      <c r="F29" s="585">
        <v>0</v>
      </c>
      <c r="G29" s="585">
        <v>0</v>
      </c>
      <c r="H29" s="585">
        <v>0</v>
      </c>
      <c r="I29" s="585">
        <v>0</v>
      </c>
      <c r="J29" s="585">
        <v>0</v>
      </c>
      <c r="K29" s="585">
        <v>0</v>
      </c>
      <c r="L29" s="585">
        <v>0</v>
      </c>
      <c r="M29" s="585">
        <v>0</v>
      </c>
      <c r="N29" s="585">
        <v>0</v>
      </c>
      <c r="O29" s="585">
        <v>0</v>
      </c>
      <c r="P29" s="585">
        <v>0</v>
      </c>
      <c r="Q29" s="585">
        <v>0</v>
      </c>
      <c r="R29" s="585">
        <v>0</v>
      </c>
      <c r="S29" s="585">
        <v>0</v>
      </c>
      <c r="T29" s="585">
        <v>0</v>
      </c>
    </row>
    <row r="30" spans="1:20">
      <c r="A30" s="574" t="s">
        <v>1073</v>
      </c>
      <c r="B30" s="597" t="s">
        <v>1074</v>
      </c>
      <c r="C30" s="599" t="s">
        <v>933</v>
      </c>
      <c r="D30" s="581">
        <v>3.38029</v>
      </c>
      <c r="E30" s="581">
        <v>0.37999999999999984</v>
      </c>
      <c r="F30" s="581">
        <v>0.1757</v>
      </c>
      <c r="G30" s="581">
        <v>0.14000000000000001</v>
      </c>
      <c r="H30" s="581">
        <v>0.2</v>
      </c>
      <c r="I30" s="581">
        <v>0</v>
      </c>
      <c r="J30" s="581">
        <v>0</v>
      </c>
      <c r="K30" s="581">
        <v>0.15490000000000001</v>
      </c>
      <c r="L30" s="581">
        <v>0</v>
      </c>
      <c r="M30" s="581">
        <v>0.1</v>
      </c>
      <c r="N30" s="581">
        <v>0.49210000000000004</v>
      </c>
      <c r="O30" s="581">
        <v>0.28000000000000003</v>
      </c>
      <c r="P30" s="581">
        <v>0</v>
      </c>
      <c r="Q30" s="581">
        <v>0.24729000000000001</v>
      </c>
      <c r="R30" s="581">
        <v>0.5</v>
      </c>
      <c r="S30" s="581">
        <v>0.25</v>
      </c>
      <c r="T30" s="581">
        <v>0.46029999999999993</v>
      </c>
    </row>
    <row r="31" spans="1:20">
      <c r="A31" s="514" t="s">
        <v>1075</v>
      </c>
      <c r="B31" s="600" t="s">
        <v>1076</v>
      </c>
      <c r="C31" s="514" t="s">
        <v>748</v>
      </c>
      <c r="D31" s="601">
        <v>0.90169999999999995</v>
      </c>
      <c r="E31" s="585">
        <v>0.04</v>
      </c>
      <c r="F31" s="585">
        <v>0.10679999999999999</v>
      </c>
      <c r="G31" s="585">
        <v>0.14000000000000001</v>
      </c>
      <c r="H31" s="585">
        <v>0</v>
      </c>
      <c r="I31" s="585">
        <v>0</v>
      </c>
      <c r="J31" s="585">
        <v>0</v>
      </c>
      <c r="K31" s="585">
        <v>0.1149</v>
      </c>
      <c r="L31" s="585">
        <v>0</v>
      </c>
      <c r="M31" s="585">
        <v>0</v>
      </c>
      <c r="N31" s="585">
        <v>0</v>
      </c>
      <c r="O31" s="585">
        <v>0</v>
      </c>
      <c r="P31" s="585">
        <v>0</v>
      </c>
      <c r="Q31" s="585">
        <v>0</v>
      </c>
      <c r="R31" s="585">
        <v>0.5</v>
      </c>
      <c r="S31" s="585">
        <v>0</v>
      </c>
      <c r="T31" s="585">
        <v>0</v>
      </c>
    </row>
    <row r="32" spans="1:20">
      <c r="A32" s="514" t="s">
        <v>1077</v>
      </c>
      <c r="B32" s="600" t="s">
        <v>1078</v>
      </c>
      <c r="C32" s="514" t="s">
        <v>934</v>
      </c>
      <c r="D32" s="601">
        <v>0</v>
      </c>
      <c r="E32" s="585">
        <v>0</v>
      </c>
      <c r="F32" s="585">
        <v>0</v>
      </c>
      <c r="G32" s="585">
        <v>0</v>
      </c>
      <c r="H32" s="585">
        <v>0</v>
      </c>
      <c r="I32" s="585">
        <v>0</v>
      </c>
      <c r="J32" s="585">
        <v>0</v>
      </c>
      <c r="K32" s="585">
        <v>0</v>
      </c>
      <c r="L32" s="585">
        <v>0</v>
      </c>
      <c r="M32" s="585">
        <v>0</v>
      </c>
      <c r="N32" s="585">
        <v>0</v>
      </c>
      <c r="O32" s="585">
        <v>0</v>
      </c>
      <c r="P32" s="585">
        <v>0</v>
      </c>
      <c r="Q32" s="585">
        <v>0</v>
      </c>
      <c r="R32" s="585">
        <v>0</v>
      </c>
      <c r="S32" s="585">
        <v>0</v>
      </c>
      <c r="T32" s="585">
        <v>0</v>
      </c>
    </row>
    <row r="33" spans="1:20">
      <c r="A33" s="514" t="s">
        <v>1079</v>
      </c>
      <c r="B33" s="600" t="s">
        <v>1080</v>
      </c>
      <c r="C33" s="514" t="s">
        <v>34</v>
      </c>
      <c r="D33" s="601">
        <v>0.48683999999999999</v>
      </c>
      <c r="E33" s="585">
        <v>0</v>
      </c>
      <c r="F33" s="585">
        <v>6.8900000000000003E-2</v>
      </c>
      <c r="G33" s="585">
        <v>0</v>
      </c>
      <c r="H33" s="585">
        <v>0</v>
      </c>
      <c r="I33" s="585">
        <v>0</v>
      </c>
      <c r="J33" s="585">
        <v>0</v>
      </c>
      <c r="K33" s="585">
        <v>0</v>
      </c>
      <c r="L33" s="585">
        <v>0</v>
      </c>
      <c r="M33" s="585">
        <v>0</v>
      </c>
      <c r="N33" s="585">
        <v>0</v>
      </c>
      <c r="O33" s="585">
        <v>0</v>
      </c>
      <c r="P33" s="585">
        <v>0</v>
      </c>
      <c r="Q33" s="585">
        <v>0.16794000000000001</v>
      </c>
      <c r="R33" s="585">
        <v>0</v>
      </c>
      <c r="S33" s="585">
        <v>0.25</v>
      </c>
      <c r="T33" s="585">
        <v>0</v>
      </c>
    </row>
    <row r="34" spans="1:20">
      <c r="A34" s="514" t="s">
        <v>1081</v>
      </c>
      <c r="B34" s="600" t="s">
        <v>1082</v>
      </c>
      <c r="C34" s="514" t="s">
        <v>72</v>
      </c>
      <c r="D34" s="601">
        <v>1.79175</v>
      </c>
      <c r="E34" s="585">
        <v>0.33999999999999986</v>
      </c>
      <c r="F34" s="585">
        <v>0</v>
      </c>
      <c r="G34" s="585">
        <v>0</v>
      </c>
      <c r="H34" s="585">
        <v>0</v>
      </c>
      <c r="I34" s="585">
        <v>0</v>
      </c>
      <c r="J34" s="585">
        <v>0</v>
      </c>
      <c r="K34" s="585">
        <v>0.04</v>
      </c>
      <c r="L34" s="585">
        <v>0</v>
      </c>
      <c r="M34" s="585">
        <v>0.1</v>
      </c>
      <c r="N34" s="585">
        <v>0.49210000000000004</v>
      </c>
      <c r="O34" s="585">
        <v>0.28000000000000003</v>
      </c>
      <c r="P34" s="585">
        <v>0</v>
      </c>
      <c r="Q34" s="585">
        <v>7.9350000000000004E-2</v>
      </c>
      <c r="R34" s="585">
        <v>0</v>
      </c>
      <c r="S34" s="585">
        <v>0</v>
      </c>
      <c r="T34" s="585">
        <v>0.46029999999999993</v>
      </c>
    </row>
    <row r="35" spans="1:20">
      <c r="A35" s="514" t="s">
        <v>1083</v>
      </c>
      <c r="B35" s="600" t="s">
        <v>1084</v>
      </c>
      <c r="C35" s="514" t="s">
        <v>879</v>
      </c>
      <c r="D35" s="601">
        <v>0.2</v>
      </c>
      <c r="E35" s="585">
        <v>0</v>
      </c>
      <c r="F35" s="585">
        <v>0</v>
      </c>
      <c r="G35" s="585">
        <v>0</v>
      </c>
      <c r="H35" s="585">
        <v>0.2</v>
      </c>
      <c r="I35" s="585">
        <v>0</v>
      </c>
      <c r="J35" s="585">
        <v>0</v>
      </c>
      <c r="K35" s="585">
        <v>0</v>
      </c>
      <c r="L35" s="585">
        <v>0</v>
      </c>
      <c r="M35" s="585">
        <v>0</v>
      </c>
      <c r="N35" s="585">
        <v>0</v>
      </c>
      <c r="O35" s="585">
        <v>0</v>
      </c>
      <c r="P35" s="585">
        <v>0</v>
      </c>
      <c r="Q35" s="585">
        <v>0</v>
      </c>
      <c r="R35" s="585">
        <v>0</v>
      </c>
      <c r="S35" s="585">
        <v>0</v>
      </c>
      <c r="T35" s="585">
        <v>0</v>
      </c>
    </row>
    <row r="36" spans="1:20">
      <c r="A36" s="514" t="s">
        <v>1085</v>
      </c>
      <c r="B36" s="600" t="s">
        <v>1086</v>
      </c>
      <c r="C36" s="514" t="s">
        <v>935</v>
      </c>
      <c r="D36" s="601">
        <v>0</v>
      </c>
      <c r="E36" s="585">
        <v>0</v>
      </c>
      <c r="F36" s="585">
        <v>0</v>
      </c>
      <c r="G36" s="585">
        <v>0</v>
      </c>
      <c r="H36" s="585">
        <v>0</v>
      </c>
      <c r="I36" s="585">
        <v>0</v>
      </c>
      <c r="J36" s="585">
        <v>0</v>
      </c>
      <c r="K36" s="585">
        <v>0</v>
      </c>
      <c r="L36" s="585">
        <v>0</v>
      </c>
      <c r="M36" s="585">
        <v>0</v>
      </c>
      <c r="N36" s="585">
        <v>0</v>
      </c>
      <c r="O36" s="585">
        <v>0</v>
      </c>
      <c r="P36" s="585">
        <v>0</v>
      </c>
      <c r="Q36" s="585">
        <v>0</v>
      </c>
      <c r="R36" s="585">
        <v>0</v>
      </c>
      <c r="S36" s="585">
        <v>0</v>
      </c>
      <c r="T36" s="585">
        <v>0</v>
      </c>
    </row>
    <row r="37" spans="1:20">
      <c r="A37" s="514" t="s">
        <v>1087</v>
      </c>
      <c r="B37" s="600" t="s">
        <v>1088</v>
      </c>
      <c r="C37" s="514" t="s">
        <v>936</v>
      </c>
      <c r="D37" s="601">
        <v>0</v>
      </c>
      <c r="E37" s="585">
        <v>0</v>
      </c>
      <c r="F37" s="585">
        <v>0</v>
      </c>
      <c r="G37" s="585">
        <v>0</v>
      </c>
      <c r="H37" s="585">
        <v>0</v>
      </c>
      <c r="I37" s="585">
        <v>0</v>
      </c>
      <c r="J37" s="585">
        <v>0</v>
      </c>
      <c r="K37" s="585">
        <v>0</v>
      </c>
      <c r="L37" s="585">
        <v>0</v>
      </c>
      <c r="M37" s="585">
        <v>0</v>
      </c>
      <c r="N37" s="585">
        <v>0</v>
      </c>
      <c r="O37" s="585">
        <v>0</v>
      </c>
      <c r="P37" s="585">
        <v>0</v>
      </c>
      <c r="Q37" s="585">
        <v>0</v>
      </c>
      <c r="R37" s="585">
        <v>0</v>
      </c>
      <c r="S37" s="585">
        <v>0</v>
      </c>
      <c r="T37" s="585">
        <v>0</v>
      </c>
    </row>
    <row r="38" spans="1:20">
      <c r="A38" s="514" t="s">
        <v>1089</v>
      </c>
      <c r="B38" s="600" t="s">
        <v>1090</v>
      </c>
      <c r="C38" s="514" t="s">
        <v>937</v>
      </c>
      <c r="D38" s="601">
        <v>0</v>
      </c>
      <c r="E38" s="585">
        <v>0</v>
      </c>
      <c r="F38" s="585">
        <v>0</v>
      </c>
      <c r="G38" s="585">
        <v>0</v>
      </c>
      <c r="H38" s="585">
        <v>0</v>
      </c>
      <c r="I38" s="585">
        <v>0</v>
      </c>
      <c r="J38" s="585">
        <v>0</v>
      </c>
      <c r="K38" s="585">
        <v>0</v>
      </c>
      <c r="L38" s="585">
        <v>0</v>
      </c>
      <c r="M38" s="585">
        <v>0</v>
      </c>
      <c r="N38" s="585">
        <v>0</v>
      </c>
      <c r="O38" s="585">
        <v>0</v>
      </c>
      <c r="P38" s="585">
        <v>0</v>
      </c>
      <c r="Q38" s="585">
        <v>0</v>
      </c>
      <c r="R38" s="585">
        <v>0</v>
      </c>
      <c r="S38" s="585">
        <v>0</v>
      </c>
      <c r="T38" s="585">
        <v>0</v>
      </c>
    </row>
    <row r="39" spans="1:20">
      <c r="A39" s="514" t="s">
        <v>1091</v>
      </c>
      <c r="B39" s="600" t="s">
        <v>1092</v>
      </c>
      <c r="C39" s="514" t="s">
        <v>938</v>
      </c>
      <c r="D39" s="601">
        <v>0</v>
      </c>
      <c r="E39" s="585">
        <v>0</v>
      </c>
      <c r="F39" s="585">
        <v>0</v>
      </c>
      <c r="G39" s="585">
        <v>0</v>
      </c>
      <c r="H39" s="585">
        <v>0</v>
      </c>
      <c r="I39" s="585">
        <v>0</v>
      </c>
      <c r="J39" s="585">
        <v>0</v>
      </c>
      <c r="K39" s="585">
        <v>0</v>
      </c>
      <c r="L39" s="585">
        <v>0</v>
      </c>
      <c r="M39" s="585">
        <v>0</v>
      </c>
      <c r="N39" s="585">
        <v>0</v>
      </c>
      <c r="O39" s="585">
        <v>0</v>
      </c>
      <c r="P39" s="585">
        <v>0</v>
      </c>
      <c r="Q39" s="585">
        <v>0</v>
      </c>
      <c r="R39" s="585">
        <v>0</v>
      </c>
      <c r="S39" s="585">
        <v>0</v>
      </c>
      <c r="T39" s="585">
        <v>0</v>
      </c>
    </row>
    <row r="40" spans="1:20">
      <c r="A40" s="514" t="s">
        <v>1093</v>
      </c>
      <c r="B40" s="600" t="s">
        <v>1094</v>
      </c>
      <c r="C40" s="514" t="s">
        <v>939</v>
      </c>
      <c r="D40" s="601">
        <v>0</v>
      </c>
      <c r="E40" s="585">
        <v>0</v>
      </c>
      <c r="F40" s="585">
        <v>0</v>
      </c>
      <c r="G40" s="585">
        <v>0</v>
      </c>
      <c r="H40" s="585">
        <v>0</v>
      </c>
      <c r="I40" s="585">
        <v>0</v>
      </c>
      <c r="J40" s="585">
        <v>0</v>
      </c>
      <c r="K40" s="585">
        <v>0</v>
      </c>
      <c r="L40" s="585">
        <v>0</v>
      </c>
      <c r="M40" s="585">
        <v>0</v>
      </c>
      <c r="N40" s="585">
        <v>0</v>
      </c>
      <c r="O40" s="585">
        <v>0</v>
      </c>
      <c r="P40" s="585">
        <v>0</v>
      </c>
      <c r="Q40" s="585">
        <v>0</v>
      </c>
      <c r="R40" s="585">
        <v>0</v>
      </c>
      <c r="S40" s="585">
        <v>0</v>
      </c>
      <c r="T40" s="585">
        <v>0</v>
      </c>
    </row>
    <row r="41" spans="1:20">
      <c r="A41" s="574" t="s">
        <v>1095</v>
      </c>
      <c r="B41" s="597" t="s">
        <v>1096</v>
      </c>
      <c r="C41" s="574" t="s">
        <v>940</v>
      </c>
      <c r="D41" s="581">
        <v>1.93</v>
      </c>
      <c r="E41" s="581">
        <v>0.3</v>
      </c>
      <c r="F41" s="581">
        <v>1.63</v>
      </c>
      <c r="G41" s="581">
        <v>0</v>
      </c>
      <c r="H41" s="581">
        <v>0</v>
      </c>
      <c r="I41" s="581">
        <v>0</v>
      </c>
      <c r="J41" s="581">
        <v>0</v>
      </c>
      <c r="K41" s="581">
        <v>0</v>
      </c>
      <c r="L41" s="581">
        <v>0</v>
      </c>
      <c r="M41" s="581">
        <v>0</v>
      </c>
      <c r="N41" s="581">
        <v>0</v>
      </c>
      <c r="O41" s="581">
        <v>0</v>
      </c>
      <c r="P41" s="581">
        <v>0</v>
      </c>
      <c r="Q41" s="581">
        <v>0</v>
      </c>
      <c r="R41" s="581">
        <v>0</v>
      </c>
      <c r="S41" s="581">
        <v>0</v>
      </c>
      <c r="T41" s="581">
        <v>0</v>
      </c>
    </row>
    <row r="42" spans="1:20">
      <c r="A42" s="514" t="s">
        <v>1097</v>
      </c>
      <c r="B42" s="600" t="s">
        <v>1098</v>
      </c>
      <c r="C42" s="514" t="s">
        <v>876</v>
      </c>
      <c r="D42" s="601">
        <v>0</v>
      </c>
      <c r="E42" s="585">
        <v>0</v>
      </c>
      <c r="F42" s="585">
        <v>0</v>
      </c>
      <c r="G42" s="585">
        <v>0</v>
      </c>
      <c r="H42" s="585">
        <v>0</v>
      </c>
      <c r="I42" s="585">
        <v>0</v>
      </c>
      <c r="J42" s="585">
        <v>0</v>
      </c>
      <c r="K42" s="585">
        <v>0</v>
      </c>
      <c r="L42" s="585">
        <v>0</v>
      </c>
      <c r="M42" s="585">
        <v>0</v>
      </c>
      <c r="N42" s="585">
        <v>0</v>
      </c>
      <c r="O42" s="585">
        <v>0</v>
      </c>
      <c r="P42" s="585">
        <v>0</v>
      </c>
      <c r="Q42" s="585">
        <v>0</v>
      </c>
      <c r="R42" s="585">
        <v>0</v>
      </c>
      <c r="S42" s="585">
        <v>0</v>
      </c>
      <c r="T42" s="585">
        <v>0</v>
      </c>
    </row>
    <row r="43" spans="1:20">
      <c r="A43" s="514" t="s">
        <v>1099</v>
      </c>
      <c r="B43" s="600" t="s">
        <v>1100</v>
      </c>
      <c r="C43" s="514" t="s">
        <v>875</v>
      </c>
      <c r="D43" s="601">
        <v>0</v>
      </c>
      <c r="E43" s="585">
        <v>0</v>
      </c>
      <c r="F43" s="585">
        <v>0</v>
      </c>
      <c r="G43" s="585">
        <v>0</v>
      </c>
      <c r="H43" s="585">
        <v>0</v>
      </c>
      <c r="I43" s="585">
        <v>0</v>
      </c>
      <c r="J43" s="585">
        <v>0</v>
      </c>
      <c r="K43" s="585">
        <v>0</v>
      </c>
      <c r="L43" s="585">
        <v>0</v>
      </c>
      <c r="M43" s="585">
        <v>0</v>
      </c>
      <c r="N43" s="585">
        <v>0</v>
      </c>
      <c r="O43" s="585">
        <v>0</v>
      </c>
      <c r="P43" s="585">
        <v>0</v>
      </c>
      <c r="Q43" s="585">
        <v>0</v>
      </c>
      <c r="R43" s="585">
        <v>0</v>
      </c>
      <c r="S43" s="585">
        <v>0</v>
      </c>
      <c r="T43" s="585">
        <v>0</v>
      </c>
    </row>
    <row r="44" spans="1:20">
      <c r="A44" s="514" t="s">
        <v>1101</v>
      </c>
      <c r="B44" s="600" t="s">
        <v>1102</v>
      </c>
      <c r="C44" s="514" t="s">
        <v>941</v>
      </c>
      <c r="D44" s="601">
        <v>0</v>
      </c>
      <c r="E44" s="585">
        <v>0</v>
      </c>
      <c r="F44" s="585">
        <v>0</v>
      </c>
      <c r="G44" s="585">
        <v>0</v>
      </c>
      <c r="H44" s="585">
        <v>0</v>
      </c>
      <c r="I44" s="585">
        <v>0</v>
      </c>
      <c r="J44" s="585">
        <v>0</v>
      </c>
      <c r="K44" s="585">
        <v>0</v>
      </c>
      <c r="L44" s="585">
        <v>0</v>
      </c>
      <c r="M44" s="585">
        <v>0</v>
      </c>
      <c r="N44" s="585">
        <v>0</v>
      </c>
      <c r="O44" s="585">
        <v>0</v>
      </c>
      <c r="P44" s="585">
        <v>0</v>
      </c>
      <c r="Q44" s="585">
        <v>0</v>
      </c>
      <c r="R44" s="585">
        <v>0</v>
      </c>
      <c r="S44" s="585">
        <v>0</v>
      </c>
      <c r="T44" s="585">
        <v>0</v>
      </c>
    </row>
    <row r="45" spans="1:20">
      <c r="A45" s="514" t="s">
        <v>1103</v>
      </c>
      <c r="B45" s="600" t="s">
        <v>1104</v>
      </c>
      <c r="C45" s="514" t="s">
        <v>66</v>
      </c>
      <c r="D45" s="601">
        <v>0</v>
      </c>
      <c r="E45" s="585">
        <v>0</v>
      </c>
      <c r="F45" s="585">
        <v>0</v>
      </c>
      <c r="G45" s="585">
        <v>0</v>
      </c>
      <c r="H45" s="585">
        <v>0</v>
      </c>
      <c r="I45" s="585">
        <v>0</v>
      </c>
      <c r="J45" s="585">
        <v>0</v>
      </c>
      <c r="K45" s="585">
        <v>0</v>
      </c>
      <c r="L45" s="585">
        <v>0</v>
      </c>
      <c r="M45" s="585">
        <v>0</v>
      </c>
      <c r="N45" s="585">
        <v>0</v>
      </c>
      <c r="O45" s="585">
        <v>0</v>
      </c>
      <c r="P45" s="585">
        <v>0</v>
      </c>
      <c r="Q45" s="585">
        <v>0</v>
      </c>
      <c r="R45" s="585">
        <v>0</v>
      </c>
      <c r="S45" s="585">
        <v>0</v>
      </c>
      <c r="T45" s="585">
        <v>0</v>
      </c>
    </row>
    <row r="46" spans="1:20">
      <c r="A46" s="514" t="s">
        <v>1105</v>
      </c>
      <c r="B46" s="600" t="s">
        <v>1106</v>
      </c>
      <c r="C46" s="514" t="s">
        <v>14</v>
      </c>
      <c r="D46" s="601">
        <v>1.93</v>
      </c>
      <c r="E46" s="585">
        <v>0.3</v>
      </c>
      <c r="F46" s="585">
        <v>1.63</v>
      </c>
      <c r="G46" s="585">
        <v>0</v>
      </c>
      <c r="H46" s="585">
        <v>0</v>
      </c>
      <c r="I46" s="585">
        <v>0</v>
      </c>
      <c r="J46" s="585">
        <v>0</v>
      </c>
      <c r="K46" s="585">
        <v>0</v>
      </c>
      <c r="L46" s="585">
        <v>0</v>
      </c>
      <c r="M46" s="585">
        <v>0</v>
      </c>
      <c r="N46" s="585">
        <v>0</v>
      </c>
      <c r="O46" s="585">
        <v>0</v>
      </c>
      <c r="P46" s="585">
        <v>0</v>
      </c>
      <c r="Q46" s="585">
        <v>0</v>
      </c>
      <c r="R46" s="585">
        <v>0</v>
      </c>
      <c r="S46" s="585">
        <v>0</v>
      </c>
      <c r="T46" s="585">
        <v>0</v>
      </c>
    </row>
    <row r="47" spans="1:20">
      <c r="A47" s="514" t="s">
        <v>1107</v>
      </c>
      <c r="B47" s="600" t="s">
        <v>1108</v>
      </c>
      <c r="C47" s="514" t="s">
        <v>851</v>
      </c>
      <c r="D47" s="601">
        <v>0</v>
      </c>
      <c r="E47" s="585">
        <v>0</v>
      </c>
      <c r="F47" s="585">
        <v>0</v>
      </c>
      <c r="G47" s="585">
        <v>0</v>
      </c>
      <c r="H47" s="585">
        <v>0</v>
      </c>
      <c r="I47" s="585">
        <v>0</v>
      </c>
      <c r="J47" s="585">
        <v>0</v>
      </c>
      <c r="K47" s="585">
        <v>0</v>
      </c>
      <c r="L47" s="585">
        <v>0</v>
      </c>
      <c r="M47" s="585">
        <v>0</v>
      </c>
      <c r="N47" s="585">
        <v>0</v>
      </c>
      <c r="O47" s="585">
        <v>0</v>
      </c>
      <c r="P47" s="585">
        <v>0</v>
      </c>
      <c r="Q47" s="585">
        <v>0</v>
      </c>
      <c r="R47" s="585">
        <v>0</v>
      </c>
      <c r="S47" s="585">
        <v>0</v>
      </c>
      <c r="T47" s="585">
        <v>0</v>
      </c>
    </row>
    <row r="48" spans="1:20">
      <c r="A48" s="574" t="s">
        <v>1109</v>
      </c>
      <c r="B48" s="597" t="s">
        <v>1110</v>
      </c>
      <c r="C48" s="574" t="s">
        <v>942</v>
      </c>
      <c r="D48" s="581">
        <v>0.96079999999999988</v>
      </c>
      <c r="E48" s="581">
        <v>0.2</v>
      </c>
      <c r="F48" s="581">
        <v>0</v>
      </c>
      <c r="G48" s="581">
        <v>0</v>
      </c>
      <c r="H48" s="581">
        <v>0</v>
      </c>
      <c r="I48" s="581">
        <v>0</v>
      </c>
      <c r="J48" s="581">
        <v>0.64729999999999999</v>
      </c>
      <c r="K48" s="581">
        <v>4.3499999999999997E-2</v>
      </c>
      <c r="L48" s="581">
        <v>0</v>
      </c>
      <c r="M48" s="581">
        <v>7.0000000000000007E-2</v>
      </c>
      <c r="N48" s="581">
        <v>0</v>
      </c>
      <c r="O48" s="581">
        <v>0</v>
      </c>
      <c r="P48" s="581">
        <v>0</v>
      </c>
      <c r="Q48" s="581">
        <v>0</v>
      </c>
      <c r="R48" s="581">
        <v>0</v>
      </c>
      <c r="S48" s="581">
        <v>0</v>
      </c>
      <c r="T48" s="581">
        <v>0</v>
      </c>
    </row>
    <row r="49" spans="1:20">
      <c r="A49" s="514" t="s">
        <v>1111</v>
      </c>
      <c r="B49" s="600" t="s">
        <v>1112</v>
      </c>
      <c r="C49" s="514" t="s">
        <v>765</v>
      </c>
      <c r="D49" s="601">
        <v>0.22</v>
      </c>
      <c r="E49" s="585">
        <v>0</v>
      </c>
      <c r="F49" s="585">
        <v>0</v>
      </c>
      <c r="G49" s="585">
        <v>0</v>
      </c>
      <c r="H49" s="585">
        <v>0</v>
      </c>
      <c r="I49" s="585">
        <v>0</v>
      </c>
      <c r="J49" s="585">
        <v>0.15</v>
      </c>
      <c r="K49" s="585">
        <v>0</v>
      </c>
      <c r="L49" s="585">
        <v>0</v>
      </c>
      <c r="M49" s="585">
        <v>7.0000000000000007E-2</v>
      </c>
      <c r="N49" s="585">
        <v>0</v>
      </c>
      <c r="O49" s="585">
        <v>0</v>
      </c>
      <c r="P49" s="585">
        <v>0</v>
      </c>
      <c r="Q49" s="585">
        <v>0</v>
      </c>
      <c r="R49" s="585">
        <v>0</v>
      </c>
      <c r="S49" s="585">
        <v>0</v>
      </c>
      <c r="T49" s="585">
        <v>0</v>
      </c>
    </row>
    <row r="50" spans="1:20">
      <c r="A50" s="514" t="s">
        <v>1113</v>
      </c>
      <c r="B50" s="600" t="s">
        <v>1114</v>
      </c>
      <c r="C50" s="514" t="s">
        <v>878</v>
      </c>
      <c r="D50" s="601">
        <v>0</v>
      </c>
      <c r="E50" s="585">
        <v>0</v>
      </c>
      <c r="F50" s="585">
        <v>0</v>
      </c>
      <c r="G50" s="585">
        <v>0</v>
      </c>
      <c r="H50" s="585">
        <v>0</v>
      </c>
      <c r="I50" s="585">
        <v>0</v>
      </c>
      <c r="J50" s="585">
        <v>0</v>
      </c>
      <c r="K50" s="585">
        <v>0</v>
      </c>
      <c r="L50" s="585">
        <v>0</v>
      </c>
      <c r="M50" s="585">
        <v>0</v>
      </c>
      <c r="N50" s="585">
        <v>0</v>
      </c>
      <c r="O50" s="585">
        <v>0</v>
      </c>
      <c r="P50" s="585">
        <v>0</v>
      </c>
      <c r="Q50" s="585">
        <v>0</v>
      </c>
      <c r="R50" s="585">
        <v>0</v>
      </c>
      <c r="S50" s="585">
        <v>0</v>
      </c>
      <c r="T50" s="585">
        <v>0</v>
      </c>
    </row>
    <row r="51" spans="1:20">
      <c r="A51" s="514" t="s">
        <v>1115</v>
      </c>
      <c r="B51" s="600" t="s">
        <v>1116</v>
      </c>
      <c r="C51" s="514" t="s">
        <v>943</v>
      </c>
      <c r="D51" s="601">
        <v>0</v>
      </c>
      <c r="E51" s="585">
        <v>0</v>
      </c>
      <c r="F51" s="585">
        <v>0</v>
      </c>
      <c r="G51" s="585">
        <v>0</v>
      </c>
      <c r="H51" s="585">
        <v>0</v>
      </c>
      <c r="I51" s="585">
        <v>0</v>
      </c>
      <c r="J51" s="585">
        <v>0</v>
      </c>
      <c r="K51" s="585">
        <v>0</v>
      </c>
      <c r="L51" s="585">
        <v>0</v>
      </c>
      <c r="M51" s="585">
        <v>0</v>
      </c>
      <c r="N51" s="585">
        <v>0</v>
      </c>
      <c r="O51" s="585">
        <v>0</v>
      </c>
      <c r="P51" s="585">
        <v>0</v>
      </c>
      <c r="Q51" s="585">
        <v>0</v>
      </c>
      <c r="R51" s="585">
        <v>0</v>
      </c>
      <c r="S51" s="585">
        <v>0</v>
      </c>
      <c r="T51" s="585">
        <v>0</v>
      </c>
    </row>
    <row r="52" spans="1:20">
      <c r="A52" s="514" t="s">
        <v>1117</v>
      </c>
      <c r="B52" s="600" t="s">
        <v>1118</v>
      </c>
      <c r="C52" s="514" t="s">
        <v>944</v>
      </c>
      <c r="D52" s="601">
        <v>0</v>
      </c>
      <c r="E52" s="585">
        <v>0</v>
      </c>
      <c r="F52" s="585">
        <v>0</v>
      </c>
      <c r="G52" s="585">
        <v>0</v>
      </c>
      <c r="H52" s="585">
        <v>0</v>
      </c>
      <c r="I52" s="585">
        <v>0</v>
      </c>
      <c r="J52" s="585">
        <v>0</v>
      </c>
      <c r="K52" s="585">
        <v>0</v>
      </c>
      <c r="L52" s="585">
        <v>0</v>
      </c>
      <c r="M52" s="585">
        <v>0</v>
      </c>
      <c r="N52" s="585">
        <v>0</v>
      </c>
      <c r="O52" s="585">
        <v>0</v>
      </c>
      <c r="P52" s="585">
        <v>0</v>
      </c>
      <c r="Q52" s="585">
        <v>0</v>
      </c>
      <c r="R52" s="585">
        <v>0</v>
      </c>
      <c r="S52" s="585">
        <v>0</v>
      </c>
      <c r="T52" s="585">
        <v>0</v>
      </c>
    </row>
    <row r="53" spans="1:20" ht="25.5">
      <c r="A53" s="514" t="s">
        <v>1119</v>
      </c>
      <c r="B53" s="600" t="s">
        <v>1120</v>
      </c>
      <c r="C53" s="514" t="s">
        <v>881</v>
      </c>
      <c r="D53" s="601">
        <v>0</v>
      </c>
      <c r="E53" s="585">
        <v>0</v>
      </c>
      <c r="F53" s="585">
        <v>0</v>
      </c>
      <c r="G53" s="585">
        <v>0</v>
      </c>
      <c r="H53" s="585">
        <v>0</v>
      </c>
      <c r="I53" s="585">
        <v>0</v>
      </c>
      <c r="J53" s="585">
        <v>0</v>
      </c>
      <c r="K53" s="585">
        <v>0</v>
      </c>
      <c r="L53" s="585">
        <v>0</v>
      </c>
      <c r="M53" s="585">
        <v>0</v>
      </c>
      <c r="N53" s="585">
        <v>0</v>
      </c>
      <c r="O53" s="585">
        <v>0</v>
      </c>
      <c r="P53" s="585">
        <v>0</v>
      </c>
      <c r="Q53" s="585">
        <v>0</v>
      </c>
      <c r="R53" s="585">
        <v>0</v>
      </c>
      <c r="S53" s="585">
        <v>0</v>
      </c>
      <c r="T53" s="585">
        <v>0</v>
      </c>
    </row>
    <row r="54" spans="1:20">
      <c r="A54" s="514" t="s">
        <v>1121</v>
      </c>
      <c r="B54" s="600" t="s">
        <v>1122</v>
      </c>
      <c r="C54" s="514" t="s">
        <v>882</v>
      </c>
      <c r="D54" s="601">
        <v>0</v>
      </c>
      <c r="E54" s="585">
        <v>0</v>
      </c>
      <c r="F54" s="585">
        <v>0</v>
      </c>
      <c r="G54" s="585">
        <v>0</v>
      </c>
      <c r="H54" s="585">
        <v>0</v>
      </c>
      <c r="I54" s="585">
        <v>0</v>
      </c>
      <c r="J54" s="585">
        <v>0</v>
      </c>
      <c r="K54" s="585">
        <v>0</v>
      </c>
      <c r="L54" s="585">
        <v>0</v>
      </c>
      <c r="M54" s="585">
        <v>0</v>
      </c>
      <c r="N54" s="585">
        <v>0</v>
      </c>
      <c r="O54" s="585">
        <v>0</v>
      </c>
      <c r="P54" s="585">
        <v>0</v>
      </c>
      <c r="Q54" s="585">
        <v>0</v>
      </c>
      <c r="R54" s="585">
        <v>0</v>
      </c>
      <c r="S54" s="585">
        <v>0</v>
      </c>
      <c r="T54" s="585">
        <v>0</v>
      </c>
    </row>
    <row r="55" spans="1:20" ht="25.5">
      <c r="A55" s="514" t="s">
        <v>1123</v>
      </c>
      <c r="B55" s="600" t="s">
        <v>1124</v>
      </c>
      <c r="C55" s="514" t="s">
        <v>880</v>
      </c>
      <c r="D55" s="601">
        <v>0</v>
      </c>
      <c r="E55" s="585">
        <v>0</v>
      </c>
      <c r="F55" s="585">
        <v>0</v>
      </c>
      <c r="G55" s="585">
        <v>0</v>
      </c>
      <c r="H55" s="585">
        <v>0</v>
      </c>
      <c r="I55" s="585">
        <v>0</v>
      </c>
      <c r="J55" s="585">
        <v>0</v>
      </c>
      <c r="K55" s="585">
        <v>0</v>
      </c>
      <c r="L55" s="585">
        <v>0</v>
      </c>
      <c r="M55" s="585">
        <v>0</v>
      </c>
      <c r="N55" s="585">
        <v>0</v>
      </c>
      <c r="O55" s="585">
        <v>0</v>
      </c>
      <c r="P55" s="585">
        <v>0</v>
      </c>
      <c r="Q55" s="585">
        <v>0</v>
      </c>
      <c r="R55" s="585">
        <v>0</v>
      </c>
      <c r="S55" s="585">
        <v>0</v>
      </c>
      <c r="T55" s="585">
        <v>0</v>
      </c>
    </row>
    <row r="56" spans="1:20" ht="25.5">
      <c r="A56" s="514" t="s">
        <v>1125</v>
      </c>
      <c r="B56" s="600" t="s">
        <v>1126</v>
      </c>
      <c r="C56" s="514" t="s">
        <v>639</v>
      </c>
      <c r="D56" s="601">
        <v>4.3499999999999997E-2</v>
      </c>
      <c r="E56" s="585">
        <v>0</v>
      </c>
      <c r="F56" s="585">
        <v>0</v>
      </c>
      <c r="G56" s="585">
        <v>0</v>
      </c>
      <c r="H56" s="585">
        <v>0</v>
      </c>
      <c r="I56" s="585">
        <v>0</v>
      </c>
      <c r="J56" s="585">
        <v>0</v>
      </c>
      <c r="K56" s="585">
        <v>4.3499999999999997E-2</v>
      </c>
      <c r="L56" s="585">
        <v>0</v>
      </c>
      <c r="M56" s="585">
        <v>0</v>
      </c>
      <c r="N56" s="585">
        <v>0</v>
      </c>
      <c r="O56" s="585">
        <v>0</v>
      </c>
      <c r="P56" s="585">
        <v>0</v>
      </c>
      <c r="Q56" s="585">
        <v>0</v>
      </c>
      <c r="R56" s="585">
        <v>0</v>
      </c>
      <c r="S56" s="585">
        <v>0</v>
      </c>
      <c r="T56" s="585">
        <v>0</v>
      </c>
    </row>
    <row r="57" spans="1:20">
      <c r="A57" s="514" t="s">
        <v>1127</v>
      </c>
      <c r="B57" s="600" t="s">
        <v>1128</v>
      </c>
      <c r="C57" s="514" t="s">
        <v>590</v>
      </c>
      <c r="D57" s="601">
        <v>0.49730000000000002</v>
      </c>
      <c r="E57" s="585">
        <v>0</v>
      </c>
      <c r="F57" s="585">
        <v>0</v>
      </c>
      <c r="G57" s="585">
        <v>0</v>
      </c>
      <c r="H57" s="585">
        <v>0</v>
      </c>
      <c r="I57" s="585">
        <v>0</v>
      </c>
      <c r="J57" s="585">
        <v>0.49730000000000002</v>
      </c>
      <c r="K57" s="585">
        <v>0</v>
      </c>
      <c r="L57" s="585">
        <v>0</v>
      </c>
      <c r="M57" s="585">
        <v>0</v>
      </c>
      <c r="N57" s="585">
        <v>0</v>
      </c>
      <c r="O57" s="585">
        <v>0</v>
      </c>
      <c r="P57" s="585">
        <v>0</v>
      </c>
      <c r="Q57" s="585">
        <v>0</v>
      </c>
      <c r="R57" s="585">
        <v>0</v>
      </c>
      <c r="S57" s="585">
        <v>0</v>
      </c>
      <c r="T57" s="585">
        <v>0</v>
      </c>
    </row>
    <row r="58" spans="1:20" ht="25.5">
      <c r="A58" s="514" t="s">
        <v>1129</v>
      </c>
      <c r="B58" s="600" t="s">
        <v>1130</v>
      </c>
      <c r="C58" s="514" t="s">
        <v>885</v>
      </c>
      <c r="D58" s="601">
        <v>0.2</v>
      </c>
      <c r="E58" s="585">
        <v>0.2</v>
      </c>
      <c r="F58" s="585">
        <v>0</v>
      </c>
      <c r="G58" s="585">
        <v>0</v>
      </c>
      <c r="H58" s="585">
        <v>0</v>
      </c>
      <c r="I58" s="585">
        <v>0</v>
      </c>
      <c r="J58" s="585">
        <v>0</v>
      </c>
      <c r="K58" s="585">
        <v>0</v>
      </c>
      <c r="L58" s="585">
        <v>0</v>
      </c>
      <c r="M58" s="585">
        <v>0</v>
      </c>
      <c r="N58" s="585">
        <v>0</v>
      </c>
      <c r="O58" s="585">
        <v>0</v>
      </c>
      <c r="P58" s="585">
        <v>0</v>
      </c>
      <c r="Q58" s="585">
        <v>0</v>
      </c>
      <c r="R58" s="585">
        <v>0</v>
      </c>
      <c r="S58" s="585">
        <v>0</v>
      </c>
      <c r="T58" s="585">
        <v>0</v>
      </c>
    </row>
    <row r="59" spans="1:20">
      <c r="A59" s="574" t="s">
        <v>1131</v>
      </c>
      <c r="B59" s="598" t="s">
        <v>1132</v>
      </c>
      <c r="C59" s="584" t="s">
        <v>883</v>
      </c>
      <c r="D59" s="585">
        <v>0</v>
      </c>
      <c r="E59" s="585">
        <v>0</v>
      </c>
      <c r="F59" s="585">
        <v>0</v>
      </c>
      <c r="G59" s="585">
        <v>0</v>
      </c>
      <c r="H59" s="585">
        <v>0</v>
      </c>
      <c r="I59" s="585">
        <v>0</v>
      </c>
      <c r="J59" s="585">
        <v>0</v>
      </c>
      <c r="K59" s="585">
        <v>0</v>
      </c>
      <c r="L59" s="585">
        <v>0</v>
      </c>
      <c r="M59" s="585">
        <v>0</v>
      </c>
      <c r="N59" s="585">
        <v>0</v>
      </c>
      <c r="O59" s="585">
        <v>0</v>
      </c>
      <c r="P59" s="585">
        <v>0</v>
      </c>
      <c r="Q59" s="585">
        <v>0</v>
      </c>
      <c r="R59" s="585">
        <v>0</v>
      </c>
      <c r="S59" s="585">
        <v>0</v>
      </c>
      <c r="T59" s="585">
        <v>0</v>
      </c>
    </row>
    <row r="60" spans="1:20">
      <c r="A60" s="574" t="s">
        <v>1133</v>
      </c>
      <c r="B60" s="598" t="s">
        <v>1134</v>
      </c>
      <c r="C60" s="584" t="s">
        <v>946</v>
      </c>
      <c r="D60" s="585">
        <v>0</v>
      </c>
      <c r="E60" s="585">
        <v>0</v>
      </c>
      <c r="F60" s="585">
        <v>0</v>
      </c>
      <c r="G60" s="585">
        <v>0</v>
      </c>
      <c r="H60" s="585">
        <v>0</v>
      </c>
      <c r="I60" s="585">
        <v>0</v>
      </c>
      <c r="J60" s="585">
        <v>0</v>
      </c>
      <c r="K60" s="585">
        <v>0</v>
      </c>
      <c r="L60" s="585">
        <v>0</v>
      </c>
      <c r="M60" s="585">
        <v>0</v>
      </c>
      <c r="N60" s="585">
        <v>0</v>
      </c>
      <c r="O60" s="585">
        <v>0</v>
      </c>
      <c r="P60" s="585">
        <v>0</v>
      </c>
      <c r="Q60" s="585">
        <v>0</v>
      </c>
      <c r="R60" s="585">
        <v>0</v>
      </c>
      <c r="S60" s="585">
        <v>0</v>
      </c>
      <c r="T60" s="585">
        <v>0</v>
      </c>
    </row>
    <row r="61" spans="1:20" ht="25.5">
      <c r="A61" s="574" t="s">
        <v>1135</v>
      </c>
      <c r="B61" s="598" t="s">
        <v>1136</v>
      </c>
      <c r="C61" s="584" t="s">
        <v>884</v>
      </c>
      <c r="D61" s="585">
        <v>0</v>
      </c>
      <c r="E61" s="585">
        <v>0</v>
      </c>
      <c r="F61" s="585">
        <v>0</v>
      </c>
      <c r="G61" s="585">
        <v>0</v>
      </c>
      <c r="H61" s="585">
        <v>0</v>
      </c>
      <c r="I61" s="585">
        <v>0</v>
      </c>
      <c r="J61" s="585">
        <v>0</v>
      </c>
      <c r="K61" s="585">
        <v>0</v>
      </c>
      <c r="L61" s="585">
        <v>0</v>
      </c>
      <c r="M61" s="585">
        <v>0</v>
      </c>
      <c r="N61" s="585">
        <v>0</v>
      </c>
      <c r="O61" s="585">
        <v>0</v>
      </c>
      <c r="P61" s="585">
        <v>0</v>
      </c>
      <c r="Q61" s="585">
        <v>0</v>
      </c>
      <c r="R61" s="585">
        <v>0</v>
      </c>
      <c r="S61" s="585">
        <v>0</v>
      </c>
      <c r="T61" s="585">
        <v>0</v>
      </c>
    </row>
    <row r="62" spans="1:20">
      <c r="A62" s="574" t="s">
        <v>1137</v>
      </c>
      <c r="B62" s="598" t="s">
        <v>1138</v>
      </c>
      <c r="C62" s="584" t="s">
        <v>947</v>
      </c>
      <c r="D62" s="585">
        <v>1</v>
      </c>
      <c r="E62" s="585">
        <v>0</v>
      </c>
      <c r="F62" s="585">
        <v>1</v>
      </c>
      <c r="G62" s="585">
        <v>0</v>
      </c>
      <c r="H62" s="585">
        <v>0</v>
      </c>
      <c r="I62" s="585">
        <v>0</v>
      </c>
      <c r="J62" s="585">
        <v>0</v>
      </c>
      <c r="K62" s="585">
        <v>0</v>
      </c>
      <c r="L62" s="585">
        <v>0</v>
      </c>
      <c r="M62" s="585">
        <v>0</v>
      </c>
      <c r="N62" s="585">
        <v>0</v>
      </c>
      <c r="O62" s="585">
        <v>0</v>
      </c>
      <c r="P62" s="585">
        <v>0</v>
      </c>
      <c r="Q62" s="585">
        <v>0</v>
      </c>
      <c r="R62" s="585">
        <v>0</v>
      </c>
      <c r="S62" s="585">
        <v>0</v>
      </c>
      <c r="T62" s="585">
        <v>0</v>
      </c>
    </row>
    <row r="63" spans="1:20" ht="25.5">
      <c r="A63" s="514" t="s">
        <v>1139</v>
      </c>
      <c r="B63" s="515" t="s">
        <v>1140</v>
      </c>
      <c r="C63" s="516" t="s">
        <v>948</v>
      </c>
      <c r="D63" s="602">
        <v>0</v>
      </c>
      <c r="E63" s="585">
        <v>0</v>
      </c>
      <c r="F63" s="585">
        <v>0</v>
      </c>
      <c r="G63" s="585">
        <v>0</v>
      </c>
      <c r="H63" s="585">
        <v>0</v>
      </c>
      <c r="I63" s="585">
        <v>0</v>
      </c>
      <c r="J63" s="585">
        <v>0</v>
      </c>
      <c r="K63" s="585">
        <v>0</v>
      </c>
      <c r="L63" s="585">
        <v>0</v>
      </c>
      <c r="M63" s="585">
        <v>0</v>
      </c>
      <c r="N63" s="585">
        <v>0</v>
      </c>
      <c r="O63" s="585">
        <v>0</v>
      </c>
      <c r="P63" s="585">
        <v>0</v>
      </c>
      <c r="Q63" s="585">
        <v>0</v>
      </c>
      <c r="R63" s="585">
        <v>0</v>
      </c>
      <c r="S63" s="585">
        <v>0</v>
      </c>
      <c r="T63" s="585">
        <v>0</v>
      </c>
    </row>
    <row r="64" spans="1:20" ht="25.5">
      <c r="A64" s="514" t="s">
        <v>1141</v>
      </c>
      <c r="B64" s="515" t="s">
        <v>1142</v>
      </c>
      <c r="C64" s="516" t="s">
        <v>949</v>
      </c>
      <c r="D64" s="602">
        <v>1</v>
      </c>
      <c r="E64" s="585">
        <v>0</v>
      </c>
      <c r="F64" s="585">
        <v>1</v>
      </c>
      <c r="G64" s="585">
        <v>0</v>
      </c>
      <c r="H64" s="585">
        <v>0</v>
      </c>
      <c r="I64" s="585">
        <v>0</v>
      </c>
      <c r="J64" s="585">
        <v>0</v>
      </c>
      <c r="K64" s="585">
        <v>0</v>
      </c>
      <c r="L64" s="585">
        <v>0</v>
      </c>
      <c r="M64" s="585">
        <v>0</v>
      </c>
      <c r="N64" s="585">
        <v>0</v>
      </c>
      <c r="O64" s="585">
        <v>0</v>
      </c>
      <c r="P64" s="585">
        <v>0</v>
      </c>
      <c r="Q64" s="585">
        <v>0</v>
      </c>
      <c r="R64" s="585">
        <v>0</v>
      </c>
      <c r="S64" s="585">
        <v>0</v>
      </c>
      <c r="T64" s="585">
        <v>0</v>
      </c>
    </row>
    <row r="65" spans="1:20">
      <c r="A65" s="574" t="s">
        <v>1143</v>
      </c>
      <c r="B65" s="598" t="s">
        <v>1144</v>
      </c>
      <c r="C65" s="584" t="s">
        <v>888</v>
      </c>
      <c r="D65" s="585">
        <v>0</v>
      </c>
      <c r="E65" s="585">
        <v>0</v>
      </c>
      <c r="F65" s="585">
        <v>0</v>
      </c>
      <c r="G65" s="585">
        <v>0</v>
      </c>
      <c r="H65" s="585">
        <v>0</v>
      </c>
      <c r="I65" s="585">
        <v>0</v>
      </c>
      <c r="J65" s="585">
        <v>0</v>
      </c>
      <c r="K65" s="585">
        <v>0</v>
      </c>
      <c r="L65" s="585">
        <v>0</v>
      </c>
      <c r="M65" s="585">
        <v>0</v>
      </c>
      <c r="N65" s="585">
        <v>0</v>
      </c>
      <c r="O65" s="585">
        <v>0</v>
      </c>
      <c r="P65" s="585">
        <v>0</v>
      </c>
      <c r="Q65" s="585">
        <v>0</v>
      </c>
      <c r="R65" s="585">
        <v>0</v>
      </c>
      <c r="S65" s="585">
        <v>0</v>
      </c>
      <c r="T65" s="585">
        <v>0</v>
      </c>
    </row>
  </sheetData>
  <mergeCells count="6">
    <mergeCell ref="A2:T2"/>
    <mergeCell ref="A3:T3"/>
    <mergeCell ref="A5:A6"/>
    <mergeCell ref="B5:B6"/>
    <mergeCell ref="C5:C6"/>
    <mergeCell ref="D5:D6"/>
  </mergeCells>
  <conditionalFormatting sqref="B42:C47 A61:A62 B62:D62 E49:E61 D48:D58 E42:E47 C31:E40 E25:E29 A8:E9 A63:T65 F42:T62 A7:IA7 F8:T40">
    <cfRule type="cellIs" dxfId="3180" priority="149" stopIfTrue="1" operator="equal">
      <formula>0</formula>
    </cfRule>
    <cfRule type="cellIs" dxfId="3179" priority="150" stopIfTrue="1" operator="equal">
      <formula>0</formula>
    </cfRule>
    <cfRule type="cellIs" dxfId="3178" priority="151" stopIfTrue="1" operator="equal">
      <formula>0</formula>
    </cfRule>
  </conditionalFormatting>
  <conditionalFormatting sqref="B42:B47">
    <cfRule type="cellIs" dxfId="3177" priority="131" stopIfTrue="1" operator="equal">
      <formula>0</formula>
    </cfRule>
    <cfRule type="cellIs" dxfId="3176" priority="132" stopIfTrue="1" operator="equal">
      <formula>0</formula>
    </cfRule>
    <cfRule type="cellIs" dxfId="3175" priority="133" stopIfTrue="1" operator="equal">
      <formula>0</formula>
    </cfRule>
  </conditionalFormatting>
  <conditionalFormatting sqref="A42:A47">
    <cfRule type="cellIs" dxfId="3174" priority="122" stopIfTrue="1" operator="equal">
      <formula>0</formula>
    </cfRule>
    <cfRule type="cellIs" dxfId="3173" priority="123" stopIfTrue="1" operator="equal">
      <formula>0</formula>
    </cfRule>
    <cfRule type="cellIs" dxfId="3172" priority="124" stopIfTrue="1" operator="equal">
      <formula>0</formula>
    </cfRule>
  </conditionalFormatting>
  <conditionalFormatting sqref="A25:C27 A29:C29 A28 A30 A31:C40 A48:C58">
    <cfRule type="cellIs" dxfId="3171" priority="225" stopIfTrue="1" operator="equal">
      <formula>0</formula>
    </cfRule>
    <cfRule type="cellIs" dxfId="3170" priority="226" stopIfTrue="1" operator="equal">
      <formula>0</formula>
    </cfRule>
    <cfRule type="cellIs" dxfId="3169" priority="227" stopIfTrue="1" operator="equal">
      <formula>0</formula>
    </cfRule>
  </conditionalFormatting>
  <conditionalFormatting sqref="B49:C58 B31:C40 E49:E61 E42:E47 E31:E40 E25:E29 E63:T65 F10:T40 F42:T62">
    <cfRule type="cellIs" priority="221" stopIfTrue="1" operator="between">
      <formula>-0.0001</formula>
      <formula>0.0001</formula>
    </cfRule>
    <cfRule type="cellIs" dxfId="3168" priority="222" stopIfTrue="1" operator="equal">
      <formula>0</formula>
    </cfRule>
    <cfRule type="cellIs" dxfId="3167" priority="223" stopIfTrue="1" operator="equal">
      <formula>0</formula>
    </cfRule>
    <cfRule type="cellIs" dxfId="3166" priority="224" stopIfTrue="1" operator="equal">
      <formula>0</formula>
    </cfRule>
  </conditionalFormatting>
  <conditionalFormatting sqref="B49:C58 B31:C40 E49:E61 E42:E47 E31:E40 E25:E29 E63:T65 F10:T40 F42:T62">
    <cfRule type="cellIs" dxfId="3165" priority="216" stopIfTrue="1" operator="between">
      <formula>-0.0001</formula>
      <formula>0.0001</formula>
    </cfRule>
    <cfRule type="cellIs" dxfId="3164" priority="217" stopIfTrue="1" operator="between">
      <formula>-0.0001</formula>
      <formula>0.00001</formula>
    </cfRule>
    <cfRule type="cellIs" dxfId="3163" priority="218" stopIfTrue="1" operator="equal">
      <formula>0</formula>
    </cfRule>
    <cfRule type="cellIs" dxfId="3162" priority="219" stopIfTrue="1" operator="equal">
      <formula>0</formula>
    </cfRule>
    <cfRule type="cellIs" dxfId="3161" priority="220" stopIfTrue="1" operator="equal">
      <formula>0</formula>
    </cfRule>
  </conditionalFormatting>
  <conditionalFormatting sqref="B12:C16 A10 A12 A14 A16">
    <cfRule type="cellIs" dxfId="3160" priority="213" stopIfTrue="1" operator="equal">
      <formula>0</formula>
    </cfRule>
    <cfRule type="cellIs" dxfId="3159" priority="214" stopIfTrue="1" operator="equal">
      <formula>0</formula>
    </cfRule>
    <cfRule type="cellIs" dxfId="3158" priority="215" stopIfTrue="1" operator="equal">
      <formula>0</formula>
    </cfRule>
  </conditionalFormatting>
  <conditionalFormatting sqref="B12:C16 A10:C10 A12 A14 A16:A19 A20:C24">
    <cfRule type="cellIs" priority="206" stopIfTrue="1" operator="between">
      <formula>-0.0001</formula>
      <formula>0.0001</formula>
    </cfRule>
    <cfRule type="cellIs" dxfId="3157" priority="210" stopIfTrue="1" operator="equal">
      <formula>0</formula>
    </cfRule>
    <cfRule type="cellIs" dxfId="3156" priority="211" stopIfTrue="1" operator="equal">
      <formula>0</formula>
    </cfRule>
    <cfRule type="cellIs" dxfId="3155" priority="212" stopIfTrue="1" operator="equal">
      <formula>0</formula>
    </cfRule>
  </conditionalFormatting>
  <conditionalFormatting sqref="A10:C10 A12 A14 A16:A19 A20:C24">
    <cfRule type="cellIs" dxfId="3154" priority="207" stopIfTrue="1" operator="equal">
      <formula>0</formula>
    </cfRule>
    <cfRule type="cellIs" dxfId="3153" priority="208" stopIfTrue="1" operator="equal">
      <formula>0</formula>
    </cfRule>
    <cfRule type="cellIs" dxfId="3152" priority="209" stopIfTrue="1" operator="equal">
      <formula>0</formula>
    </cfRule>
  </conditionalFormatting>
  <conditionalFormatting sqref="B12:C16 A10:C10 A12 A14 A16:A19 A20:C24">
    <cfRule type="cellIs" dxfId="3151" priority="201" stopIfTrue="1" operator="between">
      <formula>-0.0001</formula>
      <formula>0.0001</formula>
    </cfRule>
    <cfRule type="cellIs" dxfId="3150" priority="202" stopIfTrue="1" operator="between">
      <formula>-0.0001</formula>
      <formula>0.00001</formula>
    </cfRule>
    <cfRule type="cellIs" dxfId="3149" priority="203" stopIfTrue="1" operator="equal">
      <formula>0</formula>
    </cfRule>
    <cfRule type="cellIs" dxfId="3148" priority="204" stopIfTrue="1" operator="equal">
      <formula>0</formula>
    </cfRule>
    <cfRule type="cellIs" dxfId="3147" priority="205" stopIfTrue="1" operator="equal">
      <formula>0</formula>
    </cfRule>
  </conditionalFormatting>
  <conditionalFormatting sqref="B11:C11">
    <cfRule type="cellIs" dxfId="3146" priority="200" stopIfTrue="1" operator="equal">
      <formula>0</formula>
    </cfRule>
  </conditionalFormatting>
  <conditionalFormatting sqref="B11:C11">
    <cfRule type="cellIs" dxfId="3145" priority="199" stopIfTrue="1" operator="equal">
      <formula>0</formula>
    </cfRule>
  </conditionalFormatting>
  <conditionalFormatting sqref="B11:C11">
    <cfRule type="cellIs" dxfId="3144" priority="198" stopIfTrue="1" operator="equal">
      <formula>0</formula>
    </cfRule>
  </conditionalFormatting>
  <conditionalFormatting sqref="B11:C11">
    <cfRule type="cellIs" dxfId="3143" priority="197" stopIfTrue="1" operator="equal">
      <formula>0</formula>
    </cfRule>
  </conditionalFormatting>
  <conditionalFormatting sqref="B17:C17 C18:C19">
    <cfRule type="cellIs" priority="190" stopIfTrue="1" operator="between">
      <formula>-0.0001</formula>
      <formula>0.0001</formula>
    </cfRule>
    <cfRule type="cellIs" dxfId="3142" priority="194" stopIfTrue="1" operator="equal">
      <formula>0</formula>
    </cfRule>
    <cfRule type="cellIs" dxfId="3141" priority="195" stopIfTrue="1" operator="equal">
      <formula>0</formula>
    </cfRule>
    <cfRule type="cellIs" dxfId="3140" priority="196" stopIfTrue="1" operator="equal">
      <formula>0</formula>
    </cfRule>
  </conditionalFormatting>
  <conditionalFormatting sqref="B17:C17 C18:C19">
    <cfRule type="cellIs" dxfId="3139" priority="191" stopIfTrue="1" operator="equal">
      <formula>0</formula>
    </cfRule>
    <cfRule type="cellIs" dxfId="3138" priority="192" stopIfTrue="1" operator="equal">
      <formula>0</formula>
    </cfRule>
    <cfRule type="cellIs" dxfId="3137" priority="193" stopIfTrue="1" operator="equal">
      <formula>0</formula>
    </cfRule>
  </conditionalFormatting>
  <conditionalFormatting sqref="B17:C17 C18:C19">
    <cfRule type="cellIs" dxfId="3136" priority="185" stopIfTrue="1" operator="between">
      <formula>-0.0001</formula>
      <formula>0.0001</formula>
    </cfRule>
    <cfRule type="cellIs" dxfId="3135" priority="186" stopIfTrue="1" operator="between">
      <formula>-0.0001</formula>
      <formula>0.00001</formula>
    </cfRule>
    <cfRule type="cellIs" dxfId="3134" priority="187" stopIfTrue="1" operator="equal">
      <formula>0</formula>
    </cfRule>
    <cfRule type="cellIs" dxfId="3133" priority="188" stopIfTrue="1" operator="equal">
      <formula>0</formula>
    </cfRule>
    <cfRule type="cellIs" dxfId="3132" priority="189" stopIfTrue="1" operator="equal">
      <formula>0</formula>
    </cfRule>
  </conditionalFormatting>
  <conditionalFormatting sqref="B18:B19">
    <cfRule type="cellIs" priority="178" stopIfTrue="1" operator="between">
      <formula>-0.0001</formula>
      <formula>0.0001</formula>
    </cfRule>
    <cfRule type="cellIs" dxfId="3131" priority="182" stopIfTrue="1" operator="equal">
      <formula>0</formula>
    </cfRule>
    <cfRule type="cellIs" dxfId="3130" priority="183" stopIfTrue="1" operator="equal">
      <formula>0</formula>
    </cfRule>
    <cfRule type="cellIs" dxfId="3129" priority="184" stopIfTrue="1" operator="equal">
      <formula>0</formula>
    </cfRule>
  </conditionalFormatting>
  <conditionalFormatting sqref="B18:B19">
    <cfRule type="cellIs" dxfId="3128" priority="179" stopIfTrue="1" operator="equal">
      <formula>0</formula>
    </cfRule>
    <cfRule type="cellIs" dxfId="3127" priority="180" stopIfTrue="1" operator="equal">
      <formula>0</formula>
    </cfRule>
    <cfRule type="cellIs" dxfId="3126" priority="181" stopIfTrue="1" operator="equal">
      <formula>0</formula>
    </cfRule>
  </conditionalFormatting>
  <conditionalFormatting sqref="B18:B19">
    <cfRule type="cellIs" dxfId="3125" priority="173" stopIfTrue="1" operator="between">
      <formula>-0.0001</formula>
      <formula>0.0001</formula>
    </cfRule>
    <cfRule type="cellIs" dxfId="3124" priority="174" stopIfTrue="1" operator="between">
      <formula>-0.0001</formula>
      <formula>0.00001</formula>
    </cfRule>
    <cfRule type="cellIs" dxfId="3123" priority="175" stopIfTrue="1" operator="equal">
      <formula>0</formula>
    </cfRule>
    <cfRule type="cellIs" dxfId="3122" priority="176" stopIfTrue="1" operator="equal">
      <formula>0</formula>
    </cfRule>
    <cfRule type="cellIs" dxfId="3121" priority="177" stopIfTrue="1" operator="equal">
      <formula>0</formula>
    </cfRule>
  </conditionalFormatting>
  <conditionalFormatting sqref="A11 A13 A15">
    <cfRule type="cellIs" dxfId="3120" priority="170" stopIfTrue="1" operator="equal">
      <formula>0</formula>
    </cfRule>
    <cfRule type="cellIs" dxfId="3119" priority="171" stopIfTrue="1" operator="equal">
      <formula>0</formula>
    </cfRule>
    <cfRule type="cellIs" dxfId="3118" priority="172" stopIfTrue="1" operator="equal">
      <formula>0</formula>
    </cfRule>
  </conditionalFormatting>
  <conditionalFormatting sqref="A25:C30">
    <cfRule type="cellIs" dxfId="3117" priority="167" stopIfTrue="1" operator="equal">
      <formula>0</formula>
    </cfRule>
    <cfRule type="cellIs" dxfId="3116" priority="168" stopIfTrue="1" operator="equal">
      <formula>0</formula>
    </cfRule>
    <cfRule type="cellIs" dxfId="3115" priority="169" stopIfTrue="1" operator="equal">
      <formula>0</formula>
    </cfRule>
  </conditionalFormatting>
  <conditionalFormatting sqref="B31:B40">
    <cfRule type="cellIs" priority="160" stopIfTrue="1" operator="between">
      <formula>-0.0001</formula>
      <formula>0.0001</formula>
    </cfRule>
    <cfRule type="cellIs" dxfId="3114" priority="164" stopIfTrue="1" operator="equal">
      <formula>0</formula>
    </cfRule>
    <cfRule type="cellIs" dxfId="3113" priority="165" stopIfTrue="1" operator="equal">
      <formula>0</formula>
    </cfRule>
    <cfRule type="cellIs" dxfId="3112" priority="166" stopIfTrue="1" operator="equal">
      <formula>0</formula>
    </cfRule>
  </conditionalFormatting>
  <conditionalFormatting sqref="B31:B40">
    <cfRule type="cellIs" dxfId="3111" priority="161" stopIfTrue="1" operator="equal">
      <formula>0</formula>
    </cfRule>
    <cfRule type="cellIs" dxfId="3110" priority="162" stopIfTrue="1" operator="equal">
      <formula>0</formula>
    </cfRule>
    <cfRule type="cellIs" dxfId="3109" priority="163" stopIfTrue="1" operator="equal">
      <formula>0</formula>
    </cfRule>
  </conditionalFormatting>
  <conditionalFormatting sqref="B31:B40">
    <cfRule type="cellIs" dxfId="3108" priority="155" stopIfTrue="1" operator="between">
      <formula>-0.0001</formula>
      <formula>0.0001</formula>
    </cfRule>
    <cfRule type="cellIs" dxfId="3107" priority="156" stopIfTrue="1" operator="between">
      <formula>-0.0001</formula>
      <formula>0.00001</formula>
    </cfRule>
    <cfRule type="cellIs" dxfId="3106" priority="157" stopIfTrue="1" operator="equal">
      <formula>0</formula>
    </cfRule>
    <cfRule type="cellIs" dxfId="3105" priority="158" stopIfTrue="1" operator="equal">
      <formula>0</formula>
    </cfRule>
    <cfRule type="cellIs" dxfId="3104" priority="159" stopIfTrue="1" operator="equal">
      <formula>0</formula>
    </cfRule>
  </conditionalFormatting>
  <conditionalFormatting sqref="A41:C41">
    <cfRule type="cellIs" dxfId="3103" priority="152" stopIfTrue="1" operator="equal">
      <formula>0</formula>
    </cfRule>
    <cfRule type="cellIs" dxfId="3102" priority="153" stopIfTrue="1" operator="equal">
      <formula>0</formula>
    </cfRule>
    <cfRule type="cellIs" dxfId="3101" priority="154" stopIfTrue="1" operator="equal">
      <formula>0</formula>
    </cfRule>
  </conditionalFormatting>
  <conditionalFormatting sqref="B42:C47">
    <cfRule type="cellIs" priority="145" stopIfTrue="1" operator="between">
      <formula>-0.0001</formula>
      <formula>0.0001</formula>
    </cfRule>
    <cfRule type="cellIs" dxfId="3100" priority="146" stopIfTrue="1" operator="equal">
      <formula>0</formula>
    </cfRule>
    <cfRule type="cellIs" dxfId="3099" priority="147" stopIfTrue="1" operator="equal">
      <formula>0</formula>
    </cfRule>
    <cfRule type="cellIs" dxfId="3098" priority="148" stopIfTrue="1" operator="equal">
      <formula>0</formula>
    </cfRule>
  </conditionalFormatting>
  <conditionalFormatting sqref="B42:C47">
    <cfRule type="cellIs" dxfId="3097" priority="140" stopIfTrue="1" operator="between">
      <formula>-0.0001</formula>
      <formula>0.0001</formula>
    </cfRule>
    <cfRule type="cellIs" dxfId="3096" priority="141" stopIfTrue="1" operator="between">
      <formula>-0.0001</formula>
      <formula>0.00001</formula>
    </cfRule>
    <cfRule type="cellIs" dxfId="3095" priority="142" stopIfTrue="1" operator="equal">
      <formula>0</formula>
    </cfRule>
    <cfRule type="cellIs" dxfId="3094" priority="143" stopIfTrue="1" operator="equal">
      <formula>0</formula>
    </cfRule>
    <cfRule type="cellIs" dxfId="3093" priority="144" stopIfTrue="1" operator="equal">
      <formula>0</formula>
    </cfRule>
  </conditionalFormatting>
  <conditionalFormatting sqref="C42:C47">
    <cfRule type="cellIs" dxfId="3092" priority="137" stopIfTrue="1" operator="equal">
      <formula>0</formula>
    </cfRule>
    <cfRule type="cellIs" dxfId="3091" priority="138" stopIfTrue="1" operator="equal">
      <formula>0</formula>
    </cfRule>
    <cfRule type="cellIs" dxfId="3090" priority="139" stopIfTrue="1" operator="equal">
      <formula>0</formula>
    </cfRule>
  </conditionalFormatting>
  <conditionalFormatting sqref="B42:B47">
    <cfRule type="cellIs" priority="130" stopIfTrue="1" operator="between">
      <formula>-0.0001</formula>
      <formula>0.0001</formula>
    </cfRule>
    <cfRule type="cellIs" dxfId="3089" priority="134" stopIfTrue="1" operator="equal">
      <formula>0</formula>
    </cfRule>
    <cfRule type="cellIs" dxfId="3088" priority="135" stopIfTrue="1" operator="equal">
      <formula>0</formula>
    </cfRule>
    <cfRule type="cellIs" dxfId="3087" priority="136" stopIfTrue="1" operator="equal">
      <formula>0</formula>
    </cfRule>
  </conditionalFormatting>
  <conditionalFormatting sqref="B42:B47">
    <cfRule type="cellIs" dxfId="3086" priority="125" stopIfTrue="1" operator="between">
      <formula>-0.0001</formula>
      <formula>0.0001</formula>
    </cfRule>
    <cfRule type="cellIs" dxfId="3085" priority="126" stopIfTrue="1" operator="between">
      <formula>-0.0001</formula>
      <formula>0.00001</formula>
    </cfRule>
    <cfRule type="cellIs" dxfId="3084" priority="127" stopIfTrue="1" operator="equal">
      <formula>0</formula>
    </cfRule>
    <cfRule type="cellIs" dxfId="3083" priority="128" stopIfTrue="1" operator="equal">
      <formula>0</formula>
    </cfRule>
    <cfRule type="cellIs" dxfId="3082" priority="129" stopIfTrue="1" operator="equal">
      <formula>0</formula>
    </cfRule>
  </conditionalFormatting>
  <conditionalFormatting sqref="B61:C61 A59:C60">
    <cfRule type="cellIs" dxfId="3081" priority="119" stopIfTrue="1" operator="equal">
      <formula>0</formula>
    </cfRule>
    <cfRule type="cellIs" dxfId="3080" priority="120" stopIfTrue="1" operator="equal">
      <formula>0</formula>
    </cfRule>
    <cfRule type="cellIs" dxfId="3079" priority="121" stopIfTrue="1" operator="equal">
      <formula>0</formula>
    </cfRule>
  </conditionalFormatting>
  <conditionalFormatting sqref="D59:D61">
    <cfRule type="cellIs" dxfId="3078" priority="52" stopIfTrue="1" operator="equal">
      <formula>0</formula>
    </cfRule>
    <cfRule type="cellIs" dxfId="3077" priority="53" stopIfTrue="1" operator="equal">
      <formula>0</formula>
    </cfRule>
    <cfRule type="cellIs" dxfId="3076" priority="54" stopIfTrue="1" operator="equal">
      <formula>0</formula>
    </cfRule>
  </conditionalFormatting>
  <conditionalFormatting sqref="D25:D27 D29 D31:D40">
    <cfRule type="cellIs" dxfId="3075" priority="116" stopIfTrue="1" operator="equal">
      <formula>0</formula>
    </cfRule>
    <cfRule type="cellIs" dxfId="3074" priority="117" stopIfTrue="1" operator="equal">
      <formula>0</formula>
    </cfRule>
    <cfRule type="cellIs" dxfId="3073" priority="118" stopIfTrue="1" operator="equal">
      <formula>0</formula>
    </cfRule>
  </conditionalFormatting>
  <conditionalFormatting sqref="D31:D40 D49:D58">
    <cfRule type="cellIs" priority="112" stopIfTrue="1" operator="between">
      <formula>-0.0001</formula>
      <formula>0.0001</formula>
    </cfRule>
    <cfRule type="cellIs" dxfId="3072" priority="113" stopIfTrue="1" operator="equal">
      <formula>0</formula>
    </cfRule>
    <cfRule type="cellIs" dxfId="3071" priority="114" stopIfTrue="1" operator="equal">
      <formula>0</formula>
    </cfRule>
    <cfRule type="cellIs" dxfId="3070" priority="115" stopIfTrue="1" operator="equal">
      <formula>0</formula>
    </cfRule>
  </conditionalFormatting>
  <conditionalFormatting sqref="D31:D40 D49:D58">
    <cfRule type="cellIs" dxfId="3069" priority="107" stopIfTrue="1" operator="between">
      <formula>-0.0001</formula>
      <formula>0.0001</formula>
    </cfRule>
    <cfRule type="cellIs" dxfId="3068" priority="108" stopIfTrue="1" operator="between">
      <formula>-0.0001</formula>
      <formula>0.00001</formula>
    </cfRule>
    <cfRule type="cellIs" dxfId="3067" priority="109" stopIfTrue="1" operator="equal">
      <formula>0</formula>
    </cfRule>
    <cfRule type="cellIs" dxfId="3066" priority="110" stopIfTrue="1" operator="equal">
      <formula>0</formula>
    </cfRule>
    <cfRule type="cellIs" dxfId="3065" priority="111" stopIfTrue="1" operator="equal">
      <formula>0</formula>
    </cfRule>
  </conditionalFormatting>
  <conditionalFormatting sqref="D12:D16">
    <cfRule type="cellIs" dxfId="3064" priority="104" stopIfTrue="1" operator="equal">
      <formula>0</formula>
    </cfRule>
    <cfRule type="cellIs" dxfId="3063" priority="105" stopIfTrue="1" operator="equal">
      <formula>0</formula>
    </cfRule>
    <cfRule type="cellIs" dxfId="3062" priority="106" stopIfTrue="1" operator="equal">
      <formula>0</formula>
    </cfRule>
  </conditionalFormatting>
  <conditionalFormatting sqref="D12:D16 D10 D20:D24">
    <cfRule type="cellIs" priority="97" stopIfTrue="1" operator="between">
      <formula>-0.0001</formula>
      <formula>0.0001</formula>
    </cfRule>
    <cfRule type="cellIs" dxfId="3061" priority="101" stopIfTrue="1" operator="equal">
      <formula>0</formula>
    </cfRule>
    <cfRule type="cellIs" dxfId="3060" priority="102" stopIfTrue="1" operator="equal">
      <formula>0</formula>
    </cfRule>
    <cfRule type="cellIs" dxfId="3059" priority="103" stopIfTrue="1" operator="equal">
      <formula>0</formula>
    </cfRule>
  </conditionalFormatting>
  <conditionalFormatting sqref="D10 D20:D24">
    <cfRule type="cellIs" dxfId="3058" priority="98" stopIfTrue="1" operator="equal">
      <formula>0</formula>
    </cfRule>
    <cfRule type="cellIs" dxfId="3057" priority="99" stopIfTrue="1" operator="equal">
      <formula>0</formula>
    </cfRule>
    <cfRule type="cellIs" dxfId="3056" priority="100" stopIfTrue="1" operator="equal">
      <formula>0</formula>
    </cfRule>
  </conditionalFormatting>
  <conditionalFormatting sqref="D12:D16 D10 D20:D24">
    <cfRule type="cellIs" dxfId="3055" priority="92" stopIfTrue="1" operator="between">
      <formula>-0.0001</formula>
      <formula>0.0001</formula>
    </cfRule>
    <cfRule type="cellIs" dxfId="3054" priority="93" stopIfTrue="1" operator="between">
      <formula>-0.0001</formula>
      <formula>0.00001</formula>
    </cfRule>
    <cfRule type="cellIs" dxfId="3053" priority="94" stopIfTrue="1" operator="equal">
      <formula>0</formula>
    </cfRule>
    <cfRule type="cellIs" dxfId="3052" priority="95" stopIfTrue="1" operator="equal">
      <formula>0</formula>
    </cfRule>
    <cfRule type="cellIs" dxfId="3051" priority="96" stopIfTrue="1" operator="equal">
      <formula>0</formula>
    </cfRule>
  </conditionalFormatting>
  <conditionalFormatting sqref="D11">
    <cfRule type="cellIs" dxfId="3050" priority="91" stopIfTrue="1" operator="equal">
      <formula>0</formula>
    </cfRule>
  </conditionalFormatting>
  <conditionalFormatting sqref="D11">
    <cfRule type="cellIs" dxfId="3049" priority="90" stopIfTrue="1" operator="equal">
      <formula>0</formula>
    </cfRule>
  </conditionalFormatting>
  <conditionalFormatting sqref="D11">
    <cfRule type="cellIs" dxfId="3048" priority="89" stopIfTrue="1" operator="equal">
      <formula>0</formula>
    </cfRule>
  </conditionalFormatting>
  <conditionalFormatting sqref="D11">
    <cfRule type="cellIs" dxfId="3047" priority="88" stopIfTrue="1" operator="equal">
      <formula>0</formula>
    </cfRule>
  </conditionalFormatting>
  <conditionalFormatting sqref="D17:D19">
    <cfRule type="cellIs" priority="81" stopIfTrue="1" operator="between">
      <formula>-0.0001</formula>
      <formula>0.0001</formula>
    </cfRule>
    <cfRule type="cellIs" dxfId="3046" priority="85" stopIfTrue="1" operator="equal">
      <formula>0</formula>
    </cfRule>
    <cfRule type="cellIs" dxfId="3045" priority="86" stopIfTrue="1" operator="equal">
      <formula>0</formula>
    </cfRule>
    <cfRule type="cellIs" dxfId="3044" priority="87" stopIfTrue="1" operator="equal">
      <formula>0</formula>
    </cfRule>
  </conditionalFormatting>
  <conditionalFormatting sqref="D17:D19">
    <cfRule type="cellIs" dxfId="3043" priority="82" stopIfTrue="1" operator="equal">
      <formula>0</formula>
    </cfRule>
    <cfRule type="cellIs" dxfId="3042" priority="83" stopIfTrue="1" operator="equal">
      <formula>0</formula>
    </cfRule>
    <cfRule type="cellIs" dxfId="3041" priority="84" stopIfTrue="1" operator="equal">
      <formula>0</formula>
    </cfRule>
  </conditionalFormatting>
  <conditionalFormatting sqref="D17:D19">
    <cfRule type="cellIs" dxfId="3040" priority="76" stopIfTrue="1" operator="between">
      <formula>-0.0001</formula>
      <formula>0.0001</formula>
    </cfRule>
    <cfRule type="cellIs" dxfId="3039" priority="77" stopIfTrue="1" operator="between">
      <formula>-0.0001</formula>
      <formula>0.00001</formula>
    </cfRule>
    <cfRule type="cellIs" dxfId="3038" priority="78" stopIfTrue="1" operator="equal">
      <formula>0</formula>
    </cfRule>
    <cfRule type="cellIs" dxfId="3037" priority="79" stopIfTrue="1" operator="equal">
      <formula>0</formula>
    </cfRule>
    <cfRule type="cellIs" dxfId="3036" priority="80" stopIfTrue="1" operator="equal">
      <formula>0</formula>
    </cfRule>
  </conditionalFormatting>
  <conditionalFormatting sqref="D25:D29">
    <cfRule type="cellIs" dxfId="3035" priority="73" stopIfTrue="1" operator="equal">
      <formula>0</formula>
    </cfRule>
    <cfRule type="cellIs" dxfId="3034" priority="74" stopIfTrue="1" operator="equal">
      <formula>0</formula>
    </cfRule>
    <cfRule type="cellIs" dxfId="3033" priority="75" stopIfTrue="1" operator="equal">
      <formula>0</formula>
    </cfRule>
  </conditionalFormatting>
  <conditionalFormatting sqref="D41">
    <cfRule type="cellIs" dxfId="3032" priority="70" stopIfTrue="1" operator="equal">
      <formula>0</formula>
    </cfRule>
    <cfRule type="cellIs" dxfId="3031" priority="71" stopIfTrue="1" operator="equal">
      <formula>0</formula>
    </cfRule>
    <cfRule type="cellIs" dxfId="3030" priority="72" stopIfTrue="1" operator="equal">
      <formula>0</formula>
    </cfRule>
  </conditionalFormatting>
  <conditionalFormatting sqref="D42:D47">
    <cfRule type="cellIs" dxfId="3029" priority="67" stopIfTrue="1" operator="equal">
      <formula>0</formula>
    </cfRule>
    <cfRule type="cellIs" dxfId="3028" priority="68" stopIfTrue="1" operator="equal">
      <formula>0</formula>
    </cfRule>
    <cfRule type="cellIs" dxfId="3027" priority="69" stopIfTrue="1" operator="equal">
      <formula>0</formula>
    </cfRule>
  </conditionalFormatting>
  <conditionalFormatting sqref="D42:D47">
    <cfRule type="cellIs" priority="63" stopIfTrue="1" operator="between">
      <formula>-0.0001</formula>
      <formula>0.0001</formula>
    </cfRule>
    <cfRule type="cellIs" dxfId="3026" priority="64" stopIfTrue="1" operator="equal">
      <formula>0</formula>
    </cfRule>
    <cfRule type="cellIs" dxfId="3025" priority="65" stopIfTrue="1" operator="equal">
      <formula>0</formula>
    </cfRule>
    <cfRule type="cellIs" dxfId="3024" priority="66" stopIfTrue="1" operator="equal">
      <formula>0</formula>
    </cfRule>
  </conditionalFormatting>
  <conditionalFormatting sqref="D42:D47">
    <cfRule type="cellIs" dxfId="3023" priority="58" stopIfTrue="1" operator="between">
      <formula>-0.0001</formula>
      <formula>0.0001</formula>
    </cfRule>
    <cfRule type="cellIs" dxfId="3022" priority="59" stopIfTrue="1" operator="between">
      <formula>-0.0001</formula>
      <formula>0.00001</formula>
    </cfRule>
    <cfRule type="cellIs" dxfId="3021" priority="60" stopIfTrue="1" operator="equal">
      <formula>0</formula>
    </cfRule>
    <cfRule type="cellIs" dxfId="3020" priority="61" stopIfTrue="1" operator="equal">
      <formula>0</formula>
    </cfRule>
    <cfRule type="cellIs" dxfId="3019" priority="62" stopIfTrue="1" operator="equal">
      <formula>0</formula>
    </cfRule>
  </conditionalFormatting>
  <conditionalFormatting sqref="D42:D47">
    <cfRule type="cellIs" dxfId="3018" priority="55" stopIfTrue="1" operator="equal">
      <formula>0</formula>
    </cfRule>
    <cfRule type="cellIs" dxfId="3017" priority="56" stopIfTrue="1" operator="equal">
      <formula>0</formula>
    </cfRule>
    <cfRule type="cellIs" dxfId="3016" priority="57" stopIfTrue="1" operator="equal">
      <formula>0</formula>
    </cfRule>
  </conditionalFormatting>
  <conditionalFormatting sqref="E10:E15 E17:E23">
    <cfRule type="cellIs" dxfId="3015" priority="46" stopIfTrue="1" operator="equal">
      <formula>0</formula>
    </cfRule>
    <cfRule type="cellIs" dxfId="3014" priority="47" stopIfTrue="1" operator="equal">
      <formula>0</formula>
    </cfRule>
    <cfRule type="cellIs" dxfId="3013" priority="48" stopIfTrue="1" operator="equal">
      <formula>0</formula>
    </cfRule>
  </conditionalFormatting>
  <conditionalFormatting sqref="E10:E15 E17:E23">
    <cfRule type="cellIs" priority="45" stopIfTrue="1" operator="between">
      <formula>-0.0001</formula>
      <formula>0.0001</formula>
    </cfRule>
    <cfRule type="cellIs" dxfId="3012" priority="49" stopIfTrue="1" operator="equal">
      <formula>0</formula>
    </cfRule>
    <cfRule type="cellIs" dxfId="3011" priority="50" stopIfTrue="1" operator="equal">
      <formula>0</formula>
    </cfRule>
    <cfRule type="cellIs" dxfId="3010" priority="51" stopIfTrue="1" operator="equal">
      <formula>0</formula>
    </cfRule>
  </conditionalFormatting>
  <conditionalFormatting sqref="E10:E15 E17:E23">
    <cfRule type="cellIs" dxfId="3009" priority="40" stopIfTrue="1" operator="between">
      <formula>-0.0001</formula>
      <formula>0.0001</formula>
    </cfRule>
    <cfRule type="cellIs" dxfId="3008" priority="41" stopIfTrue="1" operator="between">
      <formula>-0.0001</formula>
      <formula>0.00001</formula>
    </cfRule>
    <cfRule type="cellIs" dxfId="3007" priority="42" stopIfTrue="1" operator="equal">
      <formula>0</formula>
    </cfRule>
    <cfRule type="cellIs" dxfId="3006" priority="43" stopIfTrue="1" operator="equal">
      <formula>0</formula>
    </cfRule>
    <cfRule type="cellIs" dxfId="3005" priority="44" stopIfTrue="1" operator="equal">
      <formula>0</formula>
    </cfRule>
  </conditionalFormatting>
  <conditionalFormatting sqref="E62">
    <cfRule type="cellIs" dxfId="3004" priority="37" stopIfTrue="1" operator="equal">
      <formula>0</formula>
    </cfRule>
    <cfRule type="cellIs" dxfId="3003" priority="38" stopIfTrue="1" operator="equal">
      <formula>0</formula>
    </cfRule>
    <cfRule type="cellIs" dxfId="3002" priority="39" stopIfTrue="1" operator="equal">
      <formula>0</formula>
    </cfRule>
  </conditionalFormatting>
  <conditionalFormatting sqref="E48">
    <cfRule type="cellIs" dxfId="3001" priority="34" stopIfTrue="1" operator="equal">
      <formula>0</formula>
    </cfRule>
    <cfRule type="cellIs" dxfId="3000" priority="35" stopIfTrue="1" operator="equal">
      <formula>0</formula>
    </cfRule>
    <cfRule type="cellIs" dxfId="2999" priority="36" stopIfTrue="1" operator="equal">
      <formula>0</formula>
    </cfRule>
  </conditionalFormatting>
  <conditionalFormatting sqref="E41:T41">
    <cfRule type="cellIs" dxfId="2998" priority="31" stopIfTrue="1" operator="equal">
      <formula>0</formula>
    </cfRule>
    <cfRule type="cellIs" dxfId="2997" priority="32" stopIfTrue="1" operator="equal">
      <formula>0</formula>
    </cfRule>
    <cfRule type="cellIs" dxfId="2996" priority="33" stopIfTrue="1" operator="equal">
      <formula>0</formula>
    </cfRule>
  </conditionalFormatting>
  <conditionalFormatting sqref="E30">
    <cfRule type="cellIs" dxfId="2995" priority="28" stopIfTrue="1" operator="equal">
      <formula>0</formula>
    </cfRule>
    <cfRule type="cellIs" dxfId="2994" priority="29" stopIfTrue="1" operator="equal">
      <formula>0</formula>
    </cfRule>
    <cfRule type="cellIs" dxfId="2993" priority="30" stopIfTrue="1" operator="equal">
      <formula>0</formula>
    </cfRule>
  </conditionalFormatting>
  <conditionalFormatting sqref="D30">
    <cfRule type="cellIs" dxfId="2992" priority="25" stopIfTrue="1" operator="equal">
      <formula>0</formula>
    </cfRule>
    <cfRule type="cellIs" dxfId="2991" priority="26" stopIfTrue="1" operator="equal">
      <formula>0</formula>
    </cfRule>
    <cfRule type="cellIs" dxfId="2990" priority="27" stopIfTrue="1" operator="equal">
      <formula>0</formula>
    </cfRule>
  </conditionalFormatting>
  <conditionalFormatting sqref="E24">
    <cfRule type="cellIs" dxfId="2989" priority="13" stopIfTrue="1" operator="equal">
      <formula>0</formula>
    </cfRule>
    <cfRule type="cellIs" dxfId="2988" priority="14" stopIfTrue="1" operator="equal">
      <formula>0</formula>
    </cfRule>
    <cfRule type="cellIs" dxfId="2987" priority="15" stopIfTrue="1" operator="equal">
      <formula>0</formula>
    </cfRule>
  </conditionalFormatting>
  <conditionalFormatting sqref="E24">
    <cfRule type="cellIs" priority="21" stopIfTrue="1" operator="between">
      <formula>-0.0001</formula>
      <formula>0.0001</formula>
    </cfRule>
    <cfRule type="cellIs" dxfId="2986" priority="22" stopIfTrue="1" operator="equal">
      <formula>0</formula>
    </cfRule>
    <cfRule type="cellIs" dxfId="2985" priority="23" stopIfTrue="1" operator="equal">
      <formula>0</formula>
    </cfRule>
    <cfRule type="cellIs" dxfId="2984" priority="24" stopIfTrue="1" operator="equal">
      <formula>0</formula>
    </cfRule>
  </conditionalFormatting>
  <conditionalFormatting sqref="E24">
    <cfRule type="cellIs" dxfId="2983" priority="16" stopIfTrue="1" operator="between">
      <formula>-0.0001</formula>
      <formula>0.0001</formula>
    </cfRule>
    <cfRule type="cellIs" dxfId="2982" priority="17" stopIfTrue="1" operator="between">
      <formula>-0.0001</formula>
      <formula>0.00001</formula>
    </cfRule>
    <cfRule type="cellIs" dxfId="2981" priority="18" stopIfTrue="1" operator="equal">
      <formula>0</formula>
    </cfRule>
    <cfRule type="cellIs" dxfId="2980" priority="19" stopIfTrue="1" operator="equal">
      <formula>0</formula>
    </cfRule>
    <cfRule type="cellIs" dxfId="2979" priority="20" stopIfTrue="1" operator="equal">
      <formula>0</formula>
    </cfRule>
  </conditionalFormatting>
  <conditionalFormatting sqref="E16">
    <cfRule type="cellIs" dxfId="2978" priority="1" stopIfTrue="1" operator="equal">
      <formula>0</formula>
    </cfRule>
    <cfRule type="cellIs" dxfId="2977" priority="2" stopIfTrue="1" operator="equal">
      <formula>0</formula>
    </cfRule>
    <cfRule type="cellIs" dxfId="2976" priority="3" stopIfTrue="1" operator="equal">
      <formula>0</formula>
    </cfRule>
  </conditionalFormatting>
  <conditionalFormatting sqref="E16">
    <cfRule type="cellIs" priority="9" stopIfTrue="1" operator="between">
      <formula>-0.0001</formula>
      <formula>0.0001</formula>
    </cfRule>
    <cfRule type="cellIs" dxfId="2975" priority="10" stopIfTrue="1" operator="equal">
      <formula>0</formula>
    </cfRule>
    <cfRule type="cellIs" dxfId="2974" priority="11" stopIfTrue="1" operator="equal">
      <formula>0</formula>
    </cfRule>
    <cfRule type="cellIs" dxfId="2973" priority="12" stopIfTrue="1" operator="equal">
      <formula>0</formula>
    </cfRule>
  </conditionalFormatting>
  <conditionalFormatting sqref="E16">
    <cfRule type="cellIs" dxfId="2972" priority="4" stopIfTrue="1" operator="between">
      <formula>-0.0001</formula>
      <formula>0.0001</formula>
    </cfRule>
    <cfRule type="cellIs" dxfId="2971" priority="5" stopIfTrue="1" operator="between">
      <formula>-0.0001</formula>
      <formula>0.00001</formula>
    </cfRule>
    <cfRule type="cellIs" dxfId="2970" priority="6" stopIfTrue="1" operator="equal">
      <formula>0</formula>
    </cfRule>
    <cfRule type="cellIs" dxfId="2969" priority="7" stopIfTrue="1" operator="equal">
      <formula>0</formula>
    </cfRule>
    <cfRule type="cellIs" dxfId="2968" priority="8" stopIfTrue="1" operator="equal">
      <formula>0</formula>
    </cfRule>
  </conditionalFormatting>
  <pageMargins left="0.70866141732283472" right="0.70866141732283472" top="0.74803149606299213" bottom="0.74803149606299213" header="0.31496062992125984" footer="0.31496062992125984"/>
  <pageSetup paperSize="9" scale="6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BP69"/>
  <sheetViews>
    <sheetView showZeros="0" view="pageBreakPreview" topLeftCell="A36" zoomScale="85" zoomScaleNormal="100" zoomScaleSheetLayoutView="85" zoomScalePageLayoutView="40" workbookViewId="0">
      <selection activeCell="L20" sqref="L20"/>
    </sheetView>
  </sheetViews>
  <sheetFormatPr defaultColWidth="6.875" defaultRowHeight="12.75"/>
  <cols>
    <col min="1" max="1" width="6.75" style="470" bestFit="1" customWidth="1"/>
    <col min="2" max="2" width="34.625" style="465" customWidth="1"/>
    <col min="3" max="3" width="7" style="466" customWidth="1"/>
    <col min="4" max="4" width="9.125" style="465" customWidth="1"/>
    <col min="5" max="5" width="9" style="464" customWidth="1"/>
    <col min="6" max="6" width="6.875" style="465" bestFit="1" customWidth="1"/>
    <col min="7" max="7" width="7.375" style="474" bestFit="1" customWidth="1"/>
    <col min="8" max="8" width="5.25" style="474" bestFit="1" customWidth="1"/>
    <col min="9" max="9" width="6.875" style="465" bestFit="1" customWidth="1"/>
    <col min="10" max="11" width="7.75" style="465" bestFit="1" customWidth="1"/>
    <col min="12" max="12" width="5.625" style="465" bestFit="1" customWidth="1"/>
    <col min="13" max="13" width="7.75" style="465" bestFit="1" customWidth="1"/>
    <col min="14" max="14" width="8.25" style="474" bestFit="1" customWidth="1"/>
    <col min="15" max="15" width="5.625" style="465" bestFit="1" customWidth="1"/>
    <col min="16" max="16" width="7.375" style="465" bestFit="1" customWidth="1"/>
    <col min="17" max="17" width="4.375" style="465" bestFit="1" customWidth="1"/>
    <col min="18" max="18" width="6.125" style="465" bestFit="1" customWidth="1"/>
    <col min="19" max="19" width="7.375" style="464" bestFit="1" customWidth="1"/>
    <col min="20" max="21" width="5.625" style="465" bestFit="1" customWidth="1"/>
    <col min="22" max="22" width="4.75" style="465" bestFit="1" customWidth="1"/>
    <col min="23" max="23" width="6.125" style="465" bestFit="1" customWidth="1"/>
    <col min="24" max="24" width="4.75" style="465" bestFit="1" customWidth="1"/>
    <col min="25" max="25" width="5.625" style="465" bestFit="1" customWidth="1"/>
    <col min="26" max="27" width="4.625" style="474" bestFit="1" customWidth="1"/>
    <col min="28" max="28" width="4.375" style="474" bestFit="1" customWidth="1"/>
    <col min="29" max="30" width="5.25" style="474" bestFit="1" customWidth="1"/>
    <col min="31" max="32" width="4.75" style="474" bestFit="1" customWidth="1"/>
    <col min="33" max="33" width="4.5" style="474" bestFit="1" customWidth="1"/>
    <col min="34" max="34" width="4.75" style="474" bestFit="1" customWidth="1"/>
    <col min="35" max="35" width="4.5" style="474" bestFit="1" customWidth="1"/>
    <col min="36" max="36" width="6.125" style="465" bestFit="1" customWidth="1"/>
    <col min="37" max="37" width="4.5" style="474" bestFit="1" customWidth="1"/>
    <col min="38" max="38" width="6.125" style="474" bestFit="1" customWidth="1"/>
    <col min="39" max="39" width="4.25" style="474" bestFit="1" customWidth="1"/>
    <col min="40" max="40" width="5.25" style="474" bestFit="1" customWidth="1"/>
    <col min="41" max="42" width="6.125" style="474" bestFit="1" customWidth="1"/>
    <col min="43" max="43" width="6.875" style="465" bestFit="1" customWidth="1"/>
    <col min="44" max="44" width="7.375" style="474" bestFit="1" customWidth="1"/>
    <col min="45" max="45" width="6.125" style="474" bestFit="1" customWidth="1"/>
    <col min="46" max="46" width="4.5" style="474" bestFit="1" customWidth="1"/>
    <col min="47" max="47" width="4.625" style="474" bestFit="1" customWidth="1"/>
    <col min="48" max="48" width="4.75" style="474" bestFit="1" customWidth="1"/>
    <col min="49" max="49" width="5.25" style="474" bestFit="1" customWidth="1"/>
    <col min="50" max="50" width="7.375" style="474" bestFit="1" customWidth="1"/>
    <col min="51" max="51" width="4.5" style="474" bestFit="1" customWidth="1"/>
    <col min="52" max="52" width="4.75" style="474" bestFit="1" customWidth="1"/>
    <col min="53" max="53" width="5.25" style="474" bestFit="1" customWidth="1"/>
    <col min="54" max="54" width="4.75" style="465" bestFit="1" customWidth="1"/>
    <col min="55" max="55" width="4.375" style="465" bestFit="1" customWidth="1"/>
    <col min="56" max="56" width="5.625" style="465" bestFit="1" customWidth="1"/>
    <col min="57" max="57" width="6.125" style="465" bestFit="1" customWidth="1"/>
    <col min="58" max="59" width="6.125" style="474" bestFit="1" customWidth="1"/>
    <col min="60" max="60" width="4" style="465" bestFit="1" customWidth="1"/>
    <col min="61" max="61" width="7.375" style="464" bestFit="1" customWidth="1"/>
    <col min="62" max="62" width="3.75" style="465" bestFit="1" customWidth="1"/>
    <col min="63" max="63" width="6.875" style="465" bestFit="1" customWidth="1"/>
    <col min="64" max="64" width="3.875" style="465" bestFit="1" customWidth="1"/>
    <col min="65" max="65" width="4.25" style="465" bestFit="1" customWidth="1"/>
    <col min="66" max="66" width="6.625" style="465" customWidth="1"/>
    <col min="67" max="67" width="8.25" style="465" bestFit="1" customWidth="1"/>
    <col min="68" max="68" width="8.75" style="464" customWidth="1"/>
    <col min="69" max="16384" width="6.875" style="465"/>
  </cols>
  <sheetData>
    <row r="1" spans="1:68" ht="21" customHeight="1">
      <c r="A1" s="467"/>
      <c r="B1" s="468" t="s">
        <v>1252</v>
      </c>
      <c r="C1" s="469"/>
      <c r="D1" s="469"/>
      <c r="E1" s="467"/>
      <c r="F1" s="469"/>
      <c r="G1" s="626"/>
      <c r="H1" s="626"/>
      <c r="I1" s="469"/>
      <c r="J1" s="469"/>
      <c r="K1" s="626"/>
      <c r="L1" s="626"/>
      <c r="M1" s="469"/>
      <c r="N1" s="469"/>
      <c r="O1" s="469"/>
      <c r="P1" s="469"/>
      <c r="Q1" s="469"/>
      <c r="R1" s="469"/>
      <c r="S1" s="469"/>
      <c r="T1" s="626"/>
      <c r="U1" s="626"/>
      <c r="V1" s="626"/>
      <c r="W1" s="626"/>
      <c r="X1" s="626"/>
      <c r="Y1" s="626"/>
      <c r="Z1" s="469"/>
      <c r="AA1" s="626"/>
      <c r="AB1" s="626"/>
      <c r="AC1" s="626"/>
      <c r="AD1" s="626"/>
      <c r="AE1" s="469"/>
      <c r="AF1" s="626"/>
      <c r="AG1" s="626"/>
      <c r="AH1" s="626"/>
      <c r="AI1" s="626"/>
      <c r="AJ1" s="626"/>
      <c r="AK1" s="626"/>
      <c r="AL1" s="626"/>
      <c r="AM1" s="626"/>
      <c r="AN1" s="626"/>
      <c r="AO1" s="469"/>
      <c r="AP1" s="469"/>
      <c r="AQ1" s="469"/>
      <c r="AR1" s="469"/>
      <c r="AS1" s="626"/>
      <c r="AT1" s="626"/>
      <c r="AU1" s="469"/>
      <c r="AV1" s="467"/>
      <c r="AW1" s="469"/>
      <c r="AX1" s="469"/>
      <c r="AY1" s="469"/>
      <c r="AZ1" s="469"/>
      <c r="BA1" s="467"/>
      <c r="BF1" s="465"/>
      <c r="BG1" s="465"/>
      <c r="BI1" s="465"/>
      <c r="BP1" s="465"/>
    </row>
    <row r="2" spans="1:68" ht="21" customHeight="1">
      <c r="A2" s="467"/>
      <c r="B2" s="736" t="s">
        <v>1249</v>
      </c>
      <c r="C2" s="736"/>
      <c r="D2" s="736"/>
      <c r="E2" s="736"/>
      <c r="F2" s="736"/>
      <c r="G2" s="736"/>
      <c r="H2" s="736"/>
      <c r="I2" s="736"/>
      <c r="J2" s="736"/>
      <c r="K2" s="736"/>
      <c r="L2" s="736"/>
      <c r="M2" s="736"/>
      <c r="N2" s="736"/>
      <c r="O2" s="736"/>
      <c r="P2" s="736"/>
      <c r="Q2" s="736"/>
      <c r="R2" s="736"/>
      <c r="S2" s="736"/>
      <c r="T2" s="736"/>
      <c r="U2" s="736"/>
      <c r="V2" s="736"/>
      <c r="W2" s="736"/>
      <c r="X2" s="736"/>
      <c r="Y2" s="736"/>
      <c r="Z2" s="736"/>
      <c r="AA2" s="736"/>
      <c r="AB2" s="736"/>
      <c r="AC2" s="736"/>
      <c r="AD2" s="736"/>
      <c r="AE2" s="736"/>
      <c r="AF2" s="736"/>
      <c r="AG2" s="736"/>
      <c r="AH2" s="736"/>
      <c r="AI2" s="736"/>
      <c r="AJ2" s="736"/>
      <c r="AK2" s="736"/>
      <c r="AL2" s="736"/>
      <c r="AM2" s="736"/>
      <c r="AN2" s="736"/>
      <c r="AO2" s="736"/>
      <c r="AP2" s="736"/>
      <c r="AQ2" s="736"/>
      <c r="AR2" s="736"/>
      <c r="AS2" s="736"/>
      <c r="AT2" s="736"/>
      <c r="AU2" s="736"/>
      <c r="AV2" s="736"/>
      <c r="AW2" s="736"/>
      <c r="AX2" s="736"/>
      <c r="AY2" s="736"/>
      <c r="AZ2" s="736"/>
      <c r="BA2" s="736"/>
      <c r="BF2" s="465"/>
      <c r="BG2" s="465"/>
      <c r="BI2" s="465"/>
      <c r="BP2" s="465"/>
    </row>
    <row r="3" spans="1:68" s="464" customFormat="1" ht="20.25" customHeight="1">
      <c r="A3" s="734" t="s">
        <v>1</v>
      </c>
      <c r="B3" s="737" t="s">
        <v>1030</v>
      </c>
      <c r="C3" s="737" t="s">
        <v>966</v>
      </c>
      <c r="D3" s="734" t="s">
        <v>1243</v>
      </c>
      <c r="E3" s="471" t="s">
        <v>1248</v>
      </c>
      <c r="F3" s="471"/>
      <c r="G3" s="627"/>
      <c r="H3" s="627"/>
      <c r="I3" s="471"/>
      <c r="J3" s="471"/>
      <c r="K3" s="471"/>
      <c r="L3" s="471"/>
      <c r="M3" s="471"/>
      <c r="N3" s="627"/>
      <c r="O3" s="471"/>
      <c r="P3" s="471"/>
      <c r="Q3" s="471"/>
      <c r="R3" s="471"/>
      <c r="S3" s="471"/>
      <c r="T3" s="471"/>
      <c r="U3" s="471"/>
      <c r="V3" s="471"/>
      <c r="W3" s="471"/>
      <c r="X3" s="471"/>
      <c r="Y3" s="471"/>
      <c r="Z3" s="627"/>
      <c r="AA3" s="627"/>
      <c r="AB3" s="627"/>
      <c r="AC3" s="627"/>
      <c r="AD3" s="627"/>
      <c r="AE3" s="627"/>
      <c r="AF3" s="627"/>
      <c r="AG3" s="627"/>
      <c r="AH3" s="627"/>
      <c r="AI3" s="627"/>
      <c r="AJ3" s="471"/>
      <c r="AK3" s="627"/>
      <c r="AL3" s="627"/>
      <c r="AM3" s="627"/>
      <c r="AN3" s="627"/>
      <c r="AO3" s="627"/>
      <c r="AP3" s="627"/>
      <c r="AQ3" s="471"/>
      <c r="AR3" s="627"/>
      <c r="AS3" s="627"/>
      <c r="AT3" s="627"/>
      <c r="AU3" s="627"/>
      <c r="AV3" s="627"/>
      <c r="AW3" s="627"/>
      <c r="AX3" s="627"/>
      <c r="AY3" s="627"/>
      <c r="AZ3" s="627"/>
      <c r="BA3" s="627"/>
      <c r="BB3" s="471"/>
      <c r="BC3" s="471"/>
      <c r="BD3" s="471"/>
      <c r="BE3" s="471"/>
      <c r="BF3" s="627"/>
      <c r="BG3" s="627"/>
      <c r="BH3" s="471"/>
      <c r="BI3" s="471"/>
      <c r="BJ3" s="471"/>
      <c r="BK3" s="471"/>
      <c r="BL3" s="471"/>
      <c r="BM3" s="471"/>
      <c r="BN3" s="734" t="s">
        <v>1251</v>
      </c>
      <c r="BO3" s="734" t="s">
        <v>1241</v>
      </c>
      <c r="BP3" s="734" t="s">
        <v>1244</v>
      </c>
    </row>
    <row r="4" spans="1:68" ht="25.5" customHeight="1">
      <c r="A4" s="735"/>
      <c r="B4" s="738"/>
      <c r="C4" s="738"/>
      <c r="D4" s="735"/>
      <c r="E4" s="472" t="s">
        <v>923</v>
      </c>
      <c r="F4" s="628" t="s">
        <v>924</v>
      </c>
      <c r="G4" s="629" t="s">
        <v>925</v>
      </c>
      <c r="H4" s="426" t="s">
        <v>284</v>
      </c>
      <c r="I4" s="421" t="s">
        <v>926</v>
      </c>
      <c r="J4" s="421" t="s">
        <v>23</v>
      </c>
      <c r="K4" s="630" t="s">
        <v>927</v>
      </c>
      <c r="L4" s="421" t="s">
        <v>891</v>
      </c>
      <c r="M4" s="421" t="s">
        <v>17</v>
      </c>
      <c r="N4" s="426" t="s">
        <v>692</v>
      </c>
      <c r="O4" s="421" t="s">
        <v>930</v>
      </c>
      <c r="P4" s="421" t="s">
        <v>890</v>
      </c>
      <c r="Q4" s="421" t="s">
        <v>931</v>
      </c>
      <c r="R4" s="421" t="s">
        <v>889</v>
      </c>
      <c r="S4" s="631" t="s">
        <v>932</v>
      </c>
      <c r="T4" s="632" t="s">
        <v>886</v>
      </c>
      <c r="U4" s="630" t="s">
        <v>887</v>
      </c>
      <c r="V4" s="632" t="s">
        <v>69</v>
      </c>
      <c r="W4" s="633" t="s">
        <v>33</v>
      </c>
      <c r="X4" s="633" t="s">
        <v>611</v>
      </c>
      <c r="Y4" s="633" t="s">
        <v>933</v>
      </c>
      <c r="Z4" s="634" t="s">
        <v>748</v>
      </c>
      <c r="AA4" s="634" t="s">
        <v>934</v>
      </c>
      <c r="AB4" s="634" t="s">
        <v>34</v>
      </c>
      <c r="AC4" s="634" t="s">
        <v>72</v>
      </c>
      <c r="AD4" s="634" t="s">
        <v>879</v>
      </c>
      <c r="AE4" s="634" t="s">
        <v>935</v>
      </c>
      <c r="AF4" s="634" t="s">
        <v>936</v>
      </c>
      <c r="AG4" s="634" t="s">
        <v>937</v>
      </c>
      <c r="AH4" s="634" t="s">
        <v>938</v>
      </c>
      <c r="AI4" s="634" t="s">
        <v>939</v>
      </c>
      <c r="AJ4" s="632" t="s">
        <v>940</v>
      </c>
      <c r="AK4" s="634" t="s">
        <v>876</v>
      </c>
      <c r="AL4" s="634" t="s">
        <v>875</v>
      </c>
      <c r="AM4" s="634" t="s">
        <v>941</v>
      </c>
      <c r="AN4" s="634" t="s">
        <v>66</v>
      </c>
      <c r="AO4" s="634" t="s">
        <v>14</v>
      </c>
      <c r="AP4" s="634" t="s">
        <v>851</v>
      </c>
      <c r="AQ4" s="632" t="s">
        <v>942</v>
      </c>
      <c r="AR4" s="634" t="s">
        <v>765</v>
      </c>
      <c r="AS4" s="634" t="s">
        <v>878</v>
      </c>
      <c r="AT4" s="634" t="s">
        <v>943</v>
      </c>
      <c r="AU4" s="634" t="s">
        <v>944</v>
      </c>
      <c r="AV4" s="634" t="s">
        <v>881</v>
      </c>
      <c r="AW4" s="634" t="s">
        <v>882</v>
      </c>
      <c r="AX4" s="634" t="s">
        <v>880</v>
      </c>
      <c r="AY4" s="634" t="s">
        <v>639</v>
      </c>
      <c r="AZ4" s="634" t="s">
        <v>590</v>
      </c>
      <c r="BA4" s="634" t="s">
        <v>885</v>
      </c>
      <c r="BB4" s="630" t="s">
        <v>883</v>
      </c>
      <c r="BC4" s="630" t="s">
        <v>946</v>
      </c>
      <c r="BD4" s="630" t="s">
        <v>884</v>
      </c>
      <c r="BE4" s="630" t="s">
        <v>947</v>
      </c>
      <c r="BF4" s="629" t="s">
        <v>948</v>
      </c>
      <c r="BG4" s="629" t="s">
        <v>949</v>
      </c>
      <c r="BH4" s="630" t="s">
        <v>888</v>
      </c>
      <c r="BI4" s="635" t="s">
        <v>950</v>
      </c>
      <c r="BJ4" s="630" t="s">
        <v>952</v>
      </c>
      <c r="BK4" s="630" t="s">
        <v>953</v>
      </c>
      <c r="BL4" s="630" t="s">
        <v>954</v>
      </c>
      <c r="BM4" s="630" t="s">
        <v>955</v>
      </c>
      <c r="BN4" s="735"/>
      <c r="BO4" s="735"/>
      <c r="BP4" s="735"/>
    </row>
    <row r="5" spans="1:68" ht="18.75" customHeight="1">
      <c r="A5" s="636"/>
      <c r="B5" s="637" t="s">
        <v>1032</v>
      </c>
      <c r="C5" s="636"/>
      <c r="D5" s="638"/>
      <c r="E5" s="639"/>
      <c r="F5" s="640"/>
      <c r="G5" s="641"/>
      <c r="H5" s="642"/>
      <c r="I5" s="640"/>
      <c r="J5" s="640"/>
      <c r="K5" s="640"/>
      <c r="L5" s="640"/>
      <c r="M5" s="640"/>
      <c r="N5" s="642"/>
      <c r="O5" s="640"/>
      <c r="P5" s="640"/>
      <c r="Q5" s="640"/>
      <c r="R5" s="640"/>
      <c r="S5" s="643"/>
      <c r="T5" s="640"/>
      <c r="U5" s="640"/>
      <c r="V5" s="640"/>
      <c r="W5" s="640"/>
      <c r="X5" s="640"/>
      <c r="Y5" s="640"/>
      <c r="Z5" s="642"/>
      <c r="AA5" s="642"/>
      <c r="AB5" s="642"/>
      <c r="AC5" s="642"/>
      <c r="AD5" s="642"/>
      <c r="AE5" s="642"/>
      <c r="AF5" s="642"/>
      <c r="AG5" s="642"/>
      <c r="AH5" s="642"/>
      <c r="AI5" s="642"/>
      <c r="AJ5" s="640"/>
      <c r="AK5" s="642"/>
      <c r="AL5" s="642"/>
      <c r="AM5" s="642"/>
      <c r="AN5" s="642"/>
      <c r="AO5" s="642"/>
      <c r="AP5" s="642"/>
      <c r="AQ5" s="640"/>
      <c r="AR5" s="642"/>
      <c r="AS5" s="642"/>
      <c r="AT5" s="642"/>
      <c r="AU5" s="642"/>
      <c r="AV5" s="642"/>
      <c r="AW5" s="642"/>
      <c r="AX5" s="642"/>
      <c r="AY5" s="642"/>
      <c r="AZ5" s="642"/>
      <c r="BA5" s="642"/>
      <c r="BB5" s="640"/>
      <c r="BC5" s="640"/>
      <c r="BD5" s="640"/>
      <c r="BE5" s="640"/>
      <c r="BF5" s="642"/>
      <c r="BG5" s="642"/>
      <c r="BH5" s="640"/>
      <c r="BI5" s="643"/>
      <c r="BJ5" s="640"/>
      <c r="BK5" s="640"/>
      <c r="BL5" s="640"/>
      <c r="BM5" s="640"/>
      <c r="BN5" s="640"/>
      <c r="BO5" s="640"/>
      <c r="BP5" s="638"/>
    </row>
    <row r="6" spans="1:68" s="473" customFormat="1" ht="13.5">
      <c r="A6" s="644" t="s">
        <v>1033</v>
      </c>
      <c r="B6" s="645" t="s">
        <v>1034</v>
      </c>
      <c r="C6" s="644" t="s">
        <v>923</v>
      </c>
      <c r="D6" s="646">
        <v>77329.86970000001</v>
      </c>
      <c r="E6" s="647">
        <v>62720.751609333347</v>
      </c>
      <c r="F6" s="647">
        <v>0</v>
      </c>
      <c r="G6" s="647">
        <v>0</v>
      </c>
      <c r="H6" s="647">
        <v>242</v>
      </c>
      <c r="I6" s="647">
        <v>0</v>
      </c>
      <c r="J6" s="647">
        <v>3139.0493615384607</v>
      </c>
      <c r="K6" s="647">
        <v>23</v>
      </c>
      <c r="L6" s="647">
        <v>619</v>
      </c>
      <c r="M6" s="647">
        <v>0</v>
      </c>
      <c r="N6" s="647">
        <v>0</v>
      </c>
      <c r="O6" s="647">
        <v>0</v>
      </c>
      <c r="P6" s="647">
        <v>604.38499000000002</v>
      </c>
      <c r="Q6" s="647">
        <v>0</v>
      </c>
      <c r="R6" s="647">
        <v>422.42</v>
      </c>
      <c r="S6" s="647">
        <v>14609.118090666665</v>
      </c>
      <c r="T6" s="647">
        <v>1138.921464</v>
      </c>
      <c r="U6" s="647">
        <v>288.87900000000002</v>
      </c>
      <c r="V6" s="647">
        <v>33.19</v>
      </c>
      <c r="W6" s="647">
        <v>183.84280000000001</v>
      </c>
      <c r="X6" s="647">
        <v>0.7</v>
      </c>
      <c r="Y6" s="647">
        <v>96.261380000000003</v>
      </c>
      <c r="Z6" s="647">
        <v>20.94838</v>
      </c>
      <c r="AA6" s="647">
        <v>0</v>
      </c>
      <c r="AB6" s="647">
        <v>0</v>
      </c>
      <c r="AC6" s="647">
        <v>17.813000000000002</v>
      </c>
      <c r="AD6" s="647">
        <v>57.5</v>
      </c>
      <c r="AE6" s="647">
        <v>0</v>
      </c>
      <c r="AF6" s="647">
        <v>0</v>
      </c>
      <c r="AG6" s="647">
        <v>0</v>
      </c>
      <c r="AH6" s="647">
        <v>0</v>
      </c>
      <c r="AI6" s="647">
        <v>0</v>
      </c>
      <c r="AJ6" s="647">
        <v>2375.2916699999996</v>
      </c>
      <c r="AK6" s="647">
        <v>773.31999999999994</v>
      </c>
      <c r="AL6" s="647">
        <v>0</v>
      </c>
      <c r="AM6" s="647">
        <v>0</v>
      </c>
      <c r="AN6" s="647">
        <v>524.62587000000008</v>
      </c>
      <c r="AO6" s="647">
        <v>711.40579999999989</v>
      </c>
      <c r="AP6" s="647">
        <v>365.93999999999994</v>
      </c>
      <c r="AQ6" s="647">
        <v>10429.877746666665</v>
      </c>
      <c r="AR6" s="647">
        <v>936.54174666666665</v>
      </c>
      <c r="AS6" s="647">
        <v>2261.1</v>
      </c>
      <c r="AT6" s="647">
        <v>0.4</v>
      </c>
      <c r="AU6" s="647">
        <v>0</v>
      </c>
      <c r="AV6" s="647">
        <v>125</v>
      </c>
      <c r="AW6" s="647">
        <v>49</v>
      </c>
      <c r="AX6" s="647">
        <v>7040.0360000000001</v>
      </c>
      <c r="AY6" s="647">
        <v>0.30000000000000004</v>
      </c>
      <c r="AZ6" s="647">
        <v>12</v>
      </c>
      <c r="BA6" s="647">
        <v>5.5</v>
      </c>
      <c r="BB6" s="647">
        <v>18.954029999999996</v>
      </c>
      <c r="BC6" s="647">
        <v>0</v>
      </c>
      <c r="BD6" s="647">
        <v>42.75</v>
      </c>
      <c r="BE6" s="647">
        <v>0</v>
      </c>
      <c r="BF6" s="647">
        <v>0</v>
      </c>
      <c r="BG6" s="647">
        <v>0</v>
      </c>
      <c r="BH6" s="647">
        <v>0.45</v>
      </c>
      <c r="BI6" s="647">
        <v>0</v>
      </c>
      <c r="BJ6" s="647">
        <v>0</v>
      </c>
      <c r="BK6" s="647">
        <v>0</v>
      </c>
      <c r="BL6" s="647">
        <v>0</v>
      </c>
      <c r="BM6" s="647">
        <v>0</v>
      </c>
      <c r="BN6" s="647"/>
      <c r="BO6" s="647">
        <v>14609.118090666665</v>
      </c>
      <c r="BP6" s="646">
        <v>62720.751609333347</v>
      </c>
    </row>
    <row r="7" spans="1:68">
      <c r="A7" s="628" t="s">
        <v>1035</v>
      </c>
      <c r="B7" s="648" t="s">
        <v>1036</v>
      </c>
      <c r="C7" s="628" t="s">
        <v>924</v>
      </c>
      <c r="D7" s="649">
        <v>2338.5749999999998</v>
      </c>
      <c r="E7" s="643">
        <v>694.05936153846164</v>
      </c>
      <c r="F7" s="640">
        <v>1628.1156384615383</v>
      </c>
      <c r="G7" s="642">
        <v>0</v>
      </c>
      <c r="H7" s="642">
        <v>242</v>
      </c>
      <c r="I7" s="640">
        <v>0</v>
      </c>
      <c r="J7" s="640">
        <v>694.05936153846164</v>
      </c>
      <c r="K7" s="640">
        <v>0</v>
      </c>
      <c r="L7" s="640">
        <v>0</v>
      </c>
      <c r="M7" s="640">
        <v>0</v>
      </c>
      <c r="N7" s="640">
        <v>0</v>
      </c>
      <c r="O7" s="640">
        <v>0</v>
      </c>
      <c r="P7" s="640">
        <v>0</v>
      </c>
      <c r="Q7" s="640">
        <v>0</v>
      </c>
      <c r="R7" s="640">
        <v>0</v>
      </c>
      <c r="S7" s="643">
        <v>16.399999999999999</v>
      </c>
      <c r="T7" s="640">
        <v>12</v>
      </c>
      <c r="U7" s="640">
        <v>0</v>
      </c>
      <c r="V7" s="640">
        <v>0</v>
      </c>
      <c r="W7" s="640">
        <v>0</v>
      </c>
      <c r="X7" s="640">
        <v>0</v>
      </c>
      <c r="Y7" s="640">
        <v>0.5</v>
      </c>
      <c r="Z7" s="640">
        <v>0.5</v>
      </c>
      <c r="AA7" s="640">
        <v>0</v>
      </c>
      <c r="AB7" s="640">
        <v>0</v>
      </c>
      <c r="AC7" s="640">
        <v>0</v>
      </c>
      <c r="AD7" s="640">
        <v>0</v>
      </c>
      <c r="AE7" s="640">
        <v>0</v>
      </c>
      <c r="AF7" s="640">
        <v>0</v>
      </c>
      <c r="AG7" s="640">
        <v>0</v>
      </c>
      <c r="AH7" s="640">
        <v>0</v>
      </c>
      <c r="AI7" s="640">
        <v>0</v>
      </c>
      <c r="AJ7" s="640">
        <v>0</v>
      </c>
      <c r="AK7" s="640">
        <v>0</v>
      </c>
      <c r="AL7" s="640">
        <v>0</v>
      </c>
      <c r="AM7" s="640">
        <v>0</v>
      </c>
      <c r="AN7" s="640">
        <v>0</v>
      </c>
      <c r="AO7" s="640">
        <v>0</v>
      </c>
      <c r="AP7" s="640">
        <v>0</v>
      </c>
      <c r="AQ7" s="640">
        <v>3.9</v>
      </c>
      <c r="AR7" s="640">
        <v>1</v>
      </c>
      <c r="AS7" s="640">
        <v>1</v>
      </c>
      <c r="AT7" s="640">
        <v>0.4</v>
      </c>
      <c r="AU7" s="640">
        <v>0</v>
      </c>
      <c r="AV7" s="640">
        <v>0</v>
      </c>
      <c r="AW7" s="640">
        <v>0</v>
      </c>
      <c r="AX7" s="640">
        <v>1.5</v>
      </c>
      <c r="AY7" s="640">
        <v>0</v>
      </c>
      <c r="AZ7" s="640">
        <v>0</v>
      </c>
      <c r="BA7" s="640">
        <v>0</v>
      </c>
      <c r="BB7" s="640">
        <v>0</v>
      </c>
      <c r="BC7" s="640">
        <v>0</v>
      </c>
      <c r="BD7" s="640">
        <v>0</v>
      </c>
      <c r="BE7" s="640">
        <v>0</v>
      </c>
      <c r="BF7" s="642">
        <v>0</v>
      </c>
      <c r="BG7" s="642">
        <v>0</v>
      </c>
      <c r="BH7" s="640">
        <v>0</v>
      </c>
      <c r="BI7" s="643">
        <v>0</v>
      </c>
      <c r="BJ7" s="640">
        <v>0</v>
      </c>
      <c r="BK7" s="640">
        <v>0</v>
      </c>
      <c r="BL7" s="640">
        <v>0</v>
      </c>
      <c r="BM7" s="640">
        <v>0</v>
      </c>
      <c r="BN7" s="640"/>
      <c r="BO7" s="640">
        <v>710.45936153846162</v>
      </c>
      <c r="BP7" s="649">
        <v>1628.1156384615383</v>
      </c>
    </row>
    <row r="8" spans="1:68">
      <c r="A8" s="416" t="s">
        <v>1037</v>
      </c>
      <c r="B8" s="417" t="s">
        <v>1038</v>
      </c>
      <c r="C8" s="630" t="s">
        <v>925</v>
      </c>
      <c r="D8" s="650">
        <v>695.63499999999999</v>
      </c>
      <c r="E8" s="643">
        <v>242</v>
      </c>
      <c r="F8" s="640">
        <v>242</v>
      </c>
      <c r="G8" s="642">
        <v>453.63499999999999</v>
      </c>
      <c r="H8" s="642">
        <v>242</v>
      </c>
      <c r="I8" s="640">
        <v>0</v>
      </c>
      <c r="J8" s="640">
        <v>0</v>
      </c>
      <c r="K8" s="640">
        <v>0</v>
      </c>
      <c r="L8" s="640">
        <v>0</v>
      </c>
      <c r="M8" s="640">
        <v>0</v>
      </c>
      <c r="N8" s="642">
        <v>0</v>
      </c>
      <c r="O8" s="640">
        <v>0</v>
      </c>
      <c r="P8" s="640">
        <v>0</v>
      </c>
      <c r="Q8" s="640">
        <v>0</v>
      </c>
      <c r="R8" s="640">
        <v>0</v>
      </c>
      <c r="S8" s="643">
        <v>0</v>
      </c>
      <c r="T8" s="640">
        <v>0</v>
      </c>
      <c r="U8" s="640">
        <v>0</v>
      </c>
      <c r="V8" s="640">
        <v>0</v>
      </c>
      <c r="W8" s="640">
        <v>0</v>
      </c>
      <c r="X8" s="640">
        <v>0</v>
      </c>
      <c r="Y8" s="640">
        <v>0</v>
      </c>
      <c r="Z8" s="642">
        <v>0</v>
      </c>
      <c r="AA8" s="642">
        <v>0</v>
      </c>
      <c r="AB8" s="642">
        <v>0</v>
      </c>
      <c r="AC8" s="642">
        <v>0</v>
      </c>
      <c r="AD8" s="642">
        <v>0</v>
      </c>
      <c r="AE8" s="642">
        <v>0</v>
      </c>
      <c r="AF8" s="642">
        <v>0</v>
      </c>
      <c r="AG8" s="642">
        <v>0</v>
      </c>
      <c r="AH8" s="642">
        <v>0</v>
      </c>
      <c r="AI8" s="642">
        <v>0</v>
      </c>
      <c r="AJ8" s="640">
        <v>0</v>
      </c>
      <c r="AK8" s="642">
        <v>0</v>
      </c>
      <c r="AL8" s="642">
        <v>0</v>
      </c>
      <c r="AM8" s="642">
        <v>0</v>
      </c>
      <c r="AN8" s="642">
        <v>0</v>
      </c>
      <c r="AO8" s="642">
        <v>0</v>
      </c>
      <c r="AP8" s="642">
        <v>0</v>
      </c>
      <c r="AQ8" s="640">
        <v>0</v>
      </c>
      <c r="AR8" s="642">
        <v>0</v>
      </c>
      <c r="AS8" s="642">
        <v>0</v>
      </c>
      <c r="AT8" s="642">
        <v>0</v>
      </c>
      <c r="AU8" s="642">
        <v>0</v>
      </c>
      <c r="AV8" s="642">
        <v>0</v>
      </c>
      <c r="AW8" s="642">
        <v>0</v>
      </c>
      <c r="AX8" s="642">
        <v>0</v>
      </c>
      <c r="AY8" s="642">
        <v>0</v>
      </c>
      <c r="AZ8" s="642">
        <v>0</v>
      </c>
      <c r="BA8" s="642">
        <v>0</v>
      </c>
      <c r="BB8" s="640">
        <v>0</v>
      </c>
      <c r="BC8" s="640">
        <v>0</v>
      </c>
      <c r="BD8" s="640">
        <v>0</v>
      </c>
      <c r="BE8" s="640">
        <v>0</v>
      </c>
      <c r="BF8" s="642">
        <v>0</v>
      </c>
      <c r="BG8" s="642">
        <v>0</v>
      </c>
      <c r="BH8" s="640">
        <v>0</v>
      </c>
      <c r="BI8" s="643">
        <v>0</v>
      </c>
      <c r="BJ8" s="640">
        <v>0</v>
      </c>
      <c r="BK8" s="640">
        <v>0</v>
      </c>
      <c r="BL8" s="640">
        <v>0</v>
      </c>
      <c r="BM8" s="640">
        <v>0</v>
      </c>
      <c r="BN8" s="640"/>
      <c r="BO8" s="640">
        <v>242</v>
      </c>
      <c r="BP8" s="650">
        <v>453.63499999999999</v>
      </c>
    </row>
    <row r="9" spans="1:68">
      <c r="A9" s="628" t="s">
        <v>1039</v>
      </c>
      <c r="B9" s="417" t="s">
        <v>1040</v>
      </c>
      <c r="C9" s="421" t="s">
        <v>284</v>
      </c>
      <c r="D9" s="651">
        <v>1642.94</v>
      </c>
      <c r="E9" s="643">
        <v>694.05936153846164</v>
      </c>
      <c r="F9" s="640">
        <v>0</v>
      </c>
      <c r="G9" s="642">
        <v>0</v>
      </c>
      <c r="H9" s="642">
        <v>932.48063846153843</v>
      </c>
      <c r="I9" s="640">
        <v>0</v>
      </c>
      <c r="J9" s="640">
        <v>694.05936153846164</v>
      </c>
      <c r="K9" s="640">
        <v>0</v>
      </c>
      <c r="L9" s="640">
        <v>0</v>
      </c>
      <c r="M9" s="640">
        <v>0</v>
      </c>
      <c r="N9" s="642">
        <v>0</v>
      </c>
      <c r="O9" s="640">
        <v>0</v>
      </c>
      <c r="P9" s="640">
        <v>0</v>
      </c>
      <c r="Q9" s="640">
        <v>0</v>
      </c>
      <c r="R9" s="640">
        <v>0</v>
      </c>
      <c r="S9" s="643">
        <v>16.399999999999999</v>
      </c>
      <c r="T9" s="640">
        <v>12</v>
      </c>
      <c r="U9" s="640">
        <v>0</v>
      </c>
      <c r="V9" s="640">
        <v>0</v>
      </c>
      <c r="W9" s="640">
        <v>0</v>
      </c>
      <c r="X9" s="640">
        <v>0</v>
      </c>
      <c r="Y9" s="640">
        <v>0.5</v>
      </c>
      <c r="Z9" s="642">
        <v>0.5</v>
      </c>
      <c r="AA9" s="642">
        <v>0</v>
      </c>
      <c r="AB9" s="642">
        <v>0</v>
      </c>
      <c r="AC9" s="642">
        <v>0</v>
      </c>
      <c r="AD9" s="642">
        <v>0</v>
      </c>
      <c r="AE9" s="642">
        <v>0</v>
      </c>
      <c r="AF9" s="642">
        <v>0</v>
      </c>
      <c r="AG9" s="642">
        <v>0</v>
      </c>
      <c r="AH9" s="642">
        <v>0</v>
      </c>
      <c r="AI9" s="642">
        <v>0</v>
      </c>
      <c r="AJ9" s="640">
        <v>0</v>
      </c>
      <c r="AK9" s="642">
        <v>0</v>
      </c>
      <c r="AL9" s="642">
        <v>0</v>
      </c>
      <c r="AM9" s="642">
        <v>0</v>
      </c>
      <c r="AN9" s="642">
        <v>0</v>
      </c>
      <c r="AO9" s="642">
        <v>0</v>
      </c>
      <c r="AP9" s="642">
        <v>0</v>
      </c>
      <c r="AQ9" s="640">
        <v>3.9</v>
      </c>
      <c r="AR9" s="642">
        <v>1</v>
      </c>
      <c r="AS9" s="642">
        <v>1</v>
      </c>
      <c r="AT9" s="642">
        <v>0.4</v>
      </c>
      <c r="AU9" s="642">
        <v>0</v>
      </c>
      <c r="AV9" s="642">
        <v>0</v>
      </c>
      <c r="AW9" s="642">
        <v>0</v>
      </c>
      <c r="AX9" s="642">
        <v>1.5</v>
      </c>
      <c r="AY9" s="642">
        <v>0</v>
      </c>
      <c r="AZ9" s="642">
        <v>0</v>
      </c>
      <c r="BA9" s="642">
        <v>0</v>
      </c>
      <c r="BB9" s="640">
        <v>0</v>
      </c>
      <c r="BC9" s="640">
        <v>0</v>
      </c>
      <c r="BD9" s="640">
        <v>0</v>
      </c>
      <c r="BE9" s="640">
        <v>0</v>
      </c>
      <c r="BF9" s="642">
        <v>0</v>
      </c>
      <c r="BG9" s="642">
        <v>0</v>
      </c>
      <c r="BH9" s="640">
        <v>0</v>
      </c>
      <c r="BI9" s="643">
        <v>0</v>
      </c>
      <c r="BJ9" s="640">
        <v>0</v>
      </c>
      <c r="BK9" s="640">
        <v>0</v>
      </c>
      <c r="BL9" s="640">
        <v>0</v>
      </c>
      <c r="BM9" s="640">
        <v>0</v>
      </c>
      <c r="BN9" s="640"/>
      <c r="BO9" s="640">
        <v>710.45936153846162</v>
      </c>
      <c r="BP9" s="651">
        <v>1174.4806384615385</v>
      </c>
    </row>
    <row r="10" spans="1:68">
      <c r="A10" s="416" t="s">
        <v>1041</v>
      </c>
      <c r="B10" s="417" t="s">
        <v>1042</v>
      </c>
      <c r="C10" s="421" t="s">
        <v>926</v>
      </c>
      <c r="D10" s="651">
        <v>179.86499999999998</v>
      </c>
      <c r="E10" s="643">
        <v>0</v>
      </c>
      <c r="F10" s="640">
        <v>0</v>
      </c>
      <c r="G10" s="642">
        <v>0</v>
      </c>
      <c r="H10" s="642">
        <v>0</v>
      </c>
      <c r="I10" s="640">
        <v>179.86499999999998</v>
      </c>
      <c r="J10" s="640">
        <v>0</v>
      </c>
      <c r="K10" s="640">
        <v>0</v>
      </c>
      <c r="L10" s="640">
        <v>0</v>
      </c>
      <c r="M10" s="640">
        <v>0</v>
      </c>
      <c r="N10" s="642">
        <v>0</v>
      </c>
      <c r="O10" s="640">
        <v>0</v>
      </c>
      <c r="P10" s="640">
        <v>0</v>
      </c>
      <c r="Q10" s="640">
        <v>0</v>
      </c>
      <c r="R10" s="640">
        <v>0</v>
      </c>
      <c r="S10" s="643">
        <v>0</v>
      </c>
      <c r="T10" s="640">
        <v>0</v>
      </c>
      <c r="U10" s="640">
        <v>0</v>
      </c>
      <c r="V10" s="640">
        <v>0</v>
      </c>
      <c r="W10" s="640">
        <v>0</v>
      </c>
      <c r="X10" s="640">
        <v>0</v>
      </c>
      <c r="Y10" s="640">
        <v>0</v>
      </c>
      <c r="Z10" s="642">
        <v>0</v>
      </c>
      <c r="AA10" s="642">
        <v>0</v>
      </c>
      <c r="AB10" s="642">
        <v>0</v>
      </c>
      <c r="AC10" s="642">
        <v>0</v>
      </c>
      <c r="AD10" s="642">
        <v>0</v>
      </c>
      <c r="AE10" s="642">
        <v>0</v>
      </c>
      <c r="AF10" s="642">
        <v>0</v>
      </c>
      <c r="AG10" s="642">
        <v>0</v>
      </c>
      <c r="AH10" s="642">
        <v>0</v>
      </c>
      <c r="AI10" s="642">
        <v>0</v>
      </c>
      <c r="AJ10" s="640">
        <v>0</v>
      </c>
      <c r="AK10" s="642">
        <v>0</v>
      </c>
      <c r="AL10" s="642">
        <v>0</v>
      </c>
      <c r="AM10" s="642">
        <v>0</v>
      </c>
      <c r="AN10" s="642">
        <v>0</v>
      </c>
      <c r="AO10" s="642">
        <v>0</v>
      </c>
      <c r="AP10" s="642">
        <v>0</v>
      </c>
      <c r="AQ10" s="640">
        <v>0</v>
      </c>
      <c r="AR10" s="642">
        <v>0</v>
      </c>
      <c r="AS10" s="642">
        <v>0</v>
      </c>
      <c r="AT10" s="642">
        <v>0</v>
      </c>
      <c r="AU10" s="642">
        <v>0</v>
      </c>
      <c r="AV10" s="642">
        <v>0</v>
      </c>
      <c r="AW10" s="642">
        <v>0</v>
      </c>
      <c r="AX10" s="642">
        <v>0</v>
      </c>
      <c r="AY10" s="642">
        <v>0</v>
      </c>
      <c r="AZ10" s="642">
        <v>0</v>
      </c>
      <c r="BA10" s="642">
        <v>0</v>
      </c>
      <c r="BB10" s="640">
        <v>0</v>
      </c>
      <c r="BC10" s="640">
        <v>0</v>
      </c>
      <c r="BD10" s="640">
        <v>0</v>
      </c>
      <c r="BE10" s="640">
        <v>0</v>
      </c>
      <c r="BF10" s="642">
        <v>0</v>
      </c>
      <c r="BG10" s="642">
        <v>0</v>
      </c>
      <c r="BH10" s="640">
        <v>0</v>
      </c>
      <c r="BI10" s="643">
        <v>0</v>
      </c>
      <c r="BJ10" s="640">
        <v>0</v>
      </c>
      <c r="BK10" s="640">
        <v>0</v>
      </c>
      <c r="BL10" s="640">
        <v>0</v>
      </c>
      <c r="BM10" s="640">
        <v>0</v>
      </c>
      <c r="BN10" s="640"/>
      <c r="BO10" s="640">
        <v>0</v>
      </c>
      <c r="BP10" s="651">
        <v>179.86499999999998</v>
      </c>
    </row>
    <row r="11" spans="1:68">
      <c r="A11" s="628" t="s">
        <v>1043</v>
      </c>
      <c r="B11" s="417" t="s">
        <v>1044</v>
      </c>
      <c r="C11" s="421" t="s">
        <v>23</v>
      </c>
      <c r="D11" s="651">
        <v>50381.073000000004</v>
      </c>
      <c r="E11" s="643">
        <v>866.06498999999997</v>
      </c>
      <c r="F11" s="640">
        <v>0</v>
      </c>
      <c r="G11" s="642">
        <v>0</v>
      </c>
      <c r="H11" s="642">
        <v>0</v>
      </c>
      <c r="I11" s="640">
        <v>0</v>
      </c>
      <c r="J11" s="640">
        <v>42990.895919333336</v>
      </c>
      <c r="K11" s="640">
        <v>0</v>
      </c>
      <c r="L11" s="640">
        <v>0</v>
      </c>
      <c r="M11" s="640">
        <v>0</v>
      </c>
      <c r="N11" s="642">
        <v>0</v>
      </c>
      <c r="O11" s="640">
        <v>0</v>
      </c>
      <c r="P11" s="640">
        <v>443.64499000000001</v>
      </c>
      <c r="Q11" s="640">
        <v>0</v>
      </c>
      <c r="R11" s="640">
        <v>422.42</v>
      </c>
      <c r="S11" s="643">
        <v>6524.1120906666674</v>
      </c>
      <c r="T11" s="640">
        <v>1104.421464</v>
      </c>
      <c r="U11" s="640">
        <v>288.87900000000002</v>
      </c>
      <c r="V11" s="640">
        <v>10.09</v>
      </c>
      <c r="W11" s="640">
        <v>133.8828</v>
      </c>
      <c r="X11" s="640">
        <v>0.7</v>
      </c>
      <c r="Y11" s="640">
        <v>95.761380000000003</v>
      </c>
      <c r="Z11" s="642">
        <v>20.44838</v>
      </c>
      <c r="AA11" s="642">
        <v>0</v>
      </c>
      <c r="AB11" s="642">
        <v>0</v>
      </c>
      <c r="AC11" s="642">
        <v>17.813000000000002</v>
      </c>
      <c r="AD11" s="642">
        <v>57.5</v>
      </c>
      <c r="AE11" s="642">
        <v>0</v>
      </c>
      <c r="AF11" s="642">
        <v>0</v>
      </c>
      <c r="AG11" s="642">
        <v>0</v>
      </c>
      <c r="AH11" s="642">
        <v>0</v>
      </c>
      <c r="AI11" s="642">
        <v>0</v>
      </c>
      <c r="AJ11" s="640">
        <v>1358.2716700000001</v>
      </c>
      <c r="AK11" s="642">
        <v>0</v>
      </c>
      <c r="AL11" s="642">
        <v>0</v>
      </c>
      <c r="AM11" s="642">
        <v>0</v>
      </c>
      <c r="AN11" s="642">
        <v>524.62587000000008</v>
      </c>
      <c r="AO11" s="642">
        <v>681.85580000000004</v>
      </c>
      <c r="AP11" s="642">
        <v>151.79</v>
      </c>
      <c r="AQ11" s="640">
        <v>3470.4017466666669</v>
      </c>
      <c r="AR11" s="642">
        <v>928.34174666666661</v>
      </c>
      <c r="AS11" s="642">
        <v>2260.1</v>
      </c>
      <c r="AT11" s="642">
        <v>0</v>
      </c>
      <c r="AU11" s="642">
        <v>0</v>
      </c>
      <c r="AV11" s="642">
        <v>3</v>
      </c>
      <c r="AW11" s="642">
        <v>0</v>
      </c>
      <c r="AX11" s="642">
        <v>261.15999999999997</v>
      </c>
      <c r="AY11" s="642">
        <v>0.30000000000000004</v>
      </c>
      <c r="AZ11" s="642">
        <v>12</v>
      </c>
      <c r="BA11" s="642">
        <v>5.5</v>
      </c>
      <c r="BB11" s="640">
        <v>18.954029999999996</v>
      </c>
      <c r="BC11" s="640">
        <v>0</v>
      </c>
      <c r="BD11" s="640">
        <v>42.75</v>
      </c>
      <c r="BE11" s="640">
        <v>0</v>
      </c>
      <c r="BF11" s="642">
        <v>0</v>
      </c>
      <c r="BG11" s="642">
        <v>0</v>
      </c>
      <c r="BH11" s="640">
        <v>0</v>
      </c>
      <c r="BI11" s="643">
        <v>0</v>
      </c>
      <c r="BJ11" s="640">
        <v>0</v>
      </c>
      <c r="BK11" s="640">
        <v>0</v>
      </c>
      <c r="BL11" s="640">
        <v>0</v>
      </c>
      <c r="BM11" s="640">
        <v>0</v>
      </c>
      <c r="BN11" s="640"/>
      <c r="BO11" s="640">
        <v>7390.1770806666682</v>
      </c>
      <c r="BP11" s="651">
        <v>46129.945280871798</v>
      </c>
    </row>
    <row r="12" spans="1:68">
      <c r="A12" s="416" t="s">
        <v>1045</v>
      </c>
      <c r="B12" s="423" t="s">
        <v>1046</v>
      </c>
      <c r="C12" s="630" t="s">
        <v>927</v>
      </c>
      <c r="D12" s="650">
        <v>4219.2240000000002</v>
      </c>
      <c r="E12" s="643">
        <v>0</v>
      </c>
      <c r="F12" s="640">
        <v>0</v>
      </c>
      <c r="G12" s="642">
        <v>0</v>
      </c>
      <c r="H12" s="642">
        <v>0</v>
      </c>
      <c r="I12" s="640">
        <v>0</v>
      </c>
      <c r="J12" s="640">
        <v>0</v>
      </c>
      <c r="K12" s="640">
        <v>4219.2240000000002</v>
      </c>
      <c r="L12" s="640">
        <v>0</v>
      </c>
      <c r="M12" s="640">
        <v>0</v>
      </c>
      <c r="N12" s="642">
        <v>0</v>
      </c>
      <c r="O12" s="640">
        <v>0</v>
      </c>
      <c r="P12" s="640">
        <v>0</v>
      </c>
      <c r="Q12" s="640">
        <v>0</v>
      </c>
      <c r="R12" s="640">
        <v>0</v>
      </c>
      <c r="S12" s="643">
        <v>0</v>
      </c>
      <c r="T12" s="640">
        <v>0</v>
      </c>
      <c r="U12" s="640">
        <v>0</v>
      </c>
      <c r="V12" s="640">
        <v>0</v>
      </c>
      <c r="W12" s="640">
        <v>0</v>
      </c>
      <c r="X12" s="640">
        <v>0</v>
      </c>
      <c r="Y12" s="640">
        <v>0</v>
      </c>
      <c r="Z12" s="642">
        <v>0</v>
      </c>
      <c r="AA12" s="642">
        <v>0</v>
      </c>
      <c r="AB12" s="642">
        <v>0</v>
      </c>
      <c r="AC12" s="642">
        <v>0</v>
      </c>
      <c r="AD12" s="642">
        <v>0</v>
      </c>
      <c r="AE12" s="642">
        <v>0</v>
      </c>
      <c r="AF12" s="642">
        <v>0</v>
      </c>
      <c r="AG12" s="642">
        <v>0</v>
      </c>
      <c r="AH12" s="642">
        <v>0</v>
      </c>
      <c r="AI12" s="642">
        <v>0</v>
      </c>
      <c r="AJ12" s="640">
        <v>0</v>
      </c>
      <c r="AK12" s="642">
        <v>0</v>
      </c>
      <c r="AL12" s="642">
        <v>0</v>
      </c>
      <c r="AM12" s="642">
        <v>0</v>
      </c>
      <c r="AN12" s="642">
        <v>0</v>
      </c>
      <c r="AO12" s="642">
        <v>0</v>
      </c>
      <c r="AP12" s="642">
        <v>0</v>
      </c>
      <c r="AQ12" s="640">
        <v>0</v>
      </c>
      <c r="AR12" s="642">
        <v>0</v>
      </c>
      <c r="AS12" s="642">
        <v>0</v>
      </c>
      <c r="AT12" s="642">
        <v>0</v>
      </c>
      <c r="AU12" s="642">
        <v>0</v>
      </c>
      <c r="AV12" s="642">
        <v>0</v>
      </c>
      <c r="AW12" s="642">
        <v>0</v>
      </c>
      <c r="AX12" s="642">
        <v>0</v>
      </c>
      <c r="AY12" s="642">
        <v>0</v>
      </c>
      <c r="AZ12" s="642">
        <v>0</v>
      </c>
      <c r="BA12" s="642">
        <v>0</v>
      </c>
      <c r="BB12" s="640">
        <v>0</v>
      </c>
      <c r="BC12" s="640">
        <v>0</v>
      </c>
      <c r="BD12" s="640">
        <v>0</v>
      </c>
      <c r="BE12" s="640">
        <v>0</v>
      </c>
      <c r="BF12" s="642">
        <v>0</v>
      </c>
      <c r="BG12" s="642">
        <v>0</v>
      </c>
      <c r="BH12" s="640">
        <v>0</v>
      </c>
      <c r="BI12" s="643">
        <v>0</v>
      </c>
      <c r="BJ12" s="640">
        <v>0</v>
      </c>
      <c r="BK12" s="640">
        <v>0</v>
      </c>
      <c r="BL12" s="640">
        <v>0</v>
      </c>
      <c r="BM12" s="640">
        <v>0</v>
      </c>
      <c r="BN12" s="640"/>
      <c r="BO12" s="640">
        <v>0</v>
      </c>
      <c r="BP12" s="650">
        <v>4242.2240000000002</v>
      </c>
    </row>
    <row r="13" spans="1:68">
      <c r="A13" s="628" t="s">
        <v>1047</v>
      </c>
      <c r="B13" s="423" t="s">
        <v>1048</v>
      </c>
      <c r="C13" s="421" t="s">
        <v>891</v>
      </c>
      <c r="D13" s="651">
        <v>0</v>
      </c>
      <c r="E13" s="643">
        <v>0</v>
      </c>
      <c r="F13" s="640">
        <v>0</v>
      </c>
      <c r="G13" s="642">
        <v>0</v>
      </c>
      <c r="H13" s="642">
        <v>0</v>
      </c>
      <c r="I13" s="640">
        <v>0</v>
      </c>
      <c r="J13" s="640">
        <v>0</v>
      </c>
      <c r="K13" s="640">
        <v>0</v>
      </c>
      <c r="L13" s="640">
        <v>0</v>
      </c>
      <c r="M13" s="640">
        <v>0</v>
      </c>
      <c r="N13" s="642">
        <v>0</v>
      </c>
      <c r="O13" s="640">
        <v>0</v>
      </c>
      <c r="P13" s="640">
        <v>0</v>
      </c>
      <c r="Q13" s="640">
        <v>0</v>
      </c>
      <c r="R13" s="640">
        <v>0</v>
      </c>
      <c r="S13" s="643">
        <v>0</v>
      </c>
      <c r="T13" s="640">
        <v>0</v>
      </c>
      <c r="U13" s="640">
        <v>0</v>
      </c>
      <c r="V13" s="640">
        <v>0</v>
      </c>
      <c r="W13" s="640">
        <v>0</v>
      </c>
      <c r="X13" s="640">
        <v>0</v>
      </c>
      <c r="Y13" s="640">
        <v>0</v>
      </c>
      <c r="Z13" s="642">
        <v>0</v>
      </c>
      <c r="AA13" s="642">
        <v>0</v>
      </c>
      <c r="AB13" s="642">
        <v>0</v>
      </c>
      <c r="AC13" s="642">
        <v>0</v>
      </c>
      <c r="AD13" s="642">
        <v>0</v>
      </c>
      <c r="AE13" s="642">
        <v>0</v>
      </c>
      <c r="AF13" s="642">
        <v>0</v>
      </c>
      <c r="AG13" s="642">
        <v>0</v>
      </c>
      <c r="AH13" s="642">
        <v>0</v>
      </c>
      <c r="AI13" s="642">
        <v>0</v>
      </c>
      <c r="AJ13" s="640">
        <v>0</v>
      </c>
      <c r="AK13" s="642">
        <v>0</v>
      </c>
      <c r="AL13" s="642">
        <v>0</v>
      </c>
      <c r="AM13" s="642">
        <v>0</v>
      </c>
      <c r="AN13" s="642">
        <v>0</v>
      </c>
      <c r="AO13" s="642">
        <v>0</v>
      </c>
      <c r="AP13" s="642">
        <v>0</v>
      </c>
      <c r="AQ13" s="640">
        <v>0</v>
      </c>
      <c r="AR13" s="642">
        <v>0</v>
      </c>
      <c r="AS13" s="642">
        <v>0</v>
      </c>
      <c r="AT13" s="642">
        <v>0</v>
      </c>
      <c r="AU13" s="642">
        <v>0</v>
      </c>
      <c r="AV13" s="642">
        <v>0</v>
      </c>
      <c r="AW13" s="642">
        <v>0</v>
      </c>
      <c r="AX13" s="642">
        <v>0</v>
      </c>
      <c r="AY13" s="642">
        <v>0</v>
      </c>
      <c r="AZ13" s="642">
        <v>0</v>
      </c>
      <c r="BA13" s="642">
        <v>0</v>
      </c>
      <c r="BB13" s="640">
        <v>0</v>
      </c>
      <c r="BC13" s="640">
        <v>0</v>
      </c>
      <c r="BD13" s="640">
        <v>0</v>
      </c>
      <c r="BE13" s="640">
        <v>0</v>
      </c>
      <c r="BF13" s="642">
        <v>0</v>
      </c>
      <c r="BG13" s="642">
        <v>0</v>
      </c>
      <c r="BH13" s="640">
        <v>0</v>
      </c>
      <c r="BI13" s="643">
        <v>0</v>
      </c>
      <c r="BJ13" s="640">
        <v>0</v>
      </c>
      <c r="BK13" s="640">
        <v>0</v>
      </c>
      <c r="BL13" s="640">
        <v>0</v>
      </c>
      <c r="BM13" s="640">
        <v>0</v>
      </c>
      <c r="BN13" s="640"/>
      <c r="BO13" s="640">
        <v>0</v>
      </c>
      <c r="BP13" s="651">
        <v>619</v>
      </c>
    </row>
    <row r="14" spans="1:68">
      <c r="A14" s="416" t="s">
        <v>1049</v>
      </c>
      <c r="B14" s="423" t="s">
        <v>1050</v>
      </c>
      <c r="C14" s="421" t="s">
        <v>17</v>
      </c>
      <c r="D14" s="651">
        <v>19409.153999999999</v>
      </c>
      <c r="E14" s="643">
        <v>3247.73</v>
      </c>
      <c r="F14" s="640">
        <v>0</v>
      </c>
      <c r="G14" s="640">
        <v>0</v>
      </c>
      <c r="H14" s="640">
        <v>0</v>
      </c>
      <c r="I14" s="640">
        <v>0</v>
      </c>
      <c r="J14" s="640">
        <v>2444.9900000000002</v>
      </c>
      <c r="K14" s="640">
        <v>23</v>
      </c>
      <c r="L14" s="640">
        <v>619</v>
      </c>
      <c r="M14" s="640">
        <v>8092.8179999999993</v>
      </c>
      <c r="N14" s="640">
        <v>0</v>
      </c>
      <c r="O14" s="640">
        <v>0</v>
      </c>
      <c r="P14" s="640">
        <v>160.74</v>
      </c>
      <c r="Q14" s="640">
        <v>0</v>
      </c>
      <c r="R14" s="640">
        <v>0</v>
      </c>
      <c r="S14" s="643">
        <v>8068.6059999999998</v>
      </c>
      <c r="T14" s="640">
        <v>22.5</v>
      </c>
      <c r="U14" s="640">
        <v>0</v>
      </c>
      <c r="V14" s="640">
        <v>23.099999999999998</v>
      </c>
      <c r="W14" s="640">
        <v>49.96</v>
      </c>
      <c r="X14" s="640">
        <v>0</v>
      </c>
      <c r="Y14" s="640">
        <v>0</v>
      </c>
      <c r="Z14" s="640">
        <v>0</v>
      </c>
      <c r="AA14" s="640">
        <v>0</v>
      </c>
      <c r="AB14" s="640">
        <v>0</v>
      </c>
      <c r="AC14" s="640">
        <v>0</v>
      </c>
      <c r="AD14" s="640">
        <v>0</v>
      </c>
      <c r="AE14" s="640">
        <v>0</v>
      </c>
      <c r="AF14" s="640">
        <v>0</v>
      </c>
      <c r="AG14" s="640">
        <v>0</v>
      </c>
      <c r="AH14" s="640">
        <v>0</v>
      </c>
      <c r="AI14" s="640">
        <v>0</v>
      </c>
      <c r="AJ14" s="640">
        <v>1017.02</v>
      </c>
      <c r="AK14" s="640">
        <v>773.31999999999994</v>
      </c>
      <c r="AL14" s="640">
        <v>0</v>
      </c>
      <c r="AM14" s="640">
        <v>0</v>
      </c>
      <c r="AN14" s="640">
        <v>0</v>
      </c>
      <c r="AO14" s="640">
        <v>29.549999999999997</v>
      </c>
      <c r="AP14" s="640">
        <v>214.15</v>
      </c>
      <c r="AQ14" s="640">
        <v>6955.5759999999991</v>
      </c>
      <c r="AR14" s="640">
        <v>7.2</v>
      </c>
      <c r="AS14" s="640">
        <v>0</v>
      </c>
      <c r="AT14" s="640">
        <v>0</v>
      </c>
      <c r="AU14" s="640">
        <v>0</v>
      </c>
      <c r="AV14" s="640">
        <v>122</v>
      </c>
      <c r="AW14" s="640">
        <v>49</v>
      </c>
      <c r="AX14" s="640">
        <v>6777.3759999999993</v>
      </c>
      <c r="AY14" s="640">
        <v>0</v>
      </c>
      <c r="AZ14" s="640">
        <v>0</v>
      </c>
      <c r="BA14" s="640">
        <v>0</v>
      </c>
      <c r="BB14" s="640">
        <v>0</v>
      </c>
      <c r="BC14" s="640">
        <v>0</v>
      </c>
      <c r="BD14" s="640">
        <v>0</v>
      </c>
      <c r="BE14" s="640">
        <v>0</v>
      </c>
      <c r="BF14" s="642">
        <v>0</v>
      </c>
      <c r="BG14" s="642">
        <v>0</v>
      </c>
      <c r="BH14" s="640">
        <v>0.45</v>
      </c>
      <c r="BI14" s="643">
        <v>0</v>
      </c>
      <c r="BJ14" s="640">
        <v>0</v>
      </c>
      <c r="BK14" s="640">
        <v>0</v>
      </c>
      <c r="BL14" s="640">
        <v>0</v>
      </c>
      <c r="BM14" s="640">
        <v>0</v>
      </c>
      <c r="BN14" s="640"/>
      <c r="BO14" s="640">
        <v>11316.336000000001</v>
      </c>
      <c r="BP14" s="651">
        <v>8092.8179999999993</v>
      </c>
    </row>
    <row r="15" spans="1:68">
      <c r="A15" s="416"/>
      <c r="B15" s="425" t="s">
        <v>1051</v>
      </c>
      <c r="C15" s="426" t="s">
        <v>692</v>
      </c>
      <c r="D15" s="652">
        <v>2861.9900000000002</v>
      </c>
      <c r="E15" s="643">
        <v>2861.9900000000002</v>
      </c>
      <c r="F15" s="640">
        <v>0</v>
      </c>
      <c r="G15" s="642">
        <v>0</v>
      </c>
      <c r="H15" s="642">
        <v>0</v>
      </c>
      <c r="I15" s="640">
        <v>0</v>
      </c>
      <c r="J15" s="640">
        <v>2444.9900000000002</v>
      </c>
      <c r="K15" s="640">
        <v>0</v>
      </c>
      <c r="L15" s="640">
        <v>417</v>
      </c>
      <c r="M15" s="640">
        <v>0</v>
      </c>
      <c r="N15" s="642">
        <v>0</v>
      </c>
      <c r="O15" s="640">
        <v>0</v>
      </c>
      <c r="P15" s="640">
        <v>0</v>
      </c>
      <c r="Q15" s="640">
        <v>0</v>
      </c>
      <c r="R15" s="640">
        <v>0</v>
      </c>
      <c r="S15" s="643">
        <v>0</v>
      </c>
      <c r="T15" s="640">
        <v>0</v>
      </c>
      <c r="U15" s="640">
        <v>0</v>
      </c>
      <c r="V15" s="640">
        <v>0</v>
      </c>
      <c r="W15" s="640">
        <v>0</v>
      </c>
      <c r="X15" s="640">
        <v>0</v>
      </c>
      <c r="Y15" s="640">
        <v>0</v>
      </c>
      <c r="Z15" s="642">
        <v>0</v>
      </c>
      <c r="AA15" s="642">
        <v>0</v>
      </c>
      <c r="AB15" s="642">
        <v>0</v>
      </c>
      <c r="AC15" s="642">
        <v>0</v>
      </c>
      <c r="AD15" s="642">
        <v>0</v>
      </c>
      <c r="AE15" s="642">
        <v>0</v>
      </c>
      <c r="AF15" s="642">
        <v>0</v>
      </c>
      <c r="AG15" s="642">
        <v>0</v>
      </c>
      <c r="AH15" s="642">
        <v>0</v>
      </c>
      <c r="AI15" s="642">
        <v>0</v>
      </c>
      <c r="AJ15" s="640">
        <v>0</v>
      </c>
      <c r="AK15" s="642">
        <v>0</v>
      </c>
      <c r="AL15" s="642">
        <v>0</v>
      </c>
      <c r="AM15" s="642">
        <v>0</v>
      </c>
      <c r="AN15" s="642">
        <v>0</v>
      </c>
      <c r="AO15" s="642">
        <v>0</v>
      </c>
      <c r="AP15" s="642">
        <v>0</v>
      </c>
      <c r="AQ15" s="640">
        <v>0</v>
      </c>
      <c r="AR15" s="642">
        <v>0</v>
      </c>
      <c r="AS15" s="642">
        <v>0</v>
      </c>
      <c r="AT15" s="642">
        <v>0</v>
      </c>
      <c r="AU15" s="642">
        <v>0</v>
      </c>
      <c r="AV15" s="642">
        <v>0</v>
      </c>
      <c r="AW15" s="642">
        <v>0</v>
      </c>
      <c r="AX15" s="642">
        <v>0</v>
      </c>
      <c r="AY15" s="642">
        <v>0</v>
      </c>
      <c r="AZ15" s="642">
        <v>0</v>
      </c>
      <c r="BA15" s="642">
        <v>0</v>
      </c>
      <c r="BB15" s="640">
        <v>0</v>
      </c>
      <c r="BC15" s="640">
        <v>0</v>
      </c>
      <c r="BD15" s="640">
        <v>0</v>
      </c>
      <c r="BE15" s="640">
        <v>0</v>
      </c>
      <c r="BF15" s="642">
        <v>0</v>
      </c>
      <c r="BG15" s="642">
        <v>0</v>
      </c>
      <c r="BH15" s="640">
        <v>0</v>
      </c>
      <c r="BI15" s="643">
        <v>0</v>
      </c>
      <c r="BJ15" s="640">
        <v>0</v>
      </c>
      <c r="BK15" s="640">
        <v>0</v>
      </c>
      <c r="BL15" s="640">
        <v>0</v>
      </c>
      <c r="BM15" s="640">
        <v>0</v>
      </c>
      <c r="BN15" s="640"/>
      <c r="BO15" s="640">
        <v>2861.9900000000002</v>
      </c>
      <c r="BP15" s="652">
        <v>0</v>
      </c>
    </row>
    <row r="16" spans="1:68">
      <c r="A16" s="416" t="s">
        <v>1055</v>
      </c>
      <c r="B16" s="417" t="s">
        <v>1056</v>
      </c>
      <c r="C16" s="421" t="s">
        <v>930</v>
      </c>
      <c r="D16" s="651">
        <v>25.7377</v>
      </c>
      <c r="E16" s="643">
        <v>0</v>
      </c>
      <c r="F16" s="640">
        <v>0</v>
      </c>
      <c r="G16" s="642">
        <v>0</v>
      </c>
      <c r="H16" s="642">
        <v>0</v>
      </c>
      <c r="I16" s="640">
        <v>0</v>
      </c>
      <c r="J16" s="640">
        <v>0</v>
      </c>
      <c r="K16" s="640">
        <v>0</v>
      </c>
      <c r="L16" s="640">
        <v>0</v>
      </c>
      <c r="M16" s="640">
        <v>0</v>
      </c>
      <c r="N16" s="642">
        <v>0</v>
      </c>
      <c r="O16" s="640">
        <v>25.7377</v>
      </c>
      <c r="P16" s="640">
        <v>0</v>
      </c>
      <c r="Q16" s="640">
        <v>0</v>
      </c>
      <c r="R16" s="640">
        <v>0</v>
      </c>
      <c r="S16" s="643">
        <v>0</v>
      </c>
      <c r="T16" s="640">
        <v>0</v>
      </c>
      <c r="U16" s="640">
        <v>0</v>
      </c>
      <c r="V16" s="640">
        <v>0</v>
      </c>
      <c r="W16" s="640">
        <v>0</v>
      </c>
      <c r="X16" s="640">
        <v>0</v>
      </c>
      <c r="Y16" s="640">
        <v>0</v>
      </c>
      <c r="Z16" s="642">
        <v>0</v>
      </c>
      <c r="AA16" s="642">
        <v>0</v>
      </c>
      <c r="AB16" s="642">
        <v>0</v>
      </c>
      <c r="AC16" s="642">
        <v>0</v>
      </c>
      <c r="AD16" s="642">
        <v>0</v>
      </c>
      <c r="AE16" s="642">
        <v>0</v>
      </c>
      <c r="AF16" s="642">
        <v>0</v>
      </c>
      <c r="AG16" s="642">
        <v>0</v>
      </c>
      <c r="AH16" s="642">
        <v>0</v>
      </c>
      <c r="AI16" s="642">
        <v>0</v>
      </c>
      <c r="AJ16" s="640">
        <v>0</v>
      </c>
      <c r="AK16" s="642">
        <v>0</v>
      </c>
      <c r="AL16" s="642">
        <v>0</v>
      </c>
      <c r="AM16" s="642">
        <v>0</v>
      </c>
      <c r="AN16" s="642">
        <v>0</v>
      </c>
      <c r="AO16" s="642">
        <v>0</v>
      </c>
      <c r="AP16" s="642">
        <v>0</v>
      </c>
      <c r="AQ16" s="640">
        <v>0</v>
      </c>
      <c r="AR16" s="642">
        <v>0</v>
      </c>
      <c r="AS16" s="642">
        <v>0</v>
      </c>
      <c r="AT16" s="642">
        <v>0</v>
      </c>
      <c r="AU16" s="642">
        <v>0</v>
      </c>
      <c r="AV16" s="642">
        <v>0</v>
      </c>
      <c r="AW16" s="642">
        <v>0</v>
      </c>
      <c r="AX16" s="642">
        <v>0</v>
      </c>
      <c r="AY16" s="642">
        <v>0</v>
      </c>
      <c r="AZ16" s="642">
        <v>0</v>
      </c>
      <c r="BA16" s="642">
        <v>0</v>
      </c>
      <c r="BB16" s="640">
        <v>0</v>
      </c>
      <c r="BC16" s="640">
        <v>0</v>
      </c>
      <c r="BD16" s="640">
        <v>0</v>
      </c>
      <c r="BE16" s="640">
        <v>0</v>
      </c>
      <c r="BF16" s="642">
        <v>0</v>
      </c>
      <c r="BG16" s="642">
        <v>0</v>
      </c>
      <c r="BH16" s="640">
        <v>0</v>
      </c>
      <c r="BI16" s="643">
        <v>0</v>
      </c>
      <c r="BJ16" s="640">
        <v>0</v>
      </c>
      <c r="BK16" s="640">
        <v>0</v>
      </c>
      <c r="BL16" s="640">
        <v>0</v>
      </c>
      <c r="BM16" s="640">
        <v>0</v>
      </c>
      <c r="BN16" s="640"/>
      <c r="BO16" s="640">
        <v>0</v>
      </c>
      <c r="BP16" s="651">
        <v>25.7377</v>
      </c>
    </row>
    <row r="17" spans="1:68">
      <c r="A17" s="416" t="s">
        <v>1057</v>
      </c>
      <c r="B17" s="417" t="s">
        <v>1058</v>
      </c>
      <c r="C17" s="421" t="s">
        <v>890</v>
      </c>
      <c r="D17" s="651">
        <v>0</v>
      </c>
      <c r="E17" s="643">
        <v>0</v>
      </c>
      <c r="F17" s="640">
        <v>0</v>
      </c>
      <c r="G17" s="642">
        <v>0</v>
      </c>
      <c r="H17" s="642">
        <v>0</v>
      </c>
      <c r="I17" s="640">
        <v>0</v>
      </c>
      <c r="J17" s="640">
        <v>0</v>
      </c>
      <c r="K17" s="640">
        <v>0</v>
      </c>
      <c r="L17" s="640">
        <v>0</v>
      </c>
      <c r="M17" s="640">
        <v>0</v>
      </c>
      <c r="N17" s="642">
        <v>0</v>
      </c>
      <c r="O17" s="640">
        <v>0</v>
      </c>
      <c r="P17" s="640">
        <v>0</v>
      </c>
      <c r="Q17" s="640">
        <v>0</v>
      </c>
      <c r="R17" s="640">
        <v>0</v>
      </c>
      <c r="S17" s="643">
        <v>0</v>
      </c>
      <c r="T17" s="640">
        <v>0</v>
      </c>
      <c r="U17" s="640">
        <v>0</v>
      </c>
      <c r="V17" s="640">
        <v>0</v>
      </c>
      <c r="W17" s="640">
        <v>0</v>
      </c>
      <c r="X17" s="640">
        <v>0</v>
      </c>
      <c r="Y17" s="640">
        <v>0</v>
      </c>
      <c r="Z17" s="642">
        <v>0</v>
      </c>
      <c r="AA17" s="642">
        <v>0</v>
      </c>
      <c r="AB17" s="642">
        <v>0</v>
      </c>
      <c r="AC17" s="642">
        <v>0</v>
      </c>
      <c r="AD17" s="642">
        <v>0</v>
      </c>
      <c r="AE17" s="642">
        <v>0</v>
      </c>
      <c r="AF17" s="642">
        <v>0</v>
      </c>
      <c r="AG17" s="642">
        <v>0</v>
      </c>
      <c r="AH17" s="642">
        <v>0</v>
      </c>
      <c r="AI17" s="642">
        <v>0</v>
      </c>
      <c r="AJ17" s="640">
        <v>0</v>
      </c>
      <c r="AK17" s="642">
        <v>0</v>
      </c>
      <c r="AL17" s="642">
        <v>0</v>
      </c>
      <c r="AM17" s="642">
        <v>0</v>
      </c>
      <c r="AN17" s="642">
        <v>0</v>
      </c>
      <c r="AO17" s="642">
        <v>0</v>
      </c>
      <c r="AP17" s="642">
        <v>0</v>
      </c>
      <c r="AQ17" s="640">
        <v>0</v>
      </c>
      <c r="AR17" s="642">
        <v>0</v>
      </c>
      <c r="AS17" s="642">
        <v>0</v>
      </c>
      <c r="AT17" s="642">
        <v>0</v>
      </c>
      <c r="AU17" s="642">
        <v>0</v>
      </c>
      <c r="AV17" s="642">
        <v>0</v>
      </c>
      <c r="AW17" s="642">
        <v>0</v>
      </c>
      <c r="AX17" s="642">
        <v>0</v>
      </c>
      <c r="AY17" s="642">
        <v>0</v>
      </c>
      <c r="AZ17" s="642">
        <v>0</v>
      </c>
      <c r="BA17" s="642">
        <v>0</v>
      </c>
      <c r="BB17" s="640">
        <v>0</v>
      </c>
      <c r="BC17" s="640">
        <v>0</v>
      </c>
      <c r="BD17" s="640">
        <v>0</v>
      </c>
      <c r="BE17" s="640">
        <v>0</v>
      </c>
      <c r="BF17" s="642">
        <v>0</v>
      </c>
      <c r="BG17" s="642">
        <v>0</v>
      </c>
      <c r="BH17" s="640">
        <v>0</v>
      </c>
      <c r="BI17" s="643">
        <v>0</v>
      </c>
      <c r="BJ17" s="640">
        <v>0</v>
      </c>
      <c r="BK17" s="640">
        <v>0</v>
      </c>
      <c r="BL17" s="640">
        <v>0</v>
      </c>
      <c r="BM17" s="640">
        <v>0</v>
      </c>
      <c r="BN17" s="640"/>
      <c r="BO17" s="640">
        <v>0</v>
      </c>
      <c r="BP17" s="651">
        <v>604.38499000000002</v>
      </c>
    </row>
    <row r="18" spans="1:68">
      <c r="A18" s="416" t="s">
        <v>1059</v>
      </c>
      <c r="B18" s="417" t="s">
        <v>1060</v>
      </c>
      <c r="C18" s="421" t="s">
        <v>931</v>
      </c>
      <c r="D18" s="651">
        <v>0</v>
      </c>
      <c r="E18" s="643">
        <v>0</v>
      </c>
      <c r="F18" s="640">
        <v>0</v>
      </c>
      <c r="G18" s="642">
        <v>0</v>
      </c>
      <c r="H18" s="642">
        <v>0</v>
      </c>
      <c r="I18" s="640">
        <v>0</v>
      </c>
      <c r="J18" s="640">
        <v>0</v>
      </c>
      <c r="K18" s="640">
        <v>0</v>
      </c>
      <c r="L18" s="640">
        <v>0</v>
      </c>
      <c r="M18" s="640">
        <v>0</v>
      </c>
      <c r="N18" s="642">
        <v>0</v>
      </c>
      <c r="O18" s="640">
        <v>0</v>
      </c>
      <c r="P18" s="640">
        <v>0</v>
      </c>
      <c r="Q18" s="640">
        <v>0</v>
      </c>
      <c r="R18" s="640">
        <v>0</v>
      </c>
      <c r="S18" s="643">
        <v>0</v>
      </c>
      <c r="T18" s="640">
        <v>0</v>
      </c>
      <c r="U18" s="640">
        <v>0</v>
      </c>
      <c r="V18" s="640">
        <v>0</v>
      </c>
      <c r="W18" s="640">
        <v>0</v>
      </c>
      <c r="X18" s="640">
        <v>0</v>
      </c>
      <c r="Y18" s="640">
        <v>0</v>
      </c>
      <c r="Z18" s="642">
        <v>0</v>
      </c>
      <c r="AA18" s="642">
        <v>0</v>
      </c>
      <c r="AB18" s="642">
        <v>0</v>
      </c>
      <c r="AC18" s="642">
        <v>0</v>
      </c>
      <c r="AD18" s="642">
        <v>0</v>
      </c>
      <c r="AE18" s="642">
        <v>0</v>
      </c>
      <c r="AF18" s="642">
        <v>0</v>
      </c>
      <c r="AG18" s="642">
        <v>0</v>
      </c>
      <c r="AH18" s="642">
        <v>0</v>
      </c>
      <c r="AI18" s="642">
        <v>0</v>
      </c>
      <c r="AJ18" s="640">
        <v>0</v>
      </c>
      <c r="AK18" s="642">
        <v>0</v>
      </c>
      <c r="AL18" s="642">
        <v>0</v>
      </c>
      <c r="AM18" s="642">
        <v>0</v>
      </c>
      <c r="AN18" s="642">
        <v>0</v>
      </c>
      <c r="AO18" s="642">
        <v>0</v>
      </c>
      <c r="AP18" s="642">
        <v>0</v>
      </c>
      <c r="AQ18" s="640">
        <v>0</v>
      </c>
      <c r="AR18" s="642">
        <v>0</v>
      </c>
      <c r="AS18" s="642">
        <v>0</v>
      </c>
      <c r="AT18" s="642">
        <v>0</v>
      </c>
      <c r="AU18" s="642">
        <v>0</v>
      </c>
      <c r="AV18" s="642">
        <v>0</v>
      </c>
      <c r="AW18" s="642">
        <v>0</v>
      </c>
      <c r="AX18" s="642">
        <v>0</v>
      </c>
      <c r="AY18" s="642">
        <v>0</v>
      </c>
      <c r="AZ18" s="642">
        <v>0</v>
      </c>
      <c r="BA18" s="642">
        <v>0</v>
      </c>
      <c r="BB18" s="640">
        <v>0</v>
      </c>
      <c r="BC18" s="640">
        <v>0</v>
      </c>
      <c r="BD18" s="640">
        <v>0</v>
      </c>
      <c r="BE18" s="640">
        <v>0</v>
      </c>
      <c r="BF18" s="642">
        <v>0</v>
      </c>
      <c r="BG18" s="642">
        <v>0</v>
      </c>
      <c r="BH18" s="640">
        <v>0</v>
      </c>
      <c r="BI18" s="643">
        <v>0</v>
      </c>
      <c r="BJ18" s="640">
        <v>0</v>
      </c>
      <c r="BK18" s="640">
        <v>0</v>
      </c>
      <c r="BL18" s="640">
        <v>0</v>
      </c>
      <c r="BM18" s="640">
        <v>0</v>
      </c>
      <c r="BN18" s="640"/>
      <c r="BO18" s="640">
        <v>0</v>
      </c>
      <c r="BP18" s="651">
        <v>0</v>
      </c>
    </row>
    <row r="19" spans="1:68">
      <c r="A19" s="416" t="s">
        <v>1061</v>
      </c>
      <c r="B19" s="417" t="s">
        <v>1062</v>
      </c>
      <c r="C19" s="421" t="s">
        <v>889</v>
      </c>
      <c r="D19" s="651">
        <v>776.2410000000001</v>
      </c>
      <c r="E19" s="643">
        <v>0</v>
      </c>
      <c r="F19" s="640">
        <v>0</v>
      </c>
      <c r="G19" s="642">
        <v>0</v>
      </c>
      <c r="H19" s="642">
        <v>0</v>
      </c>
      <c r="I19" s="640">
        <v>0</v>
      </c>
      <c r="J19" s="640">
        <v>0</v>
      </c>
      <c r="K19" s="640">
        <v>0</v>
      </c>
      <c r="L19" s="640">
        <v>0</v>
      </c>
      <c r="M19" s="640">
        <v>0</v>
      </c>
      <c r="N19" s="642">
        <v>0</v>
      </c>
      <c r="O19" s="640">
        <v>0</v>
      </c>
      <c r="P19" s="640">
        <v>0</v>
      </c>
      <c r="Q19" s="640">
        <v>0</v>
      </c>
      <c r="R19" s="640">
        <v>776.2410000000001</v>
      </c>
      <c r="S19" s="643">
        <v>0</v>
      </c>
      <c r="T19" s="640">
        <v>0</v>
      </c>
      <c r="U19" s="640">
        <v>0</v>
      </c>
      <c r="V19" s="640">
        <v>0</v>
      </c>
      <c r="W19" s="640">
        <v>0</v>
      </c>
      <c r="X19" s="640">
        <v>0</v>
      </c>
      <c r="Y19" s="640">
        <v>0</v>
      </c>
      <c r="Z19" s="642">
        <v>0</v>
      </c>
      <c r="AA19" s="642">
        <v>0</v>
      </c>
      <c r="AB19" s="642">
        <v>0</v>
      </c>
      <c r="AC19" s="642">
        <v>0</v>
      </c>
      <c r="AD19" s="642">
        <v>0</v>
      </c>
      <c r="AE19" s="642">
        <v>0</v>
      </c>
      <c r="AF19" s="642">
        <v>0</v>
      </c>
      <c r="AG19" s="642">
        <v>0</v>
      </c>
      <c r="AH19" s="642">
        <v>0</v>
      </c>
      <c r="AI19" s="642">
        <v>0</v>
      </c>
      <c r="AJ19" s="640">
        <v>0</v>
      </c>
      <c r="AK19" s="642">
        <v>0</v>
      </c>
      <c r="AL19" s="642">
        <v>0</v>
      </c>
      <c r="AM19" s="642">
        <v>0</v>
      </c>
      <c r="AN19" s="642">
        <v>0</v>
      </c>
      <c r="AO19" s="642">
        <v>0</v>
      </c>
      <c r="AP19" s="642">
        <v>0</v>
      </c>
      <c r="AQ19" s="640">
        <v>0</v>
      </c>
      <c r="AR19" s="642">
        <v>0</v>
      </c>
      <c r="AS19" s="642">
        <v>0</v>
      </c>
      <c r="AT19" s="642">
        <v>0</v>
      </c>
      <c r="AU19" s="642">
        <v>0</v>
      </c>
      <c r="AV19" s="642">
        <v>0</v>
      </c>
      <c r="AW19" s="642">
        <v>0</v>
      </c>
      <c r="AX19" s="642">
        <v>0</v>
      </c>
      <c r="AY19" s="642">
        <v>0</v>
      </c>
      <c r="AZ19" s="642">
        <v>0</v>
      </c>
      <c r="BA19" s="642">
        <v>0</v>
      </c>
      <c r="BB19" s="640">
        <v>0</v>
      </c>
      <c r="BC19" s="640">
        <v>0</v>
      </c>
      <c r="BD19" s="640">
        <v>0</v>
      </c>
      <c r="BE19" s="640">
        <v>0</v>
      </c>
      <c r="BF19" s="642">
        <v>0</v>
      </c>
      <c r="BG19" s="642">
        <v>0</v>
      </c>
      <c r="BH19" s="640">
        <v>0</v>
      </c>
      <c r="BI19" s="643">
        <v>0</v>
      </c>
      <c r="BJ19" s="640">
        <v>0</v>
      </c>
      <c r="BK19" s="640">
        <v>0</v>
      </c>
      <c r="BL19" s="640">
        <v>0</v>
      </c>
      <c r="BM19" s="640">
        <v>0</v>
      </c>
      <c r="BN19" s="640"/>
      <c r="BO19" s="640">
        <v>0</v>
      </c>
      <c r="BP19" s="651">
        <v>1198.6610000000001</v>
      </c>
    </row>
    <row r="20" spans="1:68" s="473" customFormat="1" ht="13.5">
      <c r="A20" s="653">
        <v>2</v>
      </c>
      <c r="B20" s="654" t="s">
        <v>1063</v>
      </c>
      <c r="C20" s="655" t="s">
        <v>932</v>
      </c>
      <c r="D20" s="646">
        <v>7856.956000000001</v>
      </c>
      <c r="E20" s="647">
        <v>0</v>
      </c>
      <c r="F20" s="647">
        <v>0</v>
      </c>
      <c r="G20" s="647">
        <v>0</v>
      </c>
      <c r="H20" s="647">
        <v>0</v>
      </c>
      <c r="I20" s="647">
        <v>0</v>
      </c>
      <c r="J20" s="647">
        <v>0</v>
      </c>
      <c r="K20" s="647">
        <v>0</v>
      </c>
      <c r="L20" s="647">
        <v>0</v>
      </c>
      <c r="M20" s="647">
        <v>0</v>
      </c>
      <c r="N20" s="647">
        <v>0</v>
      </c>
      <c r="O20" s="647">
        <v>0</v>
      </c>
      <c r="P20" s="647">
        <v>0</v>
      </c>
      <c r="Q20" s="647">
        <v>0</v>
      </c>
      <c r="R20" s="647">
        <v>0</v>
      </c>
      <c r="S20" s="647">
        <v>7856.956000000001</v>
      </c>
      <c r="T20" s="647">
        <v>1.7644</v>
      </c>
      <c r="U20" s="647">
        <v>12.18</v>
      </c>
      <c r="V20" s="647">
        <v>4.3499999999999997E-2</v>
      </c>
      <c r="W20" s="647">
        <v>1.63</v>
      </c>
      <c r="X20" s="647">
        <v>4.460700000000001</v>
      </c>
      <c r="Y20" s="647">
        <v>2.00319</v>
      </c>
      <c r="Z20" s="647">
        <v>0.14000000000000001</v>
      </c>
      <c r="AA20" s="647">
        <v>0</v>
      </c>
      <c r="AB20" s="647">
        <v>7.9350000000000004E-2</v>
      </c>
      <c r="AC20" s="647">
        <v>1.5438399999999999</v>
      </c>
      <c r="AD20" s="647">
        <v>0.24</v>
      </c>
      <c r="AE20" s="647">
        <v>0</v>
      </c>
      <c r="AF20" s="647">
        <v>0</v>
      </c>
      <c r="AG20" s="647">
        <v>0</v>
      </c>
      <c r="AH20" s="647">
        <v>0</v>
      </c>
      <c r="AI20" s="647">
        <v>0</v>
      </c>
      <c r="AJ20" s="647">
        <v>4.1704799999999995</v>
      </c>
      <c r="AK20" s="647">
        <v>0</v>
      </c>
      <c r="AL20" s="647">
        <v>0</v>
      </c>
      <c r="AM20" s="647">
        <v>0</v>
      </c>
      <c r="AN20" s="647">
        <v>4.1704799999999995</v>
      </c>
      <c r="AO20" s="647">
        <v>0</v>
      </c>
      <c r="AP20" s="647">
        <v>0</v>
      </c>
      <c r="AQ20" s="647">
        <v>1.6899999999999997</v>
      </c>
      <c r="AR20" s="647">
        <v>0</v>
      </c>
      <c r="AS20" s="647">
        <v>1</v>
      </c>
      <c r="AT20" s="647">
        <v>0</v>
      </c>
      <c r="AU20" s="647">
        <v>0</v>
      </c>
      <c r="AV20" s="647">
        <v>0.11000000000000001</v>
      </c>
      <c r="AW20" s="647">
        <v>0</v>
      </c>
      <c r="AX20" s="647">
        <v>0</v>
      </c>
      <c r="AY20" s="647">
        <v>0.1</v>
      </c>
      <c r="AZ20" s="647">
        <v>0.18</v>
      </c>
      <c r="BA20" s="647">
        <v>0.3</v>
      </c>
      <c r="BB20" s="647">
        <v>0</v>
      </c>
      <c r="BC20" s="647">
        <v>0</v>
      </c>
      <c r="BD20" s="647">
        <v>0</v>
      </c>
      <c r="BE20" s="647">
        <v>0</v>
      </c>
      <c r="BF20" s="647">
        <v>0</v>
      </c>
      <c r="BG20" s="647">
        <v>0</v>
      </c>
      <c r="BH20" s="647">
        <v>0</v>
      </c>
      <c r="BI20" s="647">
        <v>0</v>
      </c>
      <c r="BJ20" s="647">
        <v>0</v>
      </c>
      <c r="BK20" s="647">
        <v>0</v>
      </c>
      <c r="BL20" s="647">
        <v>0</v>
      </c>
      <c r="BM20" s="647">
        <v>0</v>
      </c>
      <c r="BN20" s="647"/>
      <c r="BO20" s="647">
        <v>0</v>
      </c>
      <c r="BP20" s="646">
        <v>22466.074090666669</v>
      </c>
    </row>
    <row r="21" spans="1:68">
      <c r="A21" s="632" t="s">
        <v>1064</v>
      </c>
      <c r="B21" s="656" t="s">
        <v>967</v>
      </c>
      <c r="C21" s="632" t="s">
        <v>886</v>
      </c>
      <c r="D21" s="649">
        <v>888.86299999999983</v>
      </c>
      <c r="E21" s="640">
        <v>0</v>
      </c>
      <c r="F21" s="640">
        <v>0</v>
      </c>
      <c r="G21" s="642">
        <v>0</v>
      </c>
      <c r="H21" s="642">
        <v>0</v>
      </c>
      <c r="I21" s="640">
        <v>0</v>
      </c>
      <c r="J21" s="640">
        <v>0</v>
      </c>
      <c r="K21" s="640">
        <v>0</v>
      </c>
      <c r="L21" s="640">
        <v>0</v>
      </c>
      <c r="M21" s="640">
        <v>0</v>
      </c>
      <c r="N21" s="642">
        <v>0</v>
      </c>
      <c r="O21" s="640">
        <v>0</v>
      </c>
      <c r="P21" s="640">
        <v>0</v>
      </c>
      <c r="Q21" s="640">
        <v>0</v>
      </c>
      <c r="R21" s="640">
        <v>0</v>
      </c>
      <c r="S21" s="643">
        <v>0</v>
      </c>
      <c r="T21" s="640">
        <v>888.86299999999983</v>
      </c>
      <c r="U21" s="640">
        <v>0</v>
      </c>
      <c r="V21" s="640">
        <v>0</v>
      </c>
      <c r="W21" s="640">
        <v>0</v>
      </c>
      <c r="X21" s="640">
        <v>0</v>
      </c>
      <c r="Y21" s="640">
        <v>0</v>
      </c>
      <c r="Z21" s="642">
        <v>0</v>
      </c>
      <c r="AA21" s="642">
        <v>0</v>
      </c>
      <c r="AB21" s="642">
        <v>0</v>
      </c>
      <c r="AC21" s="642">
        <v>0</v>
      </c>
      <c r="AD21" s="642">
        <v>0</v>
      </c>
      <c r="AE21" s="642">
        <v>0</v>
      </c>
      <c r="AF21" s="642">
        <v>0</v>
      </c>
      <c r="AG21" s="642">
        <v>0</v>
      </c>
      <c r="AH21" s="642">
        <v>0</v>
      </c>
      <c r="AI21" s="642">
        <v>0</v>
      </c>
      <c r="AJ21" s="640">
        <v>0</v>
      </c>
      <c r="AK21" s="642">
        <v>0</v>
      </c>
      <c r="AL21" s="642">
        <v>0</v>
      </c>
      <c r="AM21" s="642">
        <v>0</v>
      </c>
      <c r="AN21" s="642">
        <v>0</v>
      </c>
      <c r="AO21" s="642">
        <v>0</v>
      </c>
      <c r="AP21" s="642">
        <v>0</v>
      </c>
      <c r="AQ21" s="640">
        <v>0</v>
      </c>
      <c r="AR21" s="642">
        <v>0</v>
      </c>
      <c r="AS21" s="642">
        <v>0</v>
      </c>
      <c r="AT21" s="642">
        <v>0</v>
      </c>
      <c r="AU21" s="642">
        <v>0</v>
      </c>
      <c r="AV21" s="642">
        <v>0</v>
      </c>
      <c r="AW21" s="642">
        <v>0</v>
      </c>
      <c r="AX21" s="642">
        <v>0</v>
      </c>
      <c r="AY21" s="642">
        <v>0</v>
      </c>
      <c r="AZ21" s="642">
        <v>0</v>
      </c>
      <c r="BA21" s="642">
        <v>0</v>
      </c>
      <c r="BB21" s="640">
        <v>0</v>
      </c>
      <c r="BC21" s="640">
        <v>0</v>
      </c>
      <c r="BD21" s="640">
        <v>0</v>
      </c>
      <c r="BE21" s="640">
        <v>0</v>
      </c>
      <c r="BF21" s="642">
        <v>0</v>
      </c>
      <c r="BG21" s="642">
        <v>0</v>
      </c>
      <c r="BH21" s="640">
        <v>0</v>
      </c>
      <c r="BI21" s="643">
        <v>0</v>
      </c>
      <c r="BJ21" s="640">
        <v>0</v>
      </c>
      <c r="BK21" s="640">
        <v>0</v>
      </c>
      <c r="BL21" s="640">
        <v>0</v>
      </c>
      <c r="BM21" s="640">
        <v>0</v>
      </c>
      <c r="BN21" s="640"/>
      <c r="BO21" s="640">
        <v>0</v>
      </c>
      <c r="BP21" s="649">
        <v>2029.5488640000001</v>
      </c>
    </row>
    <row r="22" spans="1:68">
      <c r="A22" s="632" t="s">
        <v>1065</v>
      </c>
      <c r="B22" s="657" t="s">
        <v>1066</v>
      </c>
      <c r="C22" s="630" t="s">
        <v>887</v>
      </c>
      <c r="D22" s="650">
        <v>96.759999999999991</v>
      </c>
      <c r="E22" s="640">
        <v>0</v>
      </c>
      <c r="F22" s="640">
        <v>0</v>
      </c>
      <c r="G22" s="642">
        <v>0</v>
      </c>
      <c r="H22" s="642">
        <v>0</v>
      </c>
      <c r="I22" s="640">
        <v>0</v>
      </c>
      <c r="J22" s="640">
        <v>0</v>
      </c>
      <c r="K22" s="640">
        <v>0</v>
      </c>
      <c r="L22" s="640">
        <v>0</v>
      </c>
      <c r="M22" s="640">
        <v>0</v>
      </c>
      <c r="N22" s="642">
        <v>0</v>
      </c>
      <c r="O22" s="640">
        <v>0</v>
      </c>
      <c r="P22" s="640">
        <v>0</v>
      </c>
      <c r="Q22" s="640">
        <v>0</v>
      </c>
      <c r="R22" s="640">
        <v>0</v>
      </c>
      <c r="S22" s="643">
        <v>0</v>
      </c>
      <c r="T22" s="640">
        <v>0</v>
      </c>
      <c r="U22" s="640">
        <v>96.759999999999991</v>
      </c>
      <c r="V22" s="640">
        <v>0</v>
      </c>
      <c r="W22" s="640">
        <v>0</v>
      </c>
      <c r="X22" s="640">
        <v>0</v>
      </c>
      <c r="Y22" s="640">
        <v>0</v>
      </c>
      <c r="Z22" s="642">
        <v>0</v>
      </c>
      <c r="AA22" s="642">
        <v>0</v>
      </c>
      <c r="AB22" s="642">
        <v>0</v>
      </c>
      <c r="AC22" s="642">
        <v>0</v>
      </c>
      <c r="AD22" s="642">
        <v>0</v>
      </c>
      <c r="AE22" s="642">
        <v>0</v>
      </c>
      <c r="AF22" s="642">
        <v>0</v>
      </c>
      <c r="AG22" s="642">
        <v>0</v>
      </c>
      <c r="AH22" s="642">
        <v>0</v>
      </c>
      <c r="AI22" s="642">
        <v>0</v>
      </c>
      <c r="AJ22" s="640">
        <v>0</v>
      </c>
      <c r="AK22" s="642">
        <v>0</v>
      </c>
      <c r="AL22" s="642">
        <v>0</v>
      </c>
      <c r="AM22" s="642">
        <v>0</v>
      </c>
      <c r="AN22" s="642">
        <v>0</v>
      </c>
      <c r="AO22" s="642">
        <v>0</v>
      </c>
      <c r="AP22" s="642">
        <v>0</v>
      </c>
      <c r="AQ22" s="640">
        <v>0</v>
      </c>
      <c r="AR22" s="642">
        <v>0</v>
      </c>
      <c r="AS22" s="642">
        <v>0</v>
      </c>
      <c r="AT22" s="642">
        <v>0</v>
      </c>
      <c r="AU22" s="642">
        <v>0</v>
      </c>
      <c r="AV22" s="642">
        <v>0</v>
      </c>
      <c r="AW22" s="642">
        <v>0</v>
      </c>
      <c r="AX22" s="642">
        <v>0</v>
      </c>
      <c r="AY22" s="642">
        <v>0</v>
      </c>
      <c r="AZ22" s="642">
        <v>0</v>
      </c>
      <c r="BA22" s="642">
        <v>0</v>
      </c>
      <c r="BB22" s="640">
        <v>0</v>
      </c>
      <c r="BC22" s="640">
        <v>0</v>
      </c>
      <c r="BD22" s="640">
        <v>0</v>
      </c>
      <c r="BE22" s="640">
        <v>0</v>
      </c>
      <c r="BF22" s="642">
        <v>0</v>
      </c>
      <c r="BG22" s="642">
        <v>0</v>
      </c>
      <c r="BH22" s="640">
        <v>0</v>
      </c>
      <c r="BI22" s="643">
        <v>0</v>
      </c>
      <c r="BJ22" s="640">
        <v>0</v>
      </c>
      <c r="BK22" s="640">
        <v>0</v>
      </c>
      <c r="BL22" s="640">
        <v>0</v>
      </c>
      <c r="BM22" s="640">
        <v>0</v>
      </c>
      <c r="BN22" s="640"/>
      <c r="BO22" s="640">
        <v>0</v>
      </c>
      <c r="BP22" s="650">
        <v>397.81899999999996</v>
      </c>
    </row>
    <row r="23" spans="1:68">
      <c r="A23" s="632" t="s">
        <v>1067</v>
      </c>
      <c r="B23" s="656" t="s">
        <v>1068</v>
      </c>
      <c r="C23" s="632" t="s">
        <v>69</v>
      </c>
      <c r="D23" s="649">
        <v>67.300999999999988</v>
      </c>
      <c r="E23" s="640">
        <v>0</v>
      </c>
      <c r="F23" s="640">
        <v>0</v>
      </c>
      <c r="G23" s="642">
        <v>0</v>
      </c>
      <c r="H23" s="642">
        <v>0</v>
      </c>
      <c r="I23" s="640">
        <v>0</v>
      </c>
      <c r="J23" s="640">
        <v>0</v>
      </c>
      <c r="K23" s="640">
        <v>0</v>
      </c>
      <c r="L23" s="640">
        <v>0</v>
      </c>
      <c r="M23" s="640">
        <v>0</v>
      </c>
      <c r="N23" s="642">
        <v>0</v>
      </c>
      <c r="O23" s="640">
        <v>0</v>
      </c>
      <c r="P23" s="640">
        <v>0</v>
      </c>
      <c r="Q23" s="640">
        <v>0</v>
      </c>
      <c r="R23" s="640">
        <v>0</v>
      </c>
      <c r="S23" s="643">
        <v>1.46</v>
      </c>
      <c r="T23" s="640">
        <v>0.3</v>
      </c>
      <c r="U23" s="640">
        <v>0.08</v>
      </c>
      <c r="V23" s="640">
        <v>65.84099999999998</v>
      </c>
      <c r="W23" s="640">
        <v>0</v>
      </c>
      <c r="X23" s="640">
        <v>0.56000000000000005</v>
      </c>
      <c r="Y23" s="640">
        <v>0.44</v>
      </c>
      <c r="Z23" s="642">
        <v>0</v>
      </c>
      <c r="AA23" s="642">
        <v>0</v>
      </c>
      <c r="AB23" s="642">
        <v>0</v>
      </c>
      <c r="AC23" s="642">
        <v>0.44</v>
      </c>
      <c r="AD23" s="642">
        <v>0</v>
      </c>
      <c r="AE23" s="642">
        <v>0</v>
      </c>
      <c r="AF23" s="642">
        <v>0</v>
      </c>
      <c r="AG23" s="642">
        <v>0</v>
      </c>
      <c r="AH23" s="642">
        <v>0</v>
      </c>
      <c r="AI23" s="642">
        <v>0</v>
      </c>
      <c r="AJ23" s="640">
        <v>0.08</v>
      </c>
      <c r="AK23" s="642">
        <v>0</v>
      </c>
      <c r="AL23" s="642">
        <v>0</v>
      </c>
      <c r="AM23" s="642">
        <v>0</v>
      </c>
      <c r="AN23" s="642">
        <v>0.08</v>
      </c>
      <c r="AO23" s="642">
        <v>0</v>
      </c>
      <c r="AP23" s="642">
        <v>0</v>
      </c>
      <c r="AQ23" s="640">
        <v>0</v>
      </c>
      <c r="AR23" s="642">
        <v>0</v>
      </c>
      <c r="AS23" s="642">
        <v>0</v>
      </c>
      <c r="AT23" s="642">
        <v>0</v>
      </c>
      <c r="AU23" s="642">
        <v>0</v>
      </c>
      <c r="AV23" s="642">
        <v>0</v>
      </c>
      <c r="AW23" s="642">
        <v>0</v>
      </c>
      <c r="AX23" s="642">
        <v>0</v>
      </c>
      <c r="AY23" s="642">
        <v>0</v>
      </c>
      <c r="AZ23" s="642">
        <v>0</v>
      </c>
      <c r="BA23" s="642">
        <v>0</v>
      </c>
      <c r="BB23" s="640">
        <v>0</v>
      </c>
      <c r="BC23" s="640">
        <v>0</v>
      </c>
      <c r="BD23" s="640">
        <v>0</v>
      </c>
      <c r="BE23" s="640">
        <v>0</v>
      </c>
      <c r="BF23" s="642">
        <v>0</v>
      </c>
      <c r="BG23" s="642">
        <v>0</v>
      </c>
      <c r="BH23" s="640">
        <v>0</v>
      </c>
      <c r="BI23" s="643">
        <v>0</v>
      </c>
      <c r="BJ23" s="640">
        <v>0</v>
      </c>
      <c r="BK23" s="640">
        <v>0</v>
      </c>
      <c r="BL23" s="640">
        <v>0</v>
      </c>
      <c r="BM23" s="640">
        <v>0</v>
      </c>
      <c r="BN23" s="640"/>
      <c r="BO23" s="640">
        <v>1.46</v>
      </c>
      <c r="BP23" s="649">
        <v>99.074499999999986</v>
      </c>
    </row>
    <row r="24" spans="1:68">
      <c r="A24" s="632" t="s">
        <v>1069</v>
      </c>
      <c r="B24" s="656" t="s">
        <v>1070</v>
      </c>
      <c r="C24" s="633" t="s">
        <v>33</v>
      </c>
      <c r="D24" s="649">
        <v>263.375</v>
      </c>
      <c r="E24" s="640">
        <v>0</v>
      </c>
      <c r="F24" s="640">
        <v>0</v>
      </c>
      <c r="G24" s="642">
        <v>0</v>
      </c>
      <c r="H24" s="642">
        <v>0</v>
      </c>
      <c r="I24" s="640">
        <v>0</v>
      </c>
      <c r="J24" s="640">
        <v>0</v>
      </c>
      <c r="K24" s="640">
        <v>0</v>
      </c>
      <c r="L24" s="640">
        <v>0</v>
      </c>
      <c r="M24" s="640">
        <v>0</v>
      </c>
      <c r="N24" s="642">
        <v>0</v>
      </c>
      <c r="O24" s="640">
        <v>0</v>
      </c>
      <c r="P24" s="640">
        <v>0</v>
      </c>
      <c r="Q24" s="640">
        <v>0</v>
      </c>
      <c r="R24" s="640">
        <v>0</v>
      </c>
      <c r="S24" s="643">
        <v>10.120699999999999</v>
      </c>
      <c r="T24" s="640">
        <v>0</v>
      </c>
      <c r="U24" s="640">
        <v>6.56</v>
      </c>
      <c r="V24" s="640">
        <v>0</v>
      </c>
      <c r="W24" s="640">
        <v>253.2543</v>
      </c>
      <c r="X24" s="640">
        <v>3.5607000000000002</v>
      </c>
      <c r="Y24" s="640">
        <v>0</v>
      </c>
      <c r="Z24" s="642">
        <v>0</v>
      </c>
      <c r="AA24" s="642">
        <v>0</v>
      </c>
      <c r="AB24" s="642">
        <v>0</v>
      </c>
      <c r="AC24" s="642">
        <v>0</v>
      </c>
      <c r="AD24" s="642">
        <v>0</v>
      </c>
      <c r="AE24" s="642">
        <v>0</v>
      </c>
      <c r="AF24" s="642">
        <v>0</v>
      </c>
      <c r="AG24" s="642">
        <v>0</v>
      </c>
      <c r="AH24" s="642">
        <v>0</v>
      </c>
      <c r="AI24" s="642">
        <v>0</v>
      </c>
      <c r="AJ24" s="640">
        <v>0</v>
      </c>
      <c r="AK24" s="642">
        <v>0</v>
      </c>
      <c r="AL24" s="642">
        <v>0</v>
      </c>
      <c r="AM24" s="642">
        <v>0</v>
      </c>
      <c r="AN24" s="642">
        <v>0</v>
      </c>
      <c r="AO24" s="642">
        <v>0</v>
      </c>
      <c r="AP24" s="642">
        <v>0</v>
      </c>
      <c r="AQ24" s="640">
        <v>0</v>
      </c>
      <c r="AR24" s="642">
        <v>0</v>
      </c>
      <c r="AS24" s="642">
        <v>0</v>
      </c>
      <c r="AT24" s="642">
        <v>0</v>
      </c>
      <c r="AU24" s="642">
        <v>0</v>
      </c>
      <c r="AV24" s="642">
        <v>0</v>
      </c>
      <c r="AW24" s="642">
        <v>0</v>
      </c>
      <c r="AX24" s="642">
        <v>0</v>
      </c>
      <c r="AY24" s="642">
        <v>0</v>
      </c>
      <c r="AZ24" s="642">
        <v>0</v>
      </c>
      <c r="BA24" s="642">
        <v>0</v>
      </c>
      <c r="BB24" s="640">
        <v>0</v>
      </c>
      <c r="BC24" s="640">
        <v>0</v>
      </c>
      <c r="BD24" s="640">
        <v>0</v>
      </c>
      <c r="BE24" s="640">
        <v>0</v>
      </c>
      <c r="BF24" s="642">
        <v>0</v>
      </c>
      <c r="BG24" s="642">
        <v>0</v>
      </c>
      <c r="BH24" s="640">
        <v>0</v>
      </c>
      <c r="BI24" s="643">
        <v>0</v>
      </c>
      <c r="BJ24" s="640">
        <v>0</v>
      </c>
      <c r="BK24" s="640">
        <v>0</v>
      </c>
      <c r="BL24" s="640">
        <v>0</v>
      </c>
      <c r="BM24" s="640">
        <v>0</v>
      </c>
      <c r="BN24" s="640"/>
      <c r="BO24" s="640">
        <v>10.120699999999999</v>
      </c>
      <c r="BP24" s="649">
        <v>438.72709999999995</v>
      </c>
    </row>
    <row r="25" spans="1:68">
      <c r="A25" s="632" t="s">
        <v>1071</v>
      </c>
      <c r="B25" s="656" t="s">
        <v>1072</v>
      </c>
      <c r="C25" s="633" t="s">
        <v>611</v>
      </c>
      <c r="D25" s="649">
        <v>9.1300000000000008</v>
      </c>
      <c r="E25" s="640">
        <v>0</v>
      </c>
      <c r="F25" s="640">
        <v>0</v>
      </c>
      <c r="G25" s="642">
        <v>0</v>
      </c>
      <c r="H25" s="642">
        <v>0</v>
      </c>
      <c r="I25" s="640">
        <v>0</v>
      </c>
      <c r="J25" s="640">
        <v>0</v>
      </c>
      <c r="K25" s="640">
        <v>0</v>
      </c>
      <c r="L25" s="640">
        <v>0</v>
      </c>
      <c r="M25" s="640">
        <v>0</v>
      </c>
      <c r="N25" s="642">
        <v>0</v>
      </c>
      <c r="O25" s="640">
        <v>0</v>
      </c>
      <c r="P25" s="640">
        <v>0</v>
      </c>
      <c r="Q25" s="640">
        <v>0</v>
      </c>
      <c r="R25" s="640">
        <v>0</v>
      </c>
      <c r="S25" s="643">
        <v>5</v>
      </c>
      <c r="T25" s="640">
        <v>0</v>
      </c>
      <c r="U25" s="640">
        <v>5</v>
      </c>
      <c r="V25" s="640">
        <v>0</v>
      </c>
      <c r="W25" s="640">
        <v>0</v>
      </c>
      <c r="X25" s="640">
        <v>4.1300000000000008</v>
      </c>
      <c r="Y25" s="640">
        <v>0</v>
      </c>
      <c r="Z25" s="642">
        <v>0</v>
      </c>
      <c r="AA25" s="642">
        <v>0</v>
      </c>
      <c r="AB25" s="642">
        <v>0</v>
      </c>
      <c r="AC25" s="642">
        <v>0</v>
      </c>
      <c r="AD25" s="642">
        <v>0</v>
      </c>
      <c r="AE25" s="642">
        <v>0</v>
      </c>
      <c r="AF25" s="642">
        <v>0</v>
      </c>
      <c r="AG25" s="642">
        <v>0</v>
      </c>
      <c r="AH25" s="642">
        <v>0</v>
      </c>
      <c r="AI25" s="642">
        <v>0</v>
      </c>
      <c r="AJ25" s="640">
        <v>0</v>
      </c>
      <c r="AK25" s="642">
        <v>0</v>
      </c>
      <c r="AL25" s="642">
        <v>0</v>
      </c>
      <c r="AM25" s="642">
        <v>0</v>
      </c>
      <c r="AN25" s="642">
        <v>0</v>
      </c>
      <c r="AO25" s="642">
        <v>0</v>
      </c>
      <c r="AP25" s="642">
        <v>0</v>
      </c>
      <c r="AQ25" s="640">
        <v>0</v>
      </c>
      <c r="AR25" s="642">
        <v>0</v>
      </c>
      <c r="AS25" s="642">
        <v>0</v>
      </c>
      <c r="AT25" s="642">
        <v>0</v>
      </c>
      <c r="AU25" s="642">
        <v>0</v>
      </c>
      <c r="AV25" s="642">
        <v>0</v>
      </c>
      <c r="AW25" s="642">
        <v>0</v>
      </c>
      <c r="AX25" s="642">
        <v>0</v>
      </c>
      <c r="AY25" s="642">
        <v>0</v>
      </c>
      <c r="AZ25" s="642">
        <v>0</v>
      </c>
      <c r="BA25" s="642">
        <v>0</v>
      </c>
      <c r="BB25" s="640">
        <v>0</v>
      </c>
      <c r="BC25" s="640">
        <v>0</v>
      </c>
      <c r="BD25" s="640">
        <v>0</v>
      </c>
      <c r="BE25" s="640">
        <v>0</v>
      </c>
      <c r="BF25" s="642">
        <v>0</v>
      </c>
      <c r="BG25" s="642">
        <v>0</v>
      </c>
      <c r="BH25" s="640">
        <v>0</v>
      </c>
      <c r="BI25" s="643">
        <v>0</v>
      </c>
      <c r="BJ25" s="640">
        <v>0</v>
      </c>
      <c r="BK25" s="640">
        <v>0</v>
      </c>
      <c r="BL25" s="640">
        <v>0</v>
      </c>
      <c r="BM25" s="640">
        <v>0</v>
      </c>
      <c r="BN25" s="640"/>
      <c r="BO25" s="640">
        <v>5</v>
      </c>
      <c r="BP25" s="649">
        <v>9.2907000000000011</v>
      </c>
    </row>
    <row r="26" spans="1:68">
      <c r="A26" s="632" t="s">
        <v>1073</v>
      </c>
      <c r="B26" s="656" t="s">
        <v>1074</v>
      </c>
      <c r="C26" s="633" t="s">
        <v>933</v>
      </c>
      <c r="D26" s="649">
        <v>129.38199999999998</v>
      </c>
      <c r="E26" s="640">
        <v>0</v>
      </c>
      <c r="F26" s="640">
        <v>0</v>
      </c>
      <c r="G26" s="642">
        <v>0</v>
      </c>
      <c r="H26" s="642">
        <v>0</v>
      </c>
      <c r="I26" s="642">
        <v>0</v>
      </c>
      <c r="J26" s="642">
        <v>0</v>
      </c>
      <c r="K26" s="642">
        <v>0</v>
      </c>
      <c r="L26" s="642">
        <v>0</v>
      </c>
      <c r="M26" s="640">
        <v>0</v>
      </c>
      <c r="N26" s="642">
        <v>0</v>
      </c>
      <c r="O26" s="642">
        <v>0</v>
      </c>
      <c r="P26" s="642">
        <v>0</v>
      </c>
      <c r="Q26" s="642">
        <v>0</v>
      </c>
      <c r="R26" s="642">
        <v>0</v>
      </c>
      <c r="S26" s="643">
        <v>7.4707699999999999</v>
      </c>
      <c r="T26" s="642">
        <v>0.96710000000000007</v>
      </c>
      <c r="U26" s="642">
        <v>0.34</v>
      </c>
      <c r="V26" s="642">
        <v>0</v>
      </c>
      <c r="W26" s="642">
        <v>0</v>
      </c>
      <c r="X26" s="642">
        <v>0.34</v>
      </c>
      <c r="Y26" s="640">
        <v>121.91122999999997</v>
      </c>
      <c r="Z26" s="642">
        <v>0.14000000000000001</v>
      </c>
      <c r="AA26" s="642">
        <v>0</v>
      </c>
      <c r="AB26" s="642">
        <v>7.9350000000000004E-2</v>
      </c>
      <c r="AC26" s="642">
        <v>0.95384000000000002</v>
      </c>
      <c r="AD26" s="642">
        <v>0.24</v>
      </c>
      <c r="AE26" s="642">
        <v>0</v>
      </c>
      <c r="AF26" s="642">
        <v>0</v>
      </c>
      <c r="AG26" s="642">
        <v>0</v>
      </c>
      <c r="AH26" s="642">
        <v>0</v>
      </c>
      <c r="AI26" s="642">
        <v>0</v>
      </c>
      <c r="AJ26" s="640">
        <v>4.0904799999999994</v>
      </c>
      <c r="AK26" s="642">
        <v>0</v>
      </c>
      <c r="AL26" s="642">
        <v>0</v>
      </c>
      <c r="AM26" s="642">
        <v>0</v>
      </c>
      <c r="AN26" s="642">
        <v>4.0904799999999994</v>
      </c>
      <c r="AO26" s="642">
        <v>0</v>
      </c>
      <c r="AP26" s="642">
        <v>0</v>
      </c>
      <c r="AQ26" s="640">
        <v>0.32</v>
      </c>
      <c r="AR26" s="642">
        <v>0</v>
      </c>
      <c r="AS26" s="642">
        <v>0</v>
      </c>
      <c r="AT26" s="642">
        <v>0</v>
      </c>
      <c r="AU26" s="642">
        <v>0</v>
      </c>
      <c r="AV26" s="642">
        <v>0.04</v>
      </c>
      <c r="AW26" s="642">
        <v>0</v>
      </c>
      <c r="AX26" s="642">
        <v>0</v>
      </c>
      <c r="AY26" s="642">
        <v>0.1</v>
      </c>
      <c r="AZ26" s="642">
        <v>0.18</v>
      </c>
      <c r="BA26" s="642">
        <v>0</v>
      </c>
      <c r="BB26" s="642">
        <v>0</v>
      </c>
      <c r="BC26" s="642">
        <v>0</v>
      </c>
      <c r="BD26" s="642">
        <v>0</v>
      </c>
      <c r="BE26" s="642">
        <v>0</v>
      </c>
      <c r="BF26" s="642">
        <v>0</v>
      </c>
      <c r="BG26" s="642">
        <v>0</v>
      </c>
      <c r="BH26" s="642">
        <v>0</v>
      </c>
      <c r="BI26" s="643">
        <v>0</v>
      </c>
      <c r="BJ26" s="642">
        <v>0</v>
      </c>
      <c r="BK26" s="642">
        <v>0</v>
      </c>
      <c r="BL26" s="642">
        <v>0</v>
      </c>
      <c r="BM26" s="642">
        <v>0</v>
      </c>
      <c r="BN26" s="642"/>
      <c r="BO26" s="640">
        <v>7.4707699999999999</v>
      </c>
      <c r="BP26" s="649">
        <v>220.17580000000001</v>
      </c>
    </row>
    <row r="27" spans="1:68" s="475" customFormat="1">
      <c r="A27" s="634" t="s">
        <v>1075</v>
      </c>
      <c r="B27" s="658" t="s">
        <v>1076</v>
      </c>
      <c r="C27" s="634" t="s">
        <v>748</v>
      </c>
      <c r="D27" s="659">
        <v>30.240000000000002</v>
      </c>
      <c r="E27" s="640">
        <v>0</v>
      </c>
      <c r="F27" s="640">
        <v>0</v>
      </c>
      <c r="G27" s="642">
        <v>0</v>
      </c>
      <c r="H27" s="642">
        <v>0</v>
      </c>
      <c r="I27" s="640">
        <v>0</v>
      </c>
      <c r="J27" s="640">
        <v>0</v>
      </c>
      <c r="K27" s="640">
        <v>0</v>
      </c>
      <c r="L27" s="640">
        <v>0</v>
      </c>
      <c r="M27" s="640">
        <v>0</v>
      </c>
      <c r="N27" s="642">
        <v>0</v>
      </c>
      <c r="O27" s="640">
        <v>0</v>
      </c>
      <c r="P27" s="640">
        <v>0</v>
      </c>
      <c r="Q27" s="640">
        <v>0</v>
      </c>
      <c r="R27" s="640">
        <v>0</v>
      </c>
      <c r="S27" s="643">
        <v>0.90169999999999995</v>
      </c>
      <c r="T27" s="640">
        <v>0.1358</v>
      </c>
      <c r="U27" s="640">
        <v>0</v>
      </c>
      <c r="V27" s="640">
        <v>0</v>
      </c>
      <c r="W27" s="640">
        <v>0</v>
      </c>
      <c r="X27" s="640">
        <v>0.14000000000000001</v>
      </c>
      <c r="Y27" s="640">
        <v>0.58589999999999998</v>
      </c>
      <c r="Z27" s="660">
        <v>29.338300000000004</v>
      </c>
      <c r="AA27" s="642">
        <v>0</v>
      </c>
      <c r="AB27" s="642">
        <v>0</v>
      </c>
      <c r="AC27" s="642">
        <v>0.58589999999999998</v>
      </c>
      <c r="AD27" s="642">
        <v>0</v>
      </c>
      <c r="AE27" s="642">
        <v>0</v>
      </c>
      <c r="AF27" s="642">
        <v>0</v>
      </c>
      <c r="AG27" s="642">
        <v>0</v>
      </c>
      <c r="AH27" s="642">
        <v>0</v>
      </c>
      <c r="AI27" s="642">
        <v>0</v>
      </c>
      <c r="AJ27" s="640">
        <v>0</v>
      </c>
      <c r="AK27" s="642">
        <v>0</v>
      </c>
      <c r="AL27" s="642">
        <v>0</v>
      </c>
      <c r="AM27" s="642">
        <v>0</v>
      </c>
      <c r="AN27" s="642">
        <v>0</v>
      </c>
      <c r="AO27" s="642">
        <v>0</v>
      </c>
      <c r="AP27" s="642">
        <v>0</v>
      </c>
      <c r="AQ27" s="640">
        <v>0.04</v>
      </c>
      <c r="AR27" s="642">
        <v>0</v>
      </c>
      <c r="AS27" s="642">
        <v>0</v>
      </c>
      <c r="AT27" s="642">
        <v>0</v>
      </c>
      <c r="AU27" s="642">
        <v>0</v>
      </c>
      <c r="AV27" s="642">
        <v>0.04</v>
      </c>
      <c r="AW27" s="642">
        <v>0</v>
      </c>
      <c r="AX27" s="642">
        <v>0</v>
      </c>
      <c r="AY27" s="642">
        <v>0</v>
      </c>
      <c r="AZ27" s="642">
        <v>0</v>
      </c>
      <c r="BA27" s="642">
        <v>0</v>
      </c>
      <c r="BB27" s="640">
        <v>0</v>
      </c>
      <c r="BC27" s="640">
        <v>0</v>
      </c>
      <c r="BD27" s="640">
        <v>0</v>
      </c>
      <c r="BE27" s="640">
        <v>0</v>
      </c>
      <c r="BF27" s="642">
        <v>0</v>
      </c>
      <c r="BG27" s="642">
        <v>0</v>
      </c>
      <c r="BH27" s="640">
        <v>0</v>
      </c>
      <c r="BI27" s="643">
        <v>0</v>
      </c>
      <c r="BJ27" s="640">
        <v>0</v>
      </c>
      <c r="BK27" s="640">
        <v>0</v>
      </c>
      <c r="BL27" s="640">
        <v>0</v>
      </c>
      <c r="BM27" s="640">
        <v>0</v>
      </c>
      <c r="BN27" s="640"/>
      <c r="BO27" s="640">
        <v>0.90169999999999995</v>
      </c>
      <c r="BP27" s="659">
        <v>50.426679999999998</v>
      </c>
    </row>
    <row r="28" spans="1:68">
      <c r="A28" s="634" t="s">
        <v>1077</v>
      </c>
      <c r="B28" s="658" t="s">
        <v>1078</v>
      </c>
      <c r="C28" s="634" t="s">
        <v>934</v>
      </c>
      <c r="D28" s="659">
        <v>4.6909999999999998</v>
      </c>
      <c r="E28" s="640">
        <v>0</v>
      </c>
      <c r="F28" s="640">
        <v>0</v>
      </c>
      <c r="G28" s="642">
        <v>0</v>
      </c>
      <c r="H28" s="642">
        <v>0</v>
      </c>
      <c r="I28" s="640">
        <v>0</v>
      </c>
      <c r="J28" s="640">
        <v>0</v>
      </c>
      <c r="K28" s="640">
        <v>0</v>
      </c>
      <c r="L28" s="640">
        <v>0</v>
      </c>
      <c r="M28" s="640">
        <v>0</v>
      </c>
      <c r="N28" s="642">
        <v>0</v>
      </c>
      <c r="O28" s="640">
        <v>0</v>
      </c>
      <c r="P28" s="640">
        <v>0</v>
      </c>
      <c r="Q28" s="640">
        <v>0</v>
      </c>
      <c r="R28" s="640">
        <v>0</v>
      </c>
      <c r="S28" s="643">
        <v>0</v>
      </c>
      <c r="T28" s="640">
        <v>0</v>
      </c>
      <c r="U28" s="640">
        <v>0</v>
      </c>
      <c r="V28" s="640">
        <v>0</v>
      </c>
      <c r="W28" s="640">
        <v>0</v>
      </c>
      <c r="X28" s="640">
        <v>0</v>
      </c>
      <c r="Y28" s="640">
        <v>0</v>
      </c>
      <c r="Z28" s="642">
        <v>0</v>
      </c>
      <c r="AA28" s="642">
        <v>4.6909999999999998</v>
      </c>
      <c r="AB28" s="642">
        <v>0</v>
      </c>
      <c r="AC28" s="642">
        <v>0</v>
      </c>
      <c r="AD28" s="642">
        <v>0</v>
      </c>
      <c r="AE28" s="642">
        <v>0</v>
      </c>
      <c r="AF28" s="642">
        <v>0</v>
      </c>
      <c r="AG28" s="642">
        <v>0</v>
      </c>
      <c r="AH28" s="642">
        <v>0</v>
      </c>
      <c r="AI28" s="642">
        <v>0</v>
      </c>
      <c r="AJ28" s="640">
        <v>0</v>
      </c>
      <c r="AK28" s="642">
        <v>0</v>
      </c>
      <c r="AL28" s="642">
        <v>0</v>
      </c>
      <c r="AM28" s="642">
        <v>0</v>
      </c>
      <c r="AN28" s="642">
        <v>0</v>
      </c>
      <c r="AO28" s="642">
        <v>0</v>
      </c>
      <c r="AP28" s="642">
        <v>0</v>
      </c>
      <c r="AQ28" s="640">
        <v>0</v>
      </c>
      <c r="AR28" s="642">
        <v>0</v>
      </c>
      <c r="AS28" s="642">
        <v>0</v>
      </c>
      <c r="AT28" s="642">
        <v>0</v>
      </c>
      <c r="AU28" s="642">
        <v>0</v>
      </c>
      <c r="AV28" s="642">
        <v>0</v>
      </c>
      <c r="AW28" s="642">
        <v>0</v>
      </c>
      <c r="AX28" s="642">
        <v>0</v>
      </c>
      <c r="AY28" s="642">
        <v>0</v>
      </c>
      <c r="AZ28" s="642">
        <v>0</v>
      </c>
      <c r="BA28" s="642">
        <v>0</v>
      </c>
      <c r="BB28" s="640">
        <v>0</v>
      </c>
      <c r="BC28" s="640">
        <v>0</v>
      </c>
      <c r="BD28" s="640">
        <v>0</v>
      </c>
      <c r="BE28" s="640">
        <v>0</v>
      </c>
      <c r="BF28" s="642">
        <v>0</v>
      </c>
      <c r="BG28" s="642">
        <v>0</v>
      </c>
      <c r="BH28" s="640">
        <v>0</v>
      </c>
      <c r="BI28" s="643">
        <v>0</v>
      </c>
      <c r="BJ28" s="640">
        <v>0</v>
      </c>
      <c r="BK28" s="640">
        <v>0</v>
      </c>
      <c r="BL28" s="640">
        <v>0</v>
      </c>
      <c r="BM28" s="640">
        <v>0</v>
      </c>
      <c r="BN28" s="640"/>
      <c r="BO28" s="640">
        <v>0</v>
      </c>
      <c r="BP28" s="659">
        <v>4.6909999999999998</v>
      </c>
    </row>
    <row r="29" spans="1:68">
      <c r="A29" s="634" t="s">
        <v>1079</v>
      </c>
      <c r="B29" s="658" t="s">
        <v>1080</v>
      </c>
      <c r="C29" s="634" t="s">
        <v>34</v>
      </c>
      <c r="D29" s="659">
        <v>11.049999999999999</v>
      </c>
      <c r="E29" s="640">
        <v>0</v>
      </c>
      <c r="F29" s="640">
        <v>0</v>
      </c>
      <c r="G29" s="642">
        <v>0</v>
      </c>
      <c r="H29" s="642">
        <v>0</v>
      </c>
      <c r="I29" s="640">
        <v>0</v>
      </c>
      <c r="J29" s="640">
        <v>0</v>
      </c>
      <c r="K29" s="640">
        <v>0</v>
      </c>
      <c r="L29" s="640">
        <v>0</v>
      </c>
      <c r="M29" s="640">
        <v>0</v>
      </c>
      <c r="N29" s="642">
        <v>0</v>
      </c>
      <c r="O29" s="640">
        <v>0</v>
      </c>
      <c r="P29" s="640">
        <v>0</v>
      </c>
      <c r="Q29" s="640">
        <v>0</v>
      </c>
      <c r="R29" s="640">
        <v>0</v>
      </c>
      <c r="S29" s="643">
        <v>0.48683999999999999</v>
      </c>
      <c r="T29" s="640">
        <v>0.31890000000000002</v>
      </c>
      <c r="U29" s="640">
        <v>0</v>
      </c>
      <c r="V29" s="640">
        <v>0</v>
      </c>
      <c r="W29" s="640">
        <v>0</v>
      </c>
      <c r="X29" s="640">
        <v>0</v>
      </c>
      <c r="Y29" s="640">
        <v>0.16794000000000001</v>
      </c>
      <c r="Z29" s="642">
        <v>0</v>
      </c>
      <c r="AA29" s="642">
        <v>0</v>
      </c>
      <c r="AB29" s="642">
        <v>10.56316</v>
      </c>
      <c r="AC29" s="642">
        <v>0.16794000000000001</v>
      </c>
      <c r="AD29" s="642">
        <v>0</v>
      </c>
      <c r="AE29" s="642">
        <v>0</v>
      </c>
      <c r="AF29" s="642">
        <v>0</v>
      </c>
      <c r="AG29" s="642">
        <v>0</v>
      </c>
      <c r="AH29" s="642">
        <v>0</v>
      </c>
      <c r="AI29" s="642">
        <v>0</v>
      </c>
      <c r="AJ29" s="640">
        <v>0</v>
      </c>
      <c r="AK29" s="642">
        <v>0</v>
      </c>
      <c r="AL29" s="642">
        <v>0</v>
      </c>
      <c r="AM29" s="642">
        <v>0</v>
      </c>
      <c r="AN29" s="642">
        <v>0</v>
      </c>
      <c r="AO29" s="642">
        <v>0</v>
      </c>
      <c r="AP29" s="642">
        <v>0</v>
      </c>
      <c r="AQ29" s="640">
        <v>0</v>
      </c>
      <c r="AR29" s="642">
        <v>0</v>
      </c>
      <c r="AS29" s="642">
        <v>0</v>
      </c>
      <c r="AT29" s="642">
        <v>0</v>
      </c>
      <c r="AU29" s="642">
        <v>0</v>
      </c>
      <c r="AV29" s="642">
        <v>0</v>
      </c>
      <c r="AW29" s="642">
        <v>0</v>
      </c>
      <c r="AX29" s="642">
        <v>0</v>
      </c>
      <c r="AY29" s="642">
        <v>0</v>
      </c>
      <c r="AZ29" s="642">
        <v>0</v>
      </c>
      <c r="BA29" s="642">
        <v>0</v>
      </c>
      <c r="BB29" s="640">
        <v>0</v>
      </c>
      <c r="BC29" s="640">
        <v>0</v>
      </c>
      <c r="BD29" s="640">
        <v>0</v>
      </c>
      <c r="BE29" s="640">
        <v>0</v>
      </c>
      <c r="BF29" s="642">
        <v>0</v>
      </c>
      <c r="BG29" s="642">
        <v>0</v>
      </c>
      <c r="BH29" s="640">
        <v>0</v>
      </c>
      <c r="BI29" s="643">
        <v>0</v>
      </c>
      <c r="BJ29" s="640">
        <v>0</v>
      </c>
      <c r="BK29" s="640">
        <v>0</v>
      </c>
      <c r="BL29" s="640">
        <v>0</v>
      </c>
      <c r="BM29" s="640">
        <v>0</v>
      </c>
      <c r="BN29" s="640"/>
      <c r="BO29" s="640">
        <v>0.48683999999999999</v>
      </c>
      <c r="BP29" s="659">
        <v>10.64251</v>
      </c>
    </row>
    <row r="30" spans="1:68">
      <c r="A30" s="634" t="s">
        <v>1081</v>
      </c>
      <c r="B30" s="658" t="s">
        <v>1082</v>
      </c>
      <c r="C30" s="634" t="s">
        <v>72</v>
      </c>
      <c r="D30" s="659">
        <v>68.697000000000003</v>
      </c>
      <c r="E30" s="640">
        <v>0</v>
      </c>
      <c r="F30" s="640">
        <v>0</v>
      </c>
      <c r="G30" s="642">
        <v>0</v>
      </c>
      <c r="H30" s="642">
        <v>0</v>
      </c>
      <c r="I30" s="640">
        <v>0</v>
      </c>
      <c r="J30" s="640">
        <v>0</v>
      </c>
      <c r="K30" s="640">
        <v>0</v>
      </c>
      <c r="L30" s="640">
        <v>0</v>
      </c>
      <c r="M30" s="640">
        <v>0</v>
      </c>
      <c r="N30" s="642">
        <v>0</v>
      </c>
      <c r="O30" s="640">
        <v>0</v>
      </c>
      <c r="P30" s="640">
        <v>0</v>
      </c>
      <c r="Q30" s="640">
        <v>0</v>
      </c>
      <c r="R30" s="640">
        <v>0</v>
      </c>
      <c r="S30" s="643">
        <v>5.8822299999999998</v>
      </c>
      <c r="T30" s="640">
        <v>0.51239999999999997</v>
      </c>
      <c r="U30" s="640">
        <v>0.34</v>
      </c>
      <c r="V30" s="640">
        <v>0</v>
      </c>
      <c r="W30" s="640">
        <v>0</v>
      </c>
      <c r="X30" s="640">
        <v>0.2</v>
      </c>
      <c r="Y30" s="640">
        <v>0.45935000000000004</v>
      </c>
      <c r="Z30" s="642">
        <v>0.14000000000000001</v>
      </c>
      <c r="AA30" s="642">
        <v>0</v>
      </c>
      <c r="AB30" s="642">
        <v>7.9350000000000004E-2</v>
      </c>
      <c r="AC30" s="642">
        <v>62.81477000000001</v>
      </c>
      <c r="AD30" s="642">
        <v>0.24</v>
      </c>
      <c r="AE30" s="642">
        <v>0</v>
      </c>
      <c r="AF30" s="642">
        <v>0</v>
      </c>
      <c r="AG30" s="642">
        <v>0</v>
      </c>
      <c r="AH30" s="642">
        <v>0</v>
      </c>
      <c r="AI30" s="642">
        <v>0</v>
      </c>
      <c r="AJ30" s="640">
        <v>4.0904799999999994</v>
      </c>
      <c r="AK30" s="642">
        <v>0</v>
      </c>
      <c r="AL30" s="642">
        <v>0</v>
      </c>
      <c r="AM30" s="642">
        <v>0</v>
      </c>
      <c r="AN30" s="642">
        <v>4.0904799999999994</v>
      </c>
      <c r="AO30" s="642">
        <v>0</v>
      </c>
      <c r="AP30" s="642">
        <v>0</v>
      </c>
      <c r="AQ30" s="640">
        <v>0.28000000000000003</v>
      </c>
      <c r="AR30" s="642">
        <v>0</v>
      </c>
      <c r="AS30" s="642">
        <v>0</v>
      </c>
      <c r="AT30" s="642">
        <v>0</v>
      </c>
      <c r="AU30" s="642">
        <v>0</v>
      </c>
      <c r="AV30" s="642">
        <v>0</v>
      </c>
      <c r="AW30" s="642">
        <v>0</v>
      </c>
      <c r="AX30" s="642">
        <v>0</v>
      </c>
      <c r="AY30" s="642">
        <v>0.1</v>
      </c>
      <c r="AZ30" s="642">
        <v>0.18</v>
      </c>
      <c r="BA30" s="642">
        <v>0</v>
      </c>
      <c r="BB30" s="640">
        <v>0</v>
      </c>
      <c r="BC30" s="640">
        <v>0</v>
      </c>
      <c r="BD30" s="640">
        <v>0</v>
      </c>
      <c r="BE30" s="640">
        <v>0</v>
      </c>
      <c r="BF30" s="642">
        <v>0</v>
      </c>
      <c r="BG30" s="642">
        <v>0</v>
      </c>
      <c r="BH30" s="640">
        <v>0</v>
      </c>
      <c r="BI30" s="643">
        <v>0</v>
      </c>
      <c r="BJ30" s="640">
        <v>0</v>
      </c>
      <c r="BK30" s="640">
        <v>0</v>
      </c>
      <c r="BL30" s="640">
        <v>0</v>
      </c>
      <c r="BM30" s="640">
        <v>0</v>
      </c>
      <c r="BN30" s="640"/>
      <c r="BO30" s="640">
        <v>5.8822299999999998</v>
      </c>
      <c r="BP30" s="659">
        <v>82.171610000000001</v>
      </c>
    </row>
    <row r="31" spans="1:68">
      <c r="A31" s="634" t="s">
        <v>1083</v>
      </c>
      <c r="B31" s="658" t="s">
        <v>1084</v>
      </c>
      <c r="C31" s="634" t="s">
        <v>879</v>
      </c>
      <c r="D31" s="659">
        <v>13.390999999999998</v>
      </c>
      <c r="E31" s="640">
        <v>0</v>
      </c>
      <c r="F31" s="640">
        <v>0</v>
      </c>
      <c r="G31" s="642">
        <v>0</v>
      </c>
      <c r="H31" s="642">
        <v>0</v>
      </c>
      <c r="I31" s="640">
        <v>0</v>
      </c>
      <c r="J31" s="640">
        <v>0</v>
      </c>
      <c r="K31" s="640">
        <v>0</v>
      </c>
      <c r="L31" s="640">
        <v>0</v>
      </c>
      <c r="M31" s="640">
        <v>0</v>
      </c>
      <c r="N31" s="642">
        <v>0</v>
      </c>
      <c r="O31" s="640">
        <v>0</v>
      </c>
      <c r="P31" s="640">
        <v>0</v>
      </c>
      <c r="Q31" s="640">
        <v>0</v>
      </c>
      <c r="R31" s="640">
        <v>0</v>
      </c>
      <c r="S31" s="643">
        <v>0.2</v>
      </c>
      <c r="T31" s="640">
        <v>0</v>
      </c>
      <c r="U31" s="640">
        <v>0</v>
      </c>
      <c r="V31" s="640">
        <v>0</v>
      </c>
      <c r="W31" s="640">
        <v>0</v>
      </c>
      <c r="X31" s="640">
        <v>0</v>
      </c>
      <c r="Y31" s="640">
        <v>0.2</v>
      </c>
      <c r="Z31" s="642">
        <v>0</v>
      </c>
      <c r="AA31" s="642">
        <v>0</v>
      </c>
      <c r="AB31" s="642">
        <v>0</v>
      </c>
      <c r="AC31" s="642">
        <v>0.2</v>
      </c>
      <c r="AD31" s="642">
        <v>13.190999999999999</v>
      </c>
      <c r="AE31" s="642">
        <v>0</v>
      </c>
      <c r="AF31" s="642">
        <v>0</v>
      </c>
      <c r="AG31" s="642">
        <v>0</v>
      </c>
      <c r="AH31" s="642">
        <v>0</v>
      </c>
      <c r="AI31" s="642">
        <v>0</v>
      </c>
      <c r="AJ31" s="640">
        <v>0</v>
      </c>
      <c r="AK31" s="642">
        <v>0</v>
      </c>
      <c r="AL31" s="642">
        <v>0</v>
      </c>
      <c r="AM31" s="642">
        <v>0</v>
      </c>
      <c r="AN31" s="642">
        <v>0</v>
      </c>
      <c r="AO31" s="642">
        <v>0</v>
      </c>
      <c r="AP31" s="642">
        <v>0</v>
      </c>
      <c r="AQ31" s="640">
        <v>0</v>
      </c>
      <c r="AR31" s="642">
        <v>0</v>
      </c>
      <c r="AS31" s="642">
        <v>0</v>
      </c>
      <c r="AT31" s="642">
        <v>0</v>
      </c>
      <c r="AU31" s="642">
        <v>0</v>
      </c>
      <c r="AV31" s="642">
        <v>0</v>
      </c>
      <c r="AW31" s="642">
        <v>0</v>
      </c>
      <c r="AX31" s="642">
        <v>0</v>
      </c>
      <c r="AY31" s="642">
        <v>0</v>
      </c>
      <c r="AZ31" s="642">
        <v>0</v>
      </c>
      <c r="BA31" s="642">
        <v>0</v>
      </c>
      <c r="BB31" s="640">
        <v>0</v>
      </c>
      <c r="BC31" s="640">
        <v>0</v>
      </c>
      <c r="BD31" s="640">
        <v>0</v>
      </c>
      <c r="BE31" s="640">
        <v>0</v>
      </c>
      <c r="BF31" s="642">
        <v>0</v>
      </c>
      <c r="BG31" s="642">
        <v>0</v>
      </c>
      <c r="BH31" s="640">
        <v>0</v>
      </c>
      <c r="BI31" s="643">
        <v>0</v>
      </c>
      <c r="BJ31" s="640">
        <v>0</v>
      </c>
      <c r="BK31" s="640">
        <v>0</v>
      </c>
      <c r="BL31" s="640">
        <v>0</v>
      </c>
      <c r="BM31" s="640">
        <v>0</v>
      </c>
      <c r="BN31" s="640"/>
      <c r="BO31" s="640">
        <v>0.2</v>
      </c>
      <c r="BP31" s="659">
        <v>70.930999999999997</v>
      </c>
    </row>
    <row r="32" spans="1:68">
      <c r="A32" s="634" t="s">
        <v>1085</v>
      </c>
      <c r="B32" s="658" t="s">
        <v>1086</v>
      </c>
      <c r="C32" s="634" t="s">
        <v>935</v>
      </c>
      <c r="D32" s="659">
        <v>0</v>
      </c>
      <c r="E32" s="640">
        <v>0</v>
      </c>
      <c r="F32" s="640">
        <v>0</v>
      </c>
      <c r="G32" s="642">
        <v>0</v>
      </c>
      <c r="H32" s="642">
        <v>0</v>
      </c>
      <c r="I32" s="640">
        <v>0</v>
      </c>
      <c r="J32" s="640">
        <v>0</v>
      </c>
      <c r="K32" s="640">
        <v>0</v>
      </c>
      <c r="L32" s="640">
        <v>0</v>
      </c>
      <c r="M32" s="640">
        <v>0</v>
      </c>
      <c r="N32" s="642">
        <v>0</v>
      </c>
      <c r="O32" s="640">
        <v>0</v>
      </c>
      <c r="P32" s="640">
        <v>0</v>
      </c>
      <c r="Q32" s="640">
        <v>0</v>
      </c>
      <c r="R32" s="640">
        <v>0</v>
      </c>
      <c r="S32" s="643">
        <v>0</v>
      </c>
      <c r="T32" s="640">
        <v>0</v>
      </c>
      <c r="U32" s="640">
        <v>0</v>
      </c>
      <c r="V32" s="640">
        <v>0</v>
      </c>
      <c r="W32" s="640">
        <v>0</v>
      </c>
      <c r="X32" s="640">
        <v>0</v>
      </c>
      <c r="Y32" s="640">
        <v>0</v>
      </c>
      <c r="Z32" s="642">
        <v>0</v>
      </c>
      <c r="AA32" s="642">
        <v>0</v>
      </c>
      <c r="AB32" s="642">
        <v>0</v>
      </c>
      <c r="AC32" s="642">
        <v>0</v>
      </c>
      <c r="AD32" s="642">
        <v>0</v>
      </c>
      <c r="AE32" s="642">
        <v>0</v>
      </c>
      <c r="AF32" s="642">
        <v>0</v>
      </c>
      <c r="AG32" s="642">
        <v>0</v>
      </c>
      <c r="AH32" s="642">
        <v>0</v>
      </c>
      <c r="AI32" s="642">
        <v>0</v>
      </c>
      <c r="AJ32" s="640">
        <v>0</v>
      </c>
      <c r="AK32" s="642">
        <v>0</v>
      </c>
      <c r="AL32" s="642">
        <v>0</v>
      </c>
      <c r="AM32" s="642">
        <v>0</v>
      </c>
      <c r="AN32" s="642">
        <v>0</v>
      </c>
      <c r="AO32" s="642">
        <v>0</v>
      </c>
      <c r="AP32" s="642">
        <v>0</v>
      </c>
      <c r="AQ32" s="640">
        <v>0</v>
      </c>
      <c r="AR32" s="642">
        <v>0</v>
      </c>
      <c r="AS32" s="642">
        <v>0</v>
      </c>
      <c r="AT32" s="642">
        <v>0</v>
      </c>
      <c r="AU32" s="642">
        <v>0</v>
      </c>
      <c r="AV32" s="642">
        <v>0</v>
      </c>
      <c r="AW32" s="642">
        <v>0</v>
      </c>
      <c r="AX32" s="642">
        <v>0</v>
      </c>
      <c r="AY32" s="642">
        <v>0</v>
      </c>
      <c r="AZ32" s="642">
        <v>0</v>
      </c>
      <c r="BA32" s="642">
        <v>0</v>
      </c>
      <c r="BB32" s="640">
        <v>0</v>
      </c>
      <c r="BC32" s="640">
        <v>0</v>
      </c>
      <c r="BD32" s="640">
        <v>0</v>
      </c>
      <c r="BE32" s="640">
        <v>0</v>
      </c>
      <c r="BF32" s="642">
        <v>0</v>
      </c>
      <c r="BG32" s="642">
        <v>0</v>
      </c>
      <c r="BH32" s="640">
        <v>0</v>
      </c>
      <c r="BI32" s="643">
        <v>0</v>
      </c>
      <c r="BJ32" s="640">
        <v>0</v>
      </c>
      <c r="BK32" s="640">
        <v>0</v>
      </c>
      <c r="BL32" s="640">
        <v>0</v>
      </c>
      <c r="BM32" s="640">
        <v>0</v>
      </c>
      <c r="BN32" s="640"/>
      <c r="BO32" s="640">
        <v>0</v>
      </c>
      <c r="BP32" s="659">
        <v>0</v>
      </c>
    </row>
    <row r="33" spans="1:68">
      <c r="A33" s="634" t="s">
        <v>1087</v>
      </c>
      <c r="B33" s="658" t="s">
        <v>1088</v>
      </c>
      <c r="C33" s="634" t="s">
        <v>936</v>
      </c>
      <c r="D33" s="659">
        <v>0</v>
      </c>
      <c r="E33" s="640">
        <v>0</v>
      </c>
      <c r="F33" s="640">
        <v>0</v>
      </c>
      <c r="G33" s="642">
        <v>0</v>
      </c>
      <c r="H33" s="642">
        <v>0</v>
      </c>
      <c r="I33" s="640">
        <v>0</v>
      </c>
      <c r="J33" s="640">
        <v>0</v>
      </c>
      <c r="K33" s="640">
        <v>0</v>
      </c>
      <c r="L33" s="640">
        <v>0</v>
      </c>
      <c r="M33" s="640">
        <v>0</v>
      </c>
      <c r="N33" s="642">
        <v>0</v>
      </c>
      <c r="O33" s="640">
        <v>0</v>
      </c>
      <c r="P33" s="640">
        <v>0</v>
      </c>
      <c r="Q33" s="640">
        <v>0</v>
      </c>
      <c r="R33" s="640">
        <v>0</v>
      </c>
      <c r="S33" s="643">
        <v>0</v>
      </c>
      <c r="T33" s="640">
        <v>0</v>
      </c>
      <c r="U33" s="640">
        <v>0</v>
      </c>
      <c r="V33" s="640">
        <v>0</v>
      </c>
      <c r="W33" s="640">
        <v>0</v>
      </c>
      <c r="X33" s="640">
        <v>0</v>
      </c>
      <c r="Y33" s="640">
        <v>0</v>
      </c>
      <c r="Z33" s="642">
        <v>0</v>
      </c>
      <c r="AA33" s="642">
        <v>0</v>
      </c>
      <c r="AB33" s="642">
        <v>0</v>
      </c>
      <c r="AC33" s="642">
        <v>0</v>
      </c>
      <c r="AD33" s="642">
        <v>0</v>
      </c>
      <c r="AE33" s="642">
        <v>0</v>
      </c>
      <c r="AF33" s="642">
        <v>0</v>
      </c>
      <c r="AG33" s="642">
        <v>0</v>
      </c>
      <c r="AH33" s="642">
        <v>0</v>
      </c>
      <c r="AI33" s="642">
        <v>0</v>
      </c>
      <c r="AJ33" s="640">
        <v>0</v>
      </c>
      <c r="AK33" s="642">
        <v>0</v>
      </c>
      <c r="AL33" s="642">
        <v>0</v>
      </c>
      <c r="AM33" s="642">
        <v>0</v>
      </c>
      <c r="AN33" s="642">
        <v>0</v>
      </c>
      <c r="AO33" s="642">
        <v>0</v>
      </c>
      <c r="AP33" s="642">
        <v>0</v>
      </c>
      <c r="AQ33" s="640">
        <v>0</v>
      </c>
      <c r="AR33" s="642">
        <v>0</v>
      </c>
      <c r="AS33" s="642">
        <v>0</v>
      </c>
      <c r="AT33" s="642">
        <v>0</v>
      </c>
      <c r="AU33" s="642">
        <v>0</v>
      </c>
      <c r="AV33" s="642">
        <v>0</v>
      </c>
      <c r="AW33" s="642">
        <v>0</v>
      </c>
      <c r="AX33" s="642">
        <v>0</v>
      </c>
      <c r="AY33" s="642">
        <v>0</v>
      </c>
      <c r="AZ33" s="642">
        <v>0</v>
      </c>
      <c r="BA33" s="642">
        <v>0</v>
      </c>
      <c r="BB33" s="640">
        <v>0</v>
      </c>
      <c r="BC33" s="640">
        <v>0</v>
      </c>
      <c r="BD33" s="640">
        <v>0</v>
      </c>
      <c r="BE33" s="640">
        <v>0</v>
      </c>
      <c r="BF33" s="642">
        <v>0</v>
      </c>
      <c r="BG33" s="642">
        <v>0</v>
      </c>
      <c r="BH33" s="640">
        <v>0</v>
      </c>
      <c r="BI33" s="643">
        <v>0</v>
      </c>
      <c r="BJ33" s="640">
        <v>0</v>
      </c>
      <c r="BK33" s="640">
        <v>0</v>
      </c>
      <c r="BL33" s="640">
        <v>0</v>
      </c>
      <c r="BM33" s="640">
        <v>0</v>
      </c>
      <c r="BN33" s="640"/>
      <c r="BO33" s="640">
        <v>0</v>
      </c>
      <c r="BP33" s="659">
        <v>0</v>
      </c>
    </row>
    <row r="34" spans="1:68">
      <c r="A34" s="634" t="s">
        <v>1089</v>
      </c>
      <c r="B34" s="658" t="s">
        <v>1090</v>
      </c>
      <c r="C34" s="634" t="s">
        <v>937</v>
      </c>
      <c r="D34" s="659">
        <v>0</v>
      </c>
      <c r="E34" s="640">
        <v>0</v>
      </c>
      <c r="F34" s="640">
        <v>0</v>
      </c>
      <c r="G34" s="642">
        <v>0</v>
      </c>
      <c r="H34" s="642">
        <v>0</v>
      </c>
      <c r="I34" s="640">
        <v>0</v>
      </c>
      <c r="J34" s="640">
        <v>0</v>
      </c>
      <c r="K34" s="640">
        <v>0</v>
      </c>
      <c r="L34" s="640">
        <v>0</v>
      </c>
      <c r="M34" s="640">
        <v>0</v>
      </c>
      <c r="N34" s="642">
        <v>0</v>
      </c>
      <c r="O34" s="640">
        <v>0</v>
      </c>
      <c r="P34" s="640">
        <v>0</v>
      </c>
      <c r="Q34" s="640">
        <v>0</v>
      </c>
      <c r="R34" s="640">
        <v>0</v>
      </c>
      <c r="S34" s="643">
        <v>0</v>
      </c>
      <c r="T34" s="640">
        <v>0</v>
      </c>
      <c r="U34" s="640">
        <v>0</v>
      </c>
      <c r="V34" s="640">
        <v>0</v>
      </c>
      <c r="W34" s="640">
        <v>0</v>
      </c>
      <c r="X34" s="640">
        <v>0</v>
      </c>
      <c r="Y34" s="640">
        <v>0</v>
      </c>
      <c r="Z34" s="642">
        <v>0</v>
      </c>
      <c r="AA34" s="642">
        <v>0</v>
      </c>
      <c r="AB34" s="642">
        <v>0</v>
      </c>
      <c r="AC34" s="642">
        <v>0</v>
      </c>
      <c r="AD34" s="642">
        <v>0</v>
      </c>
      <c r="AE34" s="642">
        <v>0</v>
      </c>
      <c r="AF34" s="642">
        <v>0</v>
      </c>
      <c r="AG34" s="642">
        <v>0</v>
      </c>
      <c r="AH34" s="642">
        <v>0</v>
      </c>
      <c r="AI34" s="642">
        <v>0</v>
      </c>
      <c r="AJ34" s="640">
        <v>0</v>
      </c>
      <c r="AK34" s="642">
        <v>0</v>
      </c>
      <c r="AL34" s="642">
        <v>0</v>
      </c>
      <c r="AM34" s="642">
        <v>0</v>
      </c>
      <c r="AN34" s="642">
        <v>0</v>
      </c>
      <c r="AO34" s="642">
        <v>0</v>
      </c>
      <c r="AP34" s="642">
        <v>0</v>
      </c>
      <c r="AQ34" s="640">
        <v>0</v>
      </c>
      <c r="AR34" s="642">
        <v>0</v>
      </c>
      <c r="AS34" s="642">
        <v>0</v>
      </c>
      <c r="AT34" s="642">
        <v>0</v>
      </c>
      <c r="AU34" s="642">
        <v>0</v>
      </c>
      <c r="AV34" s="642">
        <v>0</v>
      </c>
      <c r="AW34" s="642">
        <v>0</v>
      </c>
      <c r="AX34" s="642">
        <v>0</v>
      </c>
      <c r="AY34" s="642">
        <v>0</v>
      </c>
      <c r="AZ34" s="642">
        <v>0</v>
      </c>
      <c r="BA34" s="642">
        <v>0</v>
      </c>
      <c r="BB34" s="640">
        <v>0</v>
      </c>
      <c r="BC34" s="640">
        <v>0</v>
      </c>
      <c r="BD34" s="640">
        <v>0</v>
      </c>
      <c r="BE34" s="640">
        <v>0</v>
      </c>
      <c r="BF34" s="642">
        <v>0</v>
      </c>
      <c r="BG34" s="642">
        <v>0</v>
      </c>
      <c r="BH34" s="640">
        <v>0</v>
      </c>
      <c r="BI34" s="643">
        <v>0</v>
      </c>
      <c r="BJ34" s="640">
        <v>0</v>
      </c>
      <c r="BK34" s="640">
        <v>0</v>
      </c>
      <c r="BL34" s="640">
        <v>0</v>
      </c>
      <c r="BM34" s="640">
        <v>0</v>
      </c>
      <c r="BN34" s="640"/>
      <c r="BO34" s="640">
        <v>0</v>
      </c>
      <c r="BP34" s="659">
        <v>0</v>
      </c>
    </row>
    <row r="35" spans="1:68">
      <c r="A35" s="634" t="s">
        <v>1091</v>
      </c>
      <c r="B35" s="658" t="s">
        <v>1092</v>
      </c>
      <c r="C35" s="634" t="s">
        <v>938</v>
      </c>
      <c r="D35" s="659">
        <v>0</v>
      </c>
      <c r="E35" s="640">
        <v>0</v>
      </c>
      <c r="F35" s="640">
        <v>0</v>
      </c>
      <c r="G35" s="642">
        <v>0</v>
      </c>
      <c r="H35" s="642">
        <v>0</v>
      </c>
      <c r="I35" s="640">
        <v>0</v>
      </c>
      <c r="J35" s="640">
        <v>0</v>
      </c>
      <c r="K35" s="640">
        <v>0</v>
      </c>
      <c r="L35" s="640">
        <v>0</v>
      </c>
      <c r="M35" s="640">
        <v>0</v>
      </c>
      <c r="N35" s="642">
        <v>0</v>
      </c>
      <c r="O35" s="640">
        <v>0</v>
      </c>
      <c r="P35" s="640">
        <v>0</v>
      </c>
      <c r="Q35" s="640">
        <v>0</v>
      </c>
      <c r="R35" s="640">
        <v>0</v>
      </c>
      <c r="S35" s="643">
        <v>0</v>
      </c>
      <c r="T35" s="640">
        <v>0</v>
      </c>
      <c r="U35" s="640">
        <v>0</v>
      </c>
      <c r="V35" s="640">
        <v>0</v>
      </c>
      <c r="W35" s="640">
        <v>0</v>
      </c>
      <c r="X35" s="640">
        <v>0</v>
      </c>
      <c r="Y35" s="640">
        <v>0</v>
      </c>
      <c r="Z35" s="642">
        <v>0</v>
      </c>
      <c r="AA35" s="642">
        <v>0</v>
      </c>
      <c r="AB35" s="642">
        <v>0</v>
      </c>
      <c r="AC35" s="642">
        <v>0</v>
      </c>
      <c r="AD35" s="642">
        <v>0</v>
      </c>
      <c r="AE35" s="642">
        <v>0</v>
      </c>
      <c r="AF35" s="642">
        <v>0</v>
      </c>
      <c r="AG35" s="642">
        <v>0</v>
      </c>
      <c r="AH35" s="642">
        <v>0</v>
      </c>
      <c r="AI35" s="642">
        <v>0</v>
      </c>
      <c r="AJ35" s="640">
        <v>0</v>
      </c>
      <c r="AK35" s="642">
        <v>0</v>
      </c>
      <c r="AL35" s="642">
        <v>0</v>
      </c>
      <c r="AM35" s="642">
        <v>0</v>
      </c>
      <c r="AN35" s="642">
        <v>0</v>
      </c>
      <c r="AO35" s="642">
        <v>0</v>
      </c>
      <c r="AP35" s="642">
        <v>0</v>
      </c>
      <c r="AQ35" s="640">
        <v>0</v>
      </c>
      <c r="AR35" s="642">
        <v>0</v>
      </c>
      <c r="AS35" s="642">
        <v>0</v>
      </c>
      <c r="AT35" s="642">
        <v>0</v>
      </c>
      <c r="AU35" s="642">
        <v>0</v>
      </c>
      <c r="AV35" s="642">
        <v>0</v>
      </c>
      <c r="AW35" s="642">
        <v>0</v>
      </c>
      <c r="AX35" s="642">
        <v>0</v>
      </c>
      <c r="AY35" s="642">
        <v>0</v>
      </c>
      <c r="AZ35" s="642">
        <v>0</v>
      </c>
      <c r="BA35" s="642">
        <v>0</v>
      </c>
      <c r="BB35" s="640">
        <v>0</v>
      </c>
      <c r="BC35" s="640">
        <v>0</v>
      </c>
      <c r="BD35" s="640">
        <v>0</v>
      </c>
      <c r="BE35" s="640">
        <v>0</v>
      </c>
      <c r="BF35" s="642">
        <v>0</v>
      </c>
      <c r="BG35" s="642">
        <v>0</v>
      </c>
      <c r="BH35" s="640">
        <v>0</v>
      </c>
      <c r="BI35" s="643">
        <v>0</v>
      </c>
      <c r="BJ35" s="640">
        <v>0</v>
      </c>
      <c r="BK35" s="640">
        <v>0</v>
      </c>
      <c r="BL35" s="640">
        <v>0</v>
      </c>
      <c r="BM35" s="640">
        <v>0</v>
      </c>
      <c r="BN35" s="640"/>
      <c r="BO35" s="640">
        <v>0</v>
      </c>
      <c r="BP35" s="659">
        <v>0</v>
      </c>
    </row>
    <row r="36" spans="1:68">
      <c r="A36" s="634" t="s">
        <v>1093</v>
      </c>
      <c r="B36" s="658" t="s">
        <v>1094</v>
      </c>
      <c r="C36" s="634" t="s">
        <v>939</v>
      </c>
      <c r="D36" s="659">
        <v>1.3130000000000002</v>
      </c>
      <c r="E36" s="640">
        <v>0</v>
      </c>
      <c r="F36" s="640">
        <v>0</v>
      </c>
      <c r="G36" s="642">
        <v>0</v>
      </c>
      <c r="H36" s="642">
        <v>0</v>
      </c>
      <c r="I36" s="640">
        <v>0</v>
      </c>
      <c r="J36" s="640">
        <v>0</v>
      </c>
      <c r="K36" s="640">
        <v>0</v>
      </c>
      <c r="L36" s="640">
        <v>0</v>
      </c>
      <c r="M36" s="640">
        <v>0</v>
      </c>
      <c r="N36" s="642">
        <v>0</v>
      </c>
      <c r="O36" s="640">
        <v>0</v>
      </c>
      <c r="P36" s="640">
        <v>0</v>
      </c>
      <c r="Q36" s="640">
        <v>0</v>
      </c>
      <c r="R36" s="640">
        <v>0</v>
      </c>
      <c r="S36" s="643">
        <v>0</v>
      </c>
      <c r="T36" s="640">
        <v>0</v>
      </c>
      <c r="U36" s="640">
        <v>0</v>
      </c>
      <c r="V36" s="640">
        <v>0</v>
      </c>
      <c r="W36" s="640">
        <v>0</v>
      </c>
      <c r="X36" s="640">
        <v>0</v>
      </c>
      <c r="Y36" s="640">
        <v>0</v>
      </c>
      <c r="Z36" s="642">
        <v>0</v>
      </c>
      <c r="AA36" s="642">
        <v>0</v>
      </c>
      <c r="AB36" s="642">
        <v>0</v>
      </c>
      <c r="AC36" s="642">
        <v>0</v>
      </c>
      <c r="AD36" s="642">
        <v>0</v>
      </c>
      <c r="AE36" s="642">
        <v>0</v>
      </c>
      <c r="AF36" s="642">
        <v>0</v>
      </c>
      <c r="AG36" s="642">
        <v>0</v>
      </c>
      <c r="AH36" s="642">
        <v>0</v>
      </c>
      <c r="AI36" s="642">
        <v>1.3130000000000002</v>
      </c>
      <c r="AJ36" s="640">
        <v>0</v>
      </c>
      <c r="AK36" s="642">
        <v>0</v>
      </c>
      <c r="AL36" s="642">
        <v>0</v>
      </c>
      <c r="AM36" s="642">
        <v>0</v>
      </c>
      <c r="AN36" s="642">
        <v>0</v>
      </c>
      <c r="AO36" s="642">
        <v>0</v>
      </c>
      <c r="AP36" s="642">
        <v>0</v>
      </c>
      <c r="AQ36" s="640">
        <v>0</v>
      </c>
      <c r="AR36" s="642">
        <v>0</v>
      </c>
      <c r="AS36" s="642">
        <v>0</v>
      </c>
      <c r="AT36" s="642">
        <v>0</v>
      </c>
      <c r="AU36" s="642">
        <v>0</v>
      </c>
      <c r="AV36" s="642">
        <v>0</v>
      </c>
      <c r="AW36" s="642">
        <v>0</v>
      </c>
      <c r="AX36" s="642">
        <v>0</v>
      </c>
      <c r="AY36" s="642">
        <v>0</v>
      </c>
      <c r="AZ36" s="642">
        <v>0</v>
      </c>
      <c r="BA36" s="642">
        <v>0</v>
      </c>
      <c r="BB36" s="640">
        <v>0</v>
      </c>
      <c r="BC36" s="640">
        <v>0</v>
      </c>
      <c r="BD36" s="640">
        <v>0</v>
      </c>
      <c r="BE36" s="640">
        <v>0</v>
      </c>
      <c r="BF36" s="642">
        <v>0</v>
      </c>
      <c r="BG36" s="642">
        <v>0</v>
      </c>
      <c r="BH36" s="640">
        <v>0</v>
      </c>
      <c r="BI36" s="643">
        <v>0</v>
      </c>
      <c r="BJ36" s="640">
        <v>0</v>
      </c>
      <c r="BK36" s="640">
        <v>0</v>
      </c>
      <c r="BL36" s="640">
        <v>0</v>
      </c>
      <c r="BM36" s="640">
        <v>0</v>
      </c>
      <c r="BN36" s="640"/>
      <c r="BO36" s="640">
        <v>0</v>
      </c>
      <c r="BP36" s="659">
        <v>1.3130000000000002</v>
      </c>
    </row>
    <row r="37" spans="1:68">
      <c r="A37" s="632" t="s">
        <v>1095</v>
      </c>
      <c r="B37" s="656" t="s">
        <v>1096</v>
      </c>
      <c r="C37" s="632" t="s">
        <v>940</v>
      </c>
      <c r="D37" s="649">
        <v>1615.6940000000002</v>
      </c>
      <c r="E37" s="640">
        <v>0</v>
      </c>
      <c r="F37" s="640">
        <v>0</v>
      </c>
      <c r="G37" s="642">
        <v>0</v>
      </c>
      <c r="H37" s="642">
        <v>0</v>
      </c>
      <c r="I37" s="642">
        <v>0</v>
      </c>
      <c r="J37" s="642">
        <v>0</v>
      </c>
      <c r="K37" s="642">
        <v>0</v>
      </c>
      <c r="L37" s="642">
        <v>0</v>
      </c>
      <c r="M37" s="640">
        <v>0</v>
      </c>
      <c r="N37" s="642">
        <v>0</v>
      </c>
      <c r="O37" s="642">
        <v>0</v>
      </c>
      <c r="P37" s="642">
        <v>0</v>
      </c>
      <c r="Q37" s="642">
        <v>0</v>
      </c>
      <c r="R37" s="642">
        <v>0</v>
      </c>
      <c r="S37" s="643">
        <v>1.93</v>
      </c>
      <c r="T37" s="642">
        <v>0</v>
      </c>
      <c r="U37" s="642">
        <v>0</v>
      </c>
      <c r="V37" s="642">
        <v>0</v>
      </c>
      <c r="W37" s="642">
        <v>1.63</v>
      </c>
      <c r="X37" s="642">
        <v>0</v>
      </c>
      <c r="Y37" s="640">
        <v>0</v>
      </c>
      <c r="Z37" s="642">
        <v>0</v>
      </c>
      <c r="AA37" s="642">
        <v>0</v>
      </c>
      <c r="AB37" s="642">
        <v>0</v>
      </c>
      <c r="AC37" s="642">
        <v>0</v>
      </c>
      <c r="AD37" s="642">
        <v>0</v>
      </c>
      <c r="AE37" s="642">
        <v>0</v>
      </c>
      <c r="AF37" s="642">
        <v>0</v>
      </c>
      <c r="AG37" s="642">
        <v>0</v>
      </c>
      <c r="AH37" s="642">
        <v>0</v>
      </c>
      <c r="AI37" s="642">
        <v>0</v>
      </c>
      <c r="AJ37" s="640">
        <v>1613.7640000000001</v>
      </c>
      <c r="AK37" s="642">
        <v>0</v>
      </c>
      <c r="AL37" s="642">
        <v>0</v>
      </c>
      <c r="AM37" s="642">
        <v>0</v>
      </c>
      <c r="AN37" s="642">
        <v>0</v>
      </c>
      <c r="AO37" s="642">
        <v>0</v>
      </c>
      <c r="AP37" s="642">
        <v>0</v>
      </c>
      <c r="AQ37" s="640">
        <v>0.3</v>
      </c>
      <c r="AR37" s="642">
        <v>0</v>
      </c>
      <c r="AS37" s="642">
        <v>0</v>
      </c>
      <c r="AT37" s="642">
        <v>0</v>
      </c>
      <c r="AU37" s="642">
        <v>0</v>
      </c>
      <c r="AV37" s="642">
        <v>0</v>
      </c>
      <c r="AW37" s="642">
        <v>0</v>
      </c>
      <c r="AX37" s="642">
        <v>0</v>
      </c>
      <c r="AY37" s="642">
        <v>0</v>
      </c>
      <c r="AZ37" s="642">
        <v>0</v>
      </c>
      <c r="BA37" s="642">
        <v>0.3</v>
      </c>
      <c r="BB37" s="642">
        <v>0</v>
      </c>
      <c r="BC37" s="642">
        <v>0</v>
      </c>
      <c r="BD37" s="642">
        <v>0</v>
      </c>
      <c r="BE37" s="642">
        <v>0</v>
      </c>
      <c r="BF37" s="642">
        <v>0</v>
      </c>
      <c r="BG37" s="642">
        <v>0</v>
      </c>
      <c r="BH37" s="642">
        <v>0</v>
      </c>
      <c r="BI37" s="643">
        <v>0</v>
      </c>
      <c r="BJ37" s="642">
        <v>0</v>
      </c>
      <c r="BK37" s="642">
        <v>0</v>
      </c>
      <c r="BL37" s="642">
        <v>0</v>
      </c>
      <c r="BM37" s="642">
        <v>0</v>
      </c>
      <c r="BN37" s="642"/>
      <c r="BO37" s="640">
        <v>1.93</v>
      </c>
      <c r="BP37" s="649">
        <v>3993.2261500000004</v>
      </c>
    </row>
    <row r="38" spans="1:68">
      <c r="A38" s="634" t="s">
        <v>1097</v>
      </c>
      <c r="B38" s="658" t="s">
        <v>1098</v>
      </c>
      <c r="C38" s="634" t="s">
        <v>876</v>
      </c>
      <c r="D38" s="659">
        <v>0</v>
      </c>
      <c r="E38" s="640">
        <v>0</v>
      </c>
      <c r="F38" s="640">
        <v>0</v>
      </c>
      <c r="G38" s="642">
        <v>0</v>
      </c>
      <c r="H38" s="642">
        <v>0</v>
      </c>
      <c r="I38" s="640">
        <v>0</v>
      </c>
      <c r="J38" s="640">
        <v>0</v>
      </c>
      <c r="K38" s="640">
        <v>0</v>
      </c>
      <c r="L38" s="640">
        <v>0</v>
      </c>
      <c r="M38" s="640">
        <v>0</v>
      </c>
      <c r="N38" s="642">
        <v>0</v>
      </c>
      <c r="O38" s="640">
        <v>0</v>
      </c>
      <c r="P38" s="640">
        <v>0</v>
      </c>
      <c r="Q38" s="640">
        <v>0</v>
      </c>
      <c r="R38" s="640">
        <v>0</v>
      </c>
      <c r="S38" s="643">
        <v>0</v>
      </c>
      <c r="T38" s="640">
        <v>0</v>
      </c>
      <c r="U38" s="640">
        <v>0</v>
      </c>
      <c r="V38" s="640">
        <v>0</v>
      </c>
      <c r="W38" s="640">
        <v>0</v>
      </c>
      <c r="X38" s="640">
        <v>0</v>
      </c>
      <c r="Y38" s="640">
        <v>0</v>
      </c>
      <c r="Z38" s="642">
        <v>0</v>
      </c>
      <c r="AA38" s="642">
        <v>0</v>
      </c>
      <c r="AB38" s="642">
        <v>0</v>
      </c>
      <c r="AC38" s="642">
        <v>0</v>
      </c>
      <c r="AD38" s="642">
        <v>0</v>
      </c>
      <c r="AE38" s="642">
        <v>0</v>
      </c>
      <c r="AF38" s="642">
        <v>0</v>
      </c>
      <c r="AG38" s="642">
        <v>0</v>
      </c>
      <c r="AH38" s="642">
        <v>0</v>
      </c>
      <c r="AI38" s="642">
        <v>0</v>
      </c>
      <c r="AJ38" s="640">
        <v>0</v>
      </c>
      <c r="AK38" s="642">
        <v>0</v>
      </c>
      <c r="AL38" s="642">
        <v>0</v>
      </c>
      <c r="AM38" s="642">
        <v>0</v>
      </c>
      <c r="AN38" s="642">
        <v>0</v>
      </c>
      <c r="AO38" s="642">
        <v>0</v>
      </c>
      <c r="AP38" s="642">
        <v>0</v>
      </c>
      <c r="AQ38" s="640">
        <v>0</v>
      </c>
      <c r="AR38" s="642">
        <v>0</v>
      </c>
      <c r="AS38" s="642">
        <v>0</v>
      </c>
      <c r="AT38" s="642">
        <v>0</v>
      </c>
      <c r="AU38" s="642">
        <v>0</v>
      </c>
      <c r="AV38" s="642">
        <v>0</v>
      </c>
      <c r="AW38" s="642">
        <v>0</v>
      </c>
      <c r="AX38" s="642">
        <v>0</v>
      </c>
      <c r="AY38" s="642">
        <v>0</v>
      </c>
      <c r="AZ38" s="642">
        <v>0</v>
      </c>
      <c r="BA38" s="642">
        <v>0</v>
      </c>
      <c r="BB38" s="640">
        <v>0</v>
      </c>
      <c r="BC38" s="640">
        <v>0</v>
      </c>
      <c r="BD38" s="640">
        <v>0</v>
      </c>
      <c r="BE38" s="640">
        <v>0</v>
      </c>
      <c r="BF38" s="642">
        <v>0</v>
      </c>
      <c r="BG38" s="642">
        <v>0</v>
      </c>
      <c r="BH38" s="640">
        <v>0</v>
      </c>
      <c r="BI38" s="643">
        <v>0</v>
      </c>
      <c r="BJ38" s="640">
        <v>0</v>
      </c>
      <c r="BK38" s="640">
        <v>0</v>
      </c>
      <c r="BL38" s="640">
        <v>0</v>
      </c>
      <c r="BM38" s="640">
        <v>0</v>
      </c>
      <c r="BN38" s="640"/>
      <c r="BO38" s="640">
        <v>0</v>
      </c>
      <c r="BP38" s="659">
        <v>773.31999999999994</v>
      </c>
    </row>
    <row r="39" spans="1:68">
      <c r="A39" s="634" t="s">
        <v>1099</v>
      </c>
      <c r="B39" s="658" t="s">
        <v>1100</v>
      </c>
      <c r="C39" s="634" t="s">
        <v>875</v>
      </c>
      <c r="D39" s="659">
        <v>0</v>
      </c>
      <c r="E39" s="640">
        <v>0</v>
      </c>
      <c r="F39" s="640">
        <v>0</v>
      </c>
      <c r="G39" s="642">
        <v>0</v>
      </c>
      <c r="H39" s="642">
        <v>0</v>
      </c>
      <c r="I39" s="640">
        <v>0</v>
      </c>
      <c r="J39" s="640">
        <v>0</v>
      </c>
      <c r="K39" s="640">
        <v>0</v>
      </c>
      <c r="L39" s="640">
        <v>0</v>
      </c>
      <c r="M39" s="640">
        <v>0</v>
      </c>
      <c r="N39" s="642">
        <v>0</v>
      </c>
      <c r="O39" s="640">
        <v>0</v>
      </c>
      <c r="P39" s="640">
        <v>0</v>
      </c>
      <c r="Q39" s="640">
        <v>0</v>
      </c>
      <c r="R39" s="640">
        <v>0</v>
      </c>
      <c r="S39" s="643">
        <v>0</v>
      </c>
      <c r="T39" s="640">
        <v>0</v>
      </c>
      <c r="U39" s="640">
        <v>0</v>
      </c>
      <c r="V39" s="640">
        <v>0</v>
      </c>
      <c r="W39" s="640">
        <v>0</v>
      </c>
      <c r="X39" s="640">
        <v>0</v>
      </c>
      <c r="Y39" s="640">
        <v>0</v>
      </c>
      <c r="Z39" s="642">
        <v>0</v>
      </c>
      <c r="AA39" s="642">
        <v>0</v>
      </c>
      <c r="AB39" s="642">
        <v>0</v>
      </c>
      <c r="AC39" s="642">
        <v>0</v>
      </c>
      <c r="AD39" s="642">
        <v>0</v>
      </c>
      <c r="AE39" s="642">
        <v>0</v>
      </c>
      <c r="AF39" s="642">
        <v>0</v>
      </c>
      <c r="AG39" s="642">
        <v>0</v>
      </c>
      <c r="AH39" s="642">
        <v>0</v>
      </c>
      <c r="AI39" s="642">
        <v>0</v>
      </c>
      <c r="AJ39" s="640">
        <v>0</v>
      </c>
      <c r="AK39" s="642">
        <v>0</v>
      </c>
      <c r="AL39" s="642">
        <v>0</v>
      </c>
      <c r="AM39" s="642">
        <v>0</v>
      </c>
      <c r="AN39" s="642">
        <v>0</v>
      </c>
      <c r="AO39" s="642">
        <v>0</v>
      </c>
      <c r="AP39" s="642">
        <v>0</v>
      </c>
      <c r="AQ39" s="640">
        <v>0</v>
      </c>
      <c r="AR39" s="642">
        <v>0</v>
      </c>
      <c r="AS39" s="642">
        <v>0</v>
      </c>
      <c r="AT39" s="642">
        <v>0</v>
      </c>
      <c r="AU39" s="642">
        <v>0</v>
      </c>
      <c r="AV39" s="642">
        <v>0</v>
      </c>
      <c r="AW39" s="642">
        <v>0</v>
      </c>
      <c r="AX39" s="642">
        <v>0</v>
      </c>
      <c r="AY39" s="642">
        <v>0</v>
      </c>
      <c r="AZ39" s="642">
        <v>0</v>
      </c>
      <c r="BA39" s="642">
        <v>0</v>
      </c>
      <c r="BB39" s="640">
        <v>0</v>
      </c>
      <c r="BC39" s="640">
        <v>0</v>
      </c>
      <c r="BD39" s="640">
        <v>0</v>
      </c>
      <c r="BE39" s="640">
        <v>0</v>
      </c>
      <c r="BF39" s="642">
        <v>0</v>
      </c>
      <c r="BG39" s="642">
        <v>0</v>
      </c>
      <c r="BH39" s="640">
        <v>0</v>
      </c>
      <c r="BI39" s="643">
        <v>0</v>
      </c>
      <c r="BJ39" s="640">
        <v>0</v>
      </c>
      <c r="BK39" s="640">
        <v>0</v>
      </c>
      <c r="BL39" s="640">
        <v>0</v>
      </c>
      <c r="BM39" s="640">
        <v>0</v>
      </c>
      <c r="BN39" s="640"/>
      <c r="BO39" s="640">
        <v>0</v>
      </c>
      <c r="BP39" s="659">
        <v>0</v>
      </c>
    </row>
    <row r="40" spans="1:68">
      <c r="A40" s="634" t="s">
        <v>1101</v>
      </c>
      <c r="B40" s="658" t="s">
        <v>1102</v>
      </c>
      <c r="C40" s="634" t="s">
        <v>941</v>
      </c>
      <c r="D40" s="659">
        <v>0</v>
      </c>
      <c r="E40" s="640">
        <v>0</v>
      </c>
      <c r="F40" s="640">
        <v>0</v>
      </c>
      <c r="G40" s="642">
        <v>0</v>
      </c>
      <c r="H40" s="642">
        <v>0</v>
      </c>
      <c r="I40" s="640">
        <v>0</v>
      </c>
      <c r="J40" s="640">
        <v>0</v>
      </c>
      <c r="K40" s="640">
        <v>0</v>
      </c>
      <c r="L40" s="640">
        <v>0</v>
      </c>
      <c r="M40" s="640">
        <v>0</v>
      </c>
      <c r="N40" s="642">
        <v>0</v>
      </c>
      <c r="O40" s="640">
        <v>0</v>
      </c>
      <c r="P40" s="640">
        <v>0</v>
      </c>
      <c r="Q40" s="640">
        <v>0</v>
      </c>
      <c r="R40" s="640">
        <v>0</v>
      </c>
      <c r="S40" s="643">
        <v>0</v>
      </c>
      <c r="T40" s="640">
        <v>0</v>
      </c>
      <c r="U40" s="640">
        <v>0</v>
      </c>
      <c r="V40" s="640">
        <v>0</v>
      </c>
      <c r="W40" s="640">
        <v>0</v>
      </c>
      <c r="X40" s="640">
        <v>0</v>
      </c>
      <c r="Y40" s="640">
        <v>0</v>
      </c>
      <c r="Z40" s="642">
        <v>0</v>
      </c>
      <c r="AA40" s="642">
        <v>0</v>
      </c>
      <c r="AB40" s="642">
        <v>0</v>
      </c>
      <c r="AC40" s="642">
        <v>0</v>
      </c>
      <c r="AD40" s="642">
        <v>0</v>
      </c>
      <c r="AE40" s="642">
        <v>0</v>
      </c>
      <c r="AF40" s="642">
        <v>0</v>
      </c>
      <c r="AG40" s="642">
        <v>0</v>
      </c>
      <c r="AH40" s="642">
        <v>0</v>
      </c>
      <c r="AI40" s="642">
        <v>0</v>
      </c>
      <c r="AJ40" s="640">
        <v>0</v>
      </c>
      <c r="AK40" s="642">
        <v>0</v>
      </c>
      <c r="AL40" s="642">
        <v>0</v>
      </c>
      <c r="AM40" s="642">
        <v>0</v>
      </c>
      <c r="AN40" s="642">
        <v>0</v>
      </c>
      <c r="AO40" s="642">
        <v>0</v>
      </c>
      <c r="AP40" s="642">
        <v>0</v>
      </c>
      <c r="AQ40" s="640">
        <v>0</v>
      </c>
      <c r="AR40" s="642">
        <v>0</v>
      </c>
      <c r="AS40" s="642">
        <v>0</v>
      </c>
      <c r="AT40" s="642">
        <v>0</v>
      </c>
      <c r="AU40" s="642">
        <v>0</v>
      </c>
      <c r="AV40" s="642">
        <v>0</v>
      </c>
      <c r="AW40" s="642">
        <v>0</v>
      </c>
      <c r="AX40" s="642">
        <v>0</v>
      </c>
      <c r="AY40" s="642">
        <v>0</v>
      </c>
      <c r="AZ40" s="642">
        <v>0</v>
      </c>
      <c r="BA40" s="642">
        <v>0</v>
      </c>
      <c r="BB40" s="640">
        <v>0</v>
      </c>
      <c r="BC40" s="640">
        <v>0</v>
      </c>
      <c r="BD40" s="640">
        <v>0</v>
      </c>
      <c r="BE40" s="640">
        <v>0</v>
      </c>
      <c r="BF40" s="642">
        <v>0</v>
      </c>
      <c r="BG40" s="642">
        <v>0</v>
      </c>
      <c r="BH40" s="640">
        <v>0</v>
      </c>
      <c r="BI40" s="643">
        <v>0</v>
      </c>
      <c r="BJ40" s="640">
        <v>0</v>
      </c>
      <c r="BK40" s="640">
        <v>0</v>
      </c>
      <c r="BL40" s="640">
        <v>0</v>
      </c>
      <c r="BM40" s="640">
        <v>0</v>
      </c>
      <c r="BN40" s="640"/>
      <c r="BO40" s="640">
        <v>0</v>
      </c>
      <c r="BP40" s="659">
        <v>0</v>
      </c>
    </row>
    <row r="41" spans="1:68">
      <c r="A41" s="634" t="s">
        <v>1103</v>
      </c>
      <c r="B41" s="658" t="s">
        <v>1104</v>
      </c>
      <c r="C41" s="634" t="s">
        <v>66</v>
      </c>
      <c r="D41" s="659">
        <v>58.210999999999991</v>
      </c>
      <c r="E41" s="640">
        <v>0</v>
      </c>
      <c r="F41" s="640">
        <v>0</v>
      </c>
      <c r="G41" s="642">
        <v>0</v>
      </c>
      <c r="H41" s="642">
        <v>0</v>
      </c>
      <c r="I41" s="640">
        <v>0</v>
      </c>
      <c r="J41" s="640">
        <v>0</v>
      </c>
      <c r="K41" s="640">
        <v>0</v>
      </c>
      <c r="L41" s="640">
        <v>0</v>
      </c>
      <c r="M41" s="640">
        <v>0</v>
      </c>
      <c r="N41" s="642">
        <v>0</v>
      </c>
      <c r="O41" s="640">
        <v>0</v>
      </c>
      <c r="P41" s="640">
        <v>0</v>
      </c>
      <c r="Q41" s="640">
        <v>0</v>
      </c>
      <c r="R41" s="640">
        <v>0</v>
      </c>
      <c r="S41" s="643">
        <v>0</v>
      </c>
      <c r="T41" s="640">
        <v>0</v>
      </c>
      <c r="U41" s="640">
        <v>0</v>
      </c>
      <c r="V41" s="640">
        <v>0</v>
      </c>
      <c r="W41" s="640">
        <v>0</v>
      </c>
      <c r="X41" s="640">
        <v>0</v>
      </c>
      <c r="Y41" s="640">
        <v>0</v>
      </c>
      <c r="Z41" s="642">
        <v>0</v>
      </c>
      <c r="AA41" s="642">
        <v>0</v>
      </c>
      <c r="AB41" s="642">
        <v>0</v>
      </c>
      <c r="AC41" s="642">
        <v>0</v>
      </c>
      <c r="AD41" s="642">
        <v>0</v>
      </c>
      <c r="AE41" s="642">
        <v>0</v>
      </c>
      <c r="AF41" s="642">
        <v>0</v>
      </c>
      <c r="AG41" s="642">
        <v>0</v>
      </c>
      <c r="AH41" s="642">
        <v>0</v>
      </c>
      <c r="AI41" s="642">
        <v>0</v>
      </c>
      <c r="AJ41" s="640">
        <v>0</v>
      </c>
      <c r="AK41" s="642">
        <v>0</v>
      </c>
      <c r="AL41" s="642">
        <v>0</v>
      </c>
      <c r="AM41" s="642">
        <v>0</v>
      </c>
      <c r="AN41" s="642">
        <v>58.210999999999991</v>
      </c>
      <c r="AO41" s="642">
        <v>0</v>
      </c>
      <c r="AP41" s="642">
        <v>0</v>
      </c>
      <c r="AQ41" s="640">
        <v>0</v>
      </c>
      <c r="AR41" s="642">
        <v>0</v>
      </c>
      <c r="AS41" s="642">
        <v>0</v>
      </c>
      <c r="AT41" s="642">
        <v>0</v>
      </c>
      <c r="AU41" s="642">
        <v>0</v>
      </c>
      <c r="AV41" s="642">
        <v>0</v>
      </c>
      <c r="AW41" s="642">
        <v>0</v>
      </c>
      <c r="AX41" s="642">
        <v>0</v>
      </c>
      <c r="AY41" s="642">
        <v>0</v>
      </c>
      <c r="AZ41" s="642">
        <v>0</v>
      </c>
      <c r="BA41" s="642">
        <v>0</v>
      </c>
      <c r="BB41" s="640">
        <v>0</v>
      </c>
      <c r="BC41" s="640">
        <v>0</v>
      </c>
      <c r="BD41" s="640">
        <v>0</v>
      </c>
      <c r="BE41" s="640">
        <v>0</v>
      </c>
      <c r="BF41" s="642">
        <v>0</v>
      </c>
      <c r="BG41" s="642">
        <v>0</v>
      </c>
      <c r="BH41" s="640">
        <v>0</v>
      </c>
      <c r="BI41" s="643">
        <v>0</v>
      </c>
      <c r="BJ41" s="640">
        <v>0</v>
      </c>
      <c r="BK41" s="640">
        <v>0</v>
      </c>
      <c r="BL41" s="640">
        <v>0</v>
      </c>
      <c r="BM41" s="640">
        <v>0</v>
      </c>
      <c r="BN41" s="640"/>
      <c r="BO41" s="640">
        <v>0</v>
      </c>
      <c r="BP41" s="659">
        <v>587.00734999999997</v>
      </c>
    </row>
    <row r="42" spans="1:68">
      <c r="A42" s="634" t="s">
        <v>1105</v>
      </c>
      <c r="B42" s="658" t="s">
        <v>1106</v>
      </c>
      <c r="C42" s="634" t="s">
        <v>14</v>
      </c>
      <c r="D42" s="659">
        <v>1514.8130000000001</v>
      </c>
      <c r="E42" s="640">
        <v>0</v>
      </c>
      <c r="F42" s="640">
        <v>0</v>
      </c>
      <c r="G42" s="642">
        <v>0</v>
      </c>
      <c r="H42" s="642">
        <v>0</v>
      </c>
      <c r="I42" s="640">
        <v>0</v>
      </c>
      <c r="J42" s="640">
        <v>0</v>
      </c>
      <c r="K42" s="640">
        <v>0</v>
      </c>
      <c r="L42" s="640">
        <v>0</v>
      </c>
      <c r="M42" s="640">
        <v>0</v>
      </c>
      <c r="N42" s="642">
        <v>0</v>
      </c>
      <c r="O42" s="640">
        <v>0</v>
      </c>
      <c r="P42" s="640">
        <v>0</v>
      </c>
      <c r="Q42" s="640">
        <v>0</v>
      </c>
      <c r="R42" s="640">
        <v>0</v>
      </c>
      <c r="S42" s="643">
        <v>1.93</v>
      </c>
      <c r="T42" s="640">
        <v>0</v>
      </c>
      <c r="U42" s="640">
        <v>0</v>
      </c>
      <c r="V42" s="640">
        <v>0</v>
      </c>
      <c r="W42" s="640">
        <v>1.63</v>
      </c>
      <c r="X42" s="640">
        <v>0</v>
      </c>
      <c r="Y42" s="640">
        <v>0</v>
      </c>
      <c r="Z42" s="642">
        <v>0</v>
      </c>
      <c r="AA42" s="642">
        <v>0</v>
      </c>
      <c r="AB42" s="642">
        <v>0</v>
      </c>
      <c r="AC42" s="642">
        <v>0</v>
      </c>
      <c r="AD42" s="642">
        <v>0</v>
      </c>
      <c r="AE42" s="642">
        <v>0</v>
      </c>
      <c r="AF42" s="642">
        <v>0</v>
      </c>
      <c r="AG42" s="642">
        <v>0</v>
      </c>
      <c r="AH42" s="642">
        <v>0</v>
      </c>
      <c r="AI42" s="642">
        <v>0</v>
      </c>
      <c r="AJ42" s="640">
        <v>0</v>
      </c>
      <c r="AK42" s="642">
        <v>0</v>
      </c>
      <c r="AL42" s="642">
        <v>0</v>
      </c>
      <c r="AM42" s="642">
        <v>0</v>
      </c>
      <c r="AN42" s="642">
        <v>0</v>
      </c>
      <c r="AO42" s="642">
        <v>1512.883</v>
      </c>
      <c r="AP42" s="642">
        <v>0</v>
      </c>
      <c r="AQ42" s="640">
        <v>0.3</v>
      </c>
      <c r="AR42" s="642">
        <v>0</v>
      </c>
      <c r="AS42" s="642">
        <v>0</v>
      </c>
      <c r="AT42" s="642">
        <v>0</v>
      </c>
      <c r="AU42" s="642">
        <v>0</v>
      </c>
      <c r="AV42" s="642">
        <v>0</v>
      </c>
      <c r="AW42" s="642">
        <v>0</v>
      </c>
      <c r="AX42" s="642">
        <v>0</v>
      </c>
      <c r="AY42" s="642">
        <v>0</v>
      </c>
      <c r="AZ42" s="642">
        <v>0</v>
      </c>
      <c r="BA42" s="642">
        <v>0.3</v>
      </c>
      <c r="BB42" s="640">
        <v>0</v>
      </c>
      <c r="BC42" s="640">
        <v>0</v>
      </c>
      <c r="BD42" s="640">
        <v>0</v>
      </c>
      <c r="BE42" s="640">
        <v>0</v>
      </c>
      <c r="BF42" s="642">
        <v>0</v>
      </c>
      <c r="BG42" s="642">
        <v>0</v>
      </c>
      <c r="BH42" s="640">
        <v>0</v>
      </c>
      <c r="BI42" s="643">
        <v>0</v>
      </c>
      <c r="BJ42" s="640">
        <v>0</v>
      </c>
      <c r="BK42" s="640">
        <v>0</v>
      </c>
      <c r="BL42" s="640">
        <v>0</v>
      </c>
      <c r="BM42" s="640">
        <v>0</v>
      </c>
      <c r="BN42" s="640"/>
      <c r="BO42" s="640">
        <v>1.93</v>
      </c>
      <c r="BP42" s="659">
        <v>2224.2887999999998</v>
      </c>
    </row>
    <row r="43" spans="1:68">
      <c r="A43" s="634" t="s">
        <v>1107</v>
      </c>
      <c r="B43" s="658" t="s">
        <v>1108</v>
      </c>
      <c r="C43" s="634" t="s">
        <v>851</v>
      </c>
      <c r="D43" s="659">
        <v>42.67</v>
      </c>
      <c r="E43" s="640">
        <v>0</v>
      </c>
      <c r="F43" s="640">
        <v>0</v>
      </c>
      <c r="G43" s="642">
        <v>0</v>
      </c>
      <c r="H43" s="642">
        <v>0</v>
      </c>
      <c r="I43" s="640">
        <v>0</v>
      </c>
      <c r="J43" s="640">
        <v>0</v>
      </c>
      <c r="K43" s="640">
        <v>0</v>
      </c>
      <c r="L43" s="640">
        <v>0</v>
      </c>
      <c r="M43" s="640">
        <v>0</v>
      </c>
      <c r="N43" s="642">
        <v>0</v>
      </c>
      <c r="O43" s="640">
        <v>0</v>
      </c>
      <c r="P43" s="640">
        <v>0</v>
      </c>
      <c r="Q43" s="640">
        <v>0</v>
      </c>
      <c r="R43" s="640">
        <v>0</v>
      </c>
      <c r="S43" s="643">
        <v>0</v>
      </c>
      <c r="T43" s="640">
        <v>0</v>
      </c>
      <c r="U43" s="640">
        <v>0</v>
      </c>
      <c r="V43" s="640">
        <v>0</v>
      </c>
      <c r="W43" s="640">
        <v>0</v>
      </c>
      <c r="X43" s="640">
        <v>0</v>
      </c>
      <c r="Y43" s="640">
        <v>0</v>
      </c>
      <c r="Z43" s="642">
        <v>0</v>
      </c>
      <c r="AA43" s="642">
        <v>0</v>
      </c>
      <c r="AB43" s="642">
        <v>0</v>
      </c>
      <c r="AC43" s="642">
        <v>0</v>
      </c>
      <c r="AD43" s="642">
        <v>0</v>
      </c>
      <c r="AE43" s="642">
        <v>0</v>
      </c>
      <c r="AF43" s="642">
        <v>0</v>
      </c>
      <c r="AG43" s="642">
        <v>0</v>
      </c>
      <c r="AH43" s="642">
        <v>0</v>
      </c>
      <c r="AI43" s="642">
        <v>0</v>
      </c>
      <c r="AJ43" s="640">
        <v>0</v>
      </c>
      <c r="AK43" s="642">
        <v>0</v>
      </c>
      <c r="AL43" s="642">
        <v>0</v>
      </c>
      <c r="AM43" s="642">
        <v>0</v>
      </c>
      <c r="AN43" s="642">
        <v>0</v>
      </c>
      <c r="AO43" s="642">
        <v>0</v>
      </c>
      <c r="AP43" s="642">
        <v>42.67</v>
      </c>
      <c r="AQ43" s="640">
        <v>0</v>
      </c>
      <c r="AR43" s="642">
        <v>0</v>
      </c>
      <c r="AS43" s="642">
        <v>0</v>
      </c>
      <c r="AT43" s="642">
        <v>0</v>
      </c>
      <c r="AU43" s="642">
        <v>0</v>
      </c>
      <c r="AV43" s="642">
        <v>0</v>
      </c>
      <c r="AW43" s="642">
        <v>0</v>
      </c>
      <c r="AX43" s="642">
        <v>0</v>
      </c>
      <c r="AY43" s="642">
        <v>0</v>
      </c>
      <c r="AZ43" s="642">
        <v>0</v>
      </c>
      <c r="BA43" s="642">
        <v>0</v>
      </c>
      <c r="BB43" s="640">
        <v>0</v>
      </c>
      <c r="BC43" s="640">
        <v>0</v>
      </c>
      <c r="BD43" s="640">
        <v>0</v>
      </c>
      <c r="BE43" s="640">
        <v>0</v>
      </c>
      <c r="BF43" s="642">
        <v>0</v>
      </c>
      <c r="BG43" s="642">
        <v>0</v>
      </c>
      <c r="BH43" s="640">
        <v>0</v>
      </c>
      <c r="BI43" s="643">
        <v>0</v>
      </c>
      <c r="BJ43" s="640">
        <v>0</v>
      </c>
      <c r="BK43" s="640">
        <v>0</v>
      </c>
      <c r="BL43" s="640">
        <v>0</v>
      </c>
      <c r="BM43" s="640">
        <v>0</v>
      </c>
      <c r="BN43" s="640"/>
      <c r="BO43" s="640">
        <v>0</v>
      </c>
      <c r="BP43" s="659">
        <v>408.61</v>
      </c>
    </row>
    <row r="44" spans="1:68">
      <c r="A44" s="632" t="s">
        <v>1109</v>
      </c>
      <c r="B44" s="656" t="s">
        <v>1110</v>
      </c>
      <c r="C44" s="632" t="s">
        <v>942</v>
      </c>
      <c r="D44" s="649">
        <v>3588.232</v>
      </c>
      <c r="E44" s="640">
        <v>0</v>
      </c>
      <c r="F44" s="640">
        <v>0</v>
      </c>
      <c r="G44" s="642">
        <v>0</v>
      </c>
      <c r="H44" s="642">
        <v>0</v>
      </c>
      <c r="I44" s="642">
        <v>0</v>
      </c>
      <c r="J44" s="642">
        <v>0</v>
      </c>
      <c r="K44" s="642">
        <v>0</v>
      </c>
      <c r="L44" s="642">
        <v>0</v>
      </c>
      <c r="M44" s="640">
        <v>0</v>
      </c>
      <c r="N44" s="642">
        <v>0</v>
      </c>
      <c r="O44" s="642">
        <v>0</v>
      </c>
      <c r="P44" s="642">
        <v>0</v>
      </c>
      <c r="Q44" s="642">
        <v>0</v>
      </c>
      <c r="R44" s="642">
        <v>0</v>
      </c>
      <c r="S44" s="643">
        <v>0.96079999999999988</v>
      </c>
      <c r="T44" s="642">
        <v>0.49730000000000002</v>
      </c>
      <c r="U44" s="642">
        <v>0.2</v>
      </c>
      <c r="V44" s="642">
        <v>4.3499999999999997E-2</v>
      </c>
      <c r="W44" s="642">
        <v>0</v>
      </c>
      <c r="X44" s="642">
        <v>0</v>
      </c>
      <c r="Y44" s="640">
        <v>0.15</v>
      </c>
      <c r="Z44" s="642">
        <v>0</v>
      </c>
      <c r="AA44" s="642">
        <v>0</v>
      </c>
      <c r="AB44" s="642">
        <v>0</v>
      </c>
      <c r="AC44" s="642">
        <v>0.15</v>
      </c>
      <c r="AD44" s="642">
        <v>0</v>
      </c>
      <c r="AE44" s="642">
        <v>0</v>
      </c>
      <c r="AF44" s="642">
        <v>0</v>
      </c>
      <c r="AG44" s="642">
        <v>0</v>
      </c>
      <c r="AH44" s="642">
        <v>0</v>
      </c>
      <c r="AI44" s="642">
        <v>0</v>
      </c>
      <c r="AJ44" s="640">
        <v>0</v>
      </c>
      <c r="AK44" s="642">
        <v>0</v>
      </c>
      <c r="AL44" s="642">
        <v>0</v>
      </c>
      <c r="AM44" s="642">
        <v>0</v>
      </c>
      <c r="AN44" s="642">
        <v>0</v>
      </c>
      <c r="AO44" s="642">
        <v>0</v>
      </c>
      <c r="AP44" s="642">
        <v>0</v>
      </c>
      <c r="AQ44" s="640">
        <v>3587.2712000000001</v>
      </c>
      <c r="AR44" s="642">
        <v>0</v>
      </c>
      <c r="AS44" s="642">
        <v>0</v>
      </c>
      <c r="AT44" s="642">
        <v>0</v>
      </c>
      <c r="AU44" s="642">
        <v>0</v>
      </c>
      <c r="AV44" s="642">
        <v>7.0000000000000007E-2</v>
      </c>
      <c r="AW44" s="642">
        <v>0</v>
      </c>
      <c r="AX44" s="642">
        <v>0</v>
      </c>
      <c r="AY44" s="642">
        <v>0</v>
      </c>
      <c r="AZ44" s="642">
        <v>0</v>
      </c>
      <c r="BA44" s="642">
        <v>0</v>
      </c>
      <c r="BB44" s="642">
        <v>0</v>
      </c>
      <c r="BC44" s="642">
        <v>0</v>
      </c>
      <c r="BD44" s="642">
        <v>0</v>
      </c>
      <c r="BE44" s="642">
        <v>0</v>
      </c>
      <c r="BF44" s="642">
        <v>0</v>
      </c>
      <c r="BG44" s="642">
        <v>0</v>
      </c>
      <c r="BH44" s="642">
        <v>0</v>
      </c>
      <c r="BI44" s="643">
        <v>0</v>
      </c>
      <c r="BJ44" s="642">
        <v>0</v>
      </c>
      <c r="BK44" s="642">
        <v>0</v>
      </c>
      <c r="BL44" s="642">
        <v>0</v>
      </c>
      <c r="BM44" s="642">
        <v>0</v>
      </c>
      <c r="BN44" s="642"/>
      <c r="BO44" s="640">
        <v>0.96079999999999988</v>
      </c>
      <c r="BP44" s="649">
        <v>14018.838946666665</v>
      </c>
    </row>
    <row r="45" spans="1:68">
      <c r="A45" s="634" t="s">
        <v>1111</v>
      </c>
      <c r="B45" s="658" t="s">
        <v>1112</v>
      </c>
      <c r="C45" s="634" t="s">
        <v>765</v>
      </c>
      <c r="D45" s="659">
        <v>1963.0640000000005</v>
      </c>
      <c r="E45" s="640">
        <v>0</v>
      </c>
      <c r="F45" s="640">
        <v>0</v>
      </c>
      <c r="G45" s="642">
        <v>0</v>
      </c>
      <c r="H45" s="642">
        <v>0</v>
      </c>
      <c r="I45" s="640">
        <v>0</v>
      </c>
      <c r="J45" s="640">
        <v>0</v>
      </c>
      <c r="K45" s="640">
        <v>0</v>
      </c>
      <c r="L45" s="640">
        <v>0</v>
      </c>
      <c r="M45" s="640">
        <v>0</v>
      </c>
      <c r="N45" s="642">
        <v>0</v>
      </c>
      <c r="O45" s="640">
        <v>0</v>
      </c>
      <c r="P45" s="640">
        <v>0</v>
      </c>
      <c r="Q45" s="640">
        <v>0</v>
      </c>
      <c r="R45" s="640">
        <v>0</v>
      </c>
      <c r="S45" s="643">
        <v>0.22</v>
      </c>
      <c r="T45" s="640">
        <v>0</v>
      </c>
      <c r="U45" s="640">
        <v>0</v>
      </c>
      <c r="V45" s="640">
        <v>0</v>
      </c>
      <c r="W45" s="640">
        <v>0</v>
      </c>
      <c r="X45" s="640">
        <v>0</v>
      </c>
      <c r="Y45" s="640">
        <v>0.15</v>
      </c>
      <c r="Z45" s="642">
        <v>0</v>
      </c>
      <c r="AA45" s="642">
        <v>0</v>
      </c>
      <c r="AB45" s="642">
        <v>0</v>
      </c>
      <c r="AC45" s="642">
        <v>0.15</v>
      </c>
      <c r="AD45" s="642">
        <v>0</v>
      </c>
      <c r="AE45" s="642">
        <v>0</v>
      </c>
      <c r="AF45" s="642">
        <v>0</v>
      </c>
      <c r="AG45" s="642">
        <v>0</v>
      </c>
      <c r="AH45" s="642">
        <v>0</v>
      </c>
      <c r="AI45" s="642">
        <v>0</v>
      </c>
      <c r="AJ45" s="640">
        <v>0</v>
      </c>
      <c r="AK45" s="642">
        <v>0</v>
      </c>
      <c r="AL45" s="642">
        <v>0</v>
      </c>
      <c r="AM45" s="642">
        <v>0</v>
      </c>
      <c r="AN45" s="642">
        <v>0</v>
      </c>
      <c r="AO45" s="642">
        <v>0</v>
      </c>
      <c r="AP45" s="642">
        <v>0</v>
      </c>
      <c r="AQ45" s="640">
        <v>7.0000000000000007E-2</v>
      </c>
      <c r="AR45" s="642">
        <v>1962.8440000000003</v>
      </c>
      <c r="AS45" s="642">
        <v>0</v>
      </c>
      <c r="AT45" s="642">
        <v>0</v>
      </c>
      <c r="AU45" s="642">
        <v>0</v>
      </c>
      <c r="AV45" s="642">
        <v>7.0000000000000007E-2</v>
      </c>
      <c r="AW45" s="642">
        <v>0</v>
      </c>
      <c r="AX45" s="642">
        <v>0</v>
      </c>
      <c r="AY45" s="642">
        <v>0</v>
      </c>
      <c r="AZ45" s="642">
        <v>0</v>
      </c>
      <c r="BA45" s="642">
        <v>0</v>
      </c>
      <c r="BB45" s="640">
        <v>0</v>
      </c>
      <c r="BC45" s="640">
        <v>0</v>
      </c>
      <c r="BD45" s="640">
        <v>0</v>
      </c>
      <c r="BE45" s="640">
        <v>0</v>
      </c>
      <c r="BF45" s="642">
        <v>0</v>
      </c>
      <c r="BG45" s="642">
        <v>0</v>
      </c>
      <c r="BH45" s="640">
        <v>0</v>
      </c>
      <c r="BI45" s="643">
        <v>0</v>
      </c>
      <c r="BJ45" s="640">
        <v>0</v>
      </c>
      <c r="BK45" s="640">
        <v>0</v>
      </c>
      <c r="BL45" s="640">
        <v>0</v>
      </c>
      <c r="BM45" s="640">
        <v>0</v>
      </c>
      <c r="BN45" s="640"/>
      <c r="BO45" s="640">
        <v>0.22</v>
      </c>
      <c r="BP45" s="659">
        <v>2899.3857466666668</v>
      </c>
    </row>
    <row r="46" spans="1:68">
      <c r="A46" s="634" t="s">
        <v>1113</v>
      </c>
      <c r="B46" s="658" t="s">
        <v>1114</v>
      </c>
      <c r="C46" s="634" t="s">
        <v>878</v>
      </c>
      <c r="D46" s="659">
        <v>107.39299999999999</v>
      </c>
      <c r="E46" s="640">
        <v>0</v>
      </c>
      <c r="F46" s="640">
        <v>0</v>
      </c>
      <c r="G46" s="642">
        <v>0</v>
      </c>
      <c r="H46" s="642">
        <v>0</v>
      </c>
      <c r="I46" s="640">
        <v>0</v>
      </c>
      <c r="J46" s="640">
        <v>0</v>
      </c>
      <c r="K46" s="640">
        <v>0</v>
      </c>
      <c r="L46" s="640">
        <v>0</v>
      </c>
      <c r="M46" s="640">
        <v>0</v>
      </c>
      <c r="N46" s="642">
        <v>0</v>
      </c>
      <c r="O46" s="640">
        <v>0</v>
      </c>
      <c r="P46" s="640">
        <v>0</v>
      </c>
      <c r="Q46" s="640">
        <v>0</v>
      </c>
      <c r="R46" s="640">
        <v>0</v>
      </c>
      <c r="S46" s="643">
        <v>0</v>
      </c>
      <c r="T46" s="640">
        <v>0</v>
      </c>
      <c r="U46" s="640">
        <v>0</v>
      </c>
      <c r="V46" s="640">
        <v>0</v>
      </c>
      <c r="W46" s="640">
        <v>0</v>
      </c>
      <c r="X46" s="640">
        <v>0</v>
      </c>
      <c r="Y46" s="640">
        <v>0</v>
      </c>
      <c r="Z46" s="642">
        <v>0</v>
      </c>
      <c r="AA46" s="642">
        <v>0</v>
      </c>
      <c r="AB46" s="642">
        <v>0</v>
      </c>
      <c r="AC46" s="642">
        <v>0</v>
      </c>
      <c r="AD46" s="642">
        <v>0</v>
      </c>
      <c r="AE46" s="642">
        <v>0</v>
      </c>
      <c r="AF46" s="642">
        <v>0</v>
      </c>
      <c r="AG46" s="642">
        <v>0</v>
      </c>
      <c r="AH46" s="642">
        <v>0</v>
      </c>
      <c r="AI46" s="642">
        <v>0</v>
      </c>
      <c r="AJ46" s="640">
        <v>0</v>
      </c>
      <c r="AK46" s="642">
        <v>0</v>
      </c>
      <c r="AL46" s="642">
        <v>0</v>
      </c>
      <c r="AM46" s="642">
        <v>0</v>
      </c>
      <c r="AN46" s="642">
        <v>0</v>
      </c>
      <c r="AO46" s="642">
        <v>0</v>
      </c>
      <c r="AP46" s="642">
        <v>0</v>
      </c>
      <c r="AQ46" s="640">
        <v>0</v>
      </c>
      <c r="AR46" s="642">
        <v>0</v>
      </c>
      <c r="AS46" s="642">
        <v>107.39299999999999</v>
      </c>
      <c r="AT46" s="642">
        <v>0</v>
      </c>
      <c r="AU46" s="642">
        <v>0</v>
      </c>
      <c r="AV46" s="642">
        <v>0</v>
      </c>
      <c r="AW46" s="642">
        <v>0</v>
      </c>
      <c r="AX46" s="642">
        <v>0</v>
      </c>
      <c r="AY46" s="642">
        <v>0</v>
      </c>
      <c r="AZ46" s="642">
        <v>0</v>
      </c>
      <c r="BA46" s="642">
        <v>0</v>
      </c>
      <c r="BB46" s="640">
        <v>0</v>
      </c>
      <c r="BC46" s="640">
        <v>0</v>
      </c>
      <c r="BD46" s="640">
        <v>0</v>
      </c>
      <c r="BE46" s="640">
        <v>0</v>
      </c>
      <c r="BF46" s="642">
        <v>0</v>
      </c>
      <c r="BG46" s="642">
        <v>0</v>
      </c>
      <c r="BH46" s="640">
        <v>0</v>
      </c>
      <c r="BI46" s="643">
        <v>0</v>
      </c>
      <c r="BJ46" s="640">
        <v>0</v>
      </c>
      <c r="BK46" s="640">
        <v>0</v>
      </c>
      <c r="BL46" s="640">
        <v>0</v>
      </c>
      <c r="BM46" s="640">
        <v>0</v>
      </c>
      <c r="BN46" s="640"/>
      <c r="BO46" s="640">
        <v>0</v>
      </c>
      <c r="BP46" s="659">
        <v>2369.4929999999999</v>
      </c>
    </row>
    <row r="47" spans="1:68">
      <c r="A47" s="634" t="s">
        <v>1115</v>
      </c>
      <c r="B47" s="658" t="s">
        <v>1116</v>
      </c>
      <c r="C47" s="634" t="s">
        <v>943</v>
      </c>
      <c r="D47" s="659">
        <v>0</v>
      </c>
      <c r="E47" s="640">
        <v>0</v>
      </c>
      <c r="F47" s="640">
        <v>0</v>
      </c>
      <c r="G47" s="642">
        <v>0</v>
      </c>
      <c r="H47" s="642">
        <v>0</v>
      </c>
      <c r="I47" s="640">
        <v>0</v>
      </c>
      <c r="J47" s="640">
        <v>0</v>
      </c>
      <c r="K47" s="640">
        <v>0</v>
      </c>
      <c r="L47" s="640">
        <v>0</v>
      </c>
      <c r="M47" s="640">
        <v>0</v>
      </c>
      <c r="N47" s="642">
        <v>0</v>
      </c>
      <c r="O47" s="640">
        <v>0</v>
      </c>
      <c r="P47" s="640">
        <v>0</v>
      </c>
      <c r="Q47" s="640">
        <v>0</v>
      </c>
      <c r="R47" s="640">
        <v>0</v>
      </c>
      <c r="S47" s="643">
        <v>0</v>
      </c>
      <c r="T47" s="640">
        <v>0</v>
      </c>
      <c r="U47" s="640">
        <v>0</v>
      </c>
      <c r="V47" s="640">
        <v>0</v>
      </c>
      <c r="W47" s="640">
        <v>0</v>
      </c>
      <c r="X47" s="640">
        <v>0</v>
      </c>
      <c r="Y47" s="640">
        <v>0</v>
      </c>
      <c r="Z47" s="642">
        <v>0</v>
      </c>
      <c r="AA47" s="642">
        <v>0</v>
      </c>
      <c r="AB47" s="642">
        <v>0</v>
      </c>
      <c r="AC47" s="642">
        <v>0</v>
      </c>
      <c r="AD47" s="642">
        <v>0</v>
      </c>
      <c r="AE47" s="642">
        <v>0</v>
      </c>
      <c r="AF47" s="642">
        <v>0</v>
      </c>
      <c r="AG47" s="642">
        <v>0</v>
      </c>
      <c r="AH47" s="642">
        <v>0</v>
      </c>
      <c r="AI47" s="642">
        <v>0</v>
      </c>
      <c r="AJ47" s="640">
        <v>0</v>
      </c>
      <c r="AK47" s="642">
        <v>0</v>
      </c>
      <c r="AL47" s="642">
        <v>0</v>
      </c>
      <c r="AM47" s="642">
        <v>0</v>
      </c>
      <c r="AN47" s="642">
        <v>0</v>
      </c>
      <c r="AO47" s="642">
        <v>0</v>
      </c>
      <c r="AP47" s="642">
        <v>0</v>
      </c>
      <c r="AQ47" s="640">
        <v>0</v>
      </c>
      <c r="AR47" s="642">
        <v>0</v>
      </c>
      <c r="AS47" s="642">
        <v>0</v>
      </c>
      <c r="AT47" s="642">
        <v>0</v>
      </c>
      <c r="AU47" s="642">
        <v>0</v>
      </c>
      <c r="AV47" s="642">
        <v>0</v>
      </c>
      <c r="AW47" s="642">
        <v>0</v>
      </c>
      <c r="AX47" s="642">
        <v>0</v>
      </c>
      <c r="AY47" s="642">
        <v>0</v>
      </c>
      <c r="AZ47" s="642">
        <v>0</v>
      </c>
      <c r="BA47" s="642">
        <v>0</v>
      </c>
      <c r="BB47" s="640">
        <v>0</v>
      </c>
      <c r="BC47" s="640">
        <v>0</v>
      </c>
      <c r="BD47" s="640">
        <v>0</v>
      </c>
      <c r="BE47" s="640">
        <v>0</v>
      </c>
      <c r="BF47" s="642">
        <v>0</v>
      </c>
      <c r="BG47" s="642">
        <v>0</v>
      </c>
      <c r="BH47" s="640">
        <v>0</v>
      </c>
      <c r="BI47" s="643">
        <v>0</v>
      </c>
      <c r="BJ47" s="640">
        <v>0</v>
      </c>
      <c r="BK47" s="640">
        <v>0</v>
      </c>
      <c r="BL47" s="640">
        <v>0</v>
      </c>
      <c r="BM47" s="640">
        <v>0</v>
      </c>
      <c r="BN47" s="640"/>
      <c r="BO47" s="640">
        <v>0</v>
      </c>
      <c r="BP47" s="659">
        <v>0.4</v>
      </c>
    </row>
    <row r="48" spans="1:68">
      <c r="A48" s="634" t="s">
        <v>1117</v>
      </c>
      <c r="B48" s="658" t="s">
        <v>1118</v>
      </c>
      <c r="C48" s="634" t="s">
        <v>944</v>
      </c>
      <c r="D48" s="659">
        <v>0</v>
      </c>
      <c r="E48" s="640">
        <v>0</v>
      </c>
      <c r="F48" s="640">
        <v>0</v>
      </c>
      <c r="G48" s="642">
        <v>0</v>
      </c>
      <c r="H48" s="642">
        <v>0</v>
      </c>
      <c r="I48" s="640">
        <v>0</v>
      </c>
      <c r="J48" s="640">
        <v>0</v>
      </c>
      <c r="K48" s="640">
        <v>0</v>
      </c>
      <c r="L48" s="640">
        <v>0</v>
      </c>
      <c r="M48" s="640">
        <v>0</v>
      </c>
      <c r="N48" s="642">
        <v>0</v>
      </c>
      <c r="O48" s="640">
        <v>0</v>
      </c>
      <c r="P48" s="640">
        <v>0</v>
      </c>
      <c r="Q48" s="640">
        <v>0</v>
      </c>
      <c r="R48" s="640">
        <v>0</v>
      </c>
      <c r="S48" s="643">
        <v>0</v>
      </c>
      <c r="T48" s="640">
        <v>0</v>
      </c>
      <c r="U48" s="640">
        <v>0</v>
      </c>
      <c r="V48" s="640">
        <v>0</v>
      </c>
      <c r="W48" s="640">
        <v>0</v>
      </c>
      <c r="X48" s="640">
        <v>0</v>
      </c>
      <c r="Y48" s="640">
        <v>0</v>
      </c>
      <c r="Z48" s="642">
        <v>0</v>
      </c>
      <c r="AA48" s="642">
        <v>0</v>
      </c>
      <c r="AB48" s="642">
        <v>0</v>
      </c>
      <c r="AC48" s="642">
        <v>0</v>
      </c>
      <c r="AD48" s="642">
        <v>0</v>
      </c>
      <c r="AE48" s="642">
        <v>0</v>
      </c>
      <c r="AF48" s="642">
        <v>0</v>
      </c>
      <c r="AG48" s="642">
        <v>0</v>
      </c>
      <c r="AH48" s="642">
        <v>0</v>
      </c>
      <c r="AI48" s="642">
        <v>0</v>
      </c>
      <c r="AJ48" s="640">
        <v>0</v>
      </c>
      <c r="AK48" s="642">
        <v>0</v>
      </c>
      <c r="AL48" s="642">
        <v>0</v>
      </c>
      <c r="AM48" s="642">
        <v>0</v>
      </c>
      <c r="AN48" s="642">
        <v>0</v>
      </c>
      <c r="AO48" s="642">
        <v>0</v>
      </c>
      <c r="AP48" s="642">
        <v>0</v>
      </c>
      <c r="AQ48" s="640">
        <v>0</v>
      </c>
      <c r="AR48" s="642">
        <v>0</v>
      </c>
      <c r="AS48" s="642">
        <v>0</v>
      </c>
      <c r="AT48" s="642">
        <v>0</v>
      </c>
      <c r="AU48" s="642">
        <v>0</v>
      </c>
      <c r="AV48" s="642">
        <v>0</v>
      </c>
      <c r="AW48" s="642">
        <v>0</v>
      </c>
      <c r="AX48" s="642">
        <v>0</v>
      </c>
      <c r="AY48" s="642">
        <v>0</v>
      </c>
      <c r="AZ48" s="642">
        <v>0</v>
      </c>
      <c r="BA48" s="642">
        <v>0</v>
      </c>
      <c r="BB48" s="640">
        <v>0</v>
      </c>
      <c r="BC48" s="640">
        <v>0</v>
      </c>
      <c r="BD48" s="640">
        <v>0</v>
      </c>
      <c r="BE48" s="640">
        <v>0</v>
      </c>
      <c r="BF48" s="642">
        <v>0</v>
      </c>
      <c r="BG48" s="642">
        <v>0</v>
      </c>
      <c r="BH48" s="640">
        <v>0</v>
      </c>
      <c r="BI48" s="643">
        <v>0</v>
      </c>
      <c r="BJ48" s="640">
        <v>0</v>
      </c>
      <c r="BK48" s="640">
        <v>0</v>
      </c>
      <c r="BL48" s="640">
        <v>0</v>
      </c>
      <c r="BM48" s="640">
        <v>0</v>
      </c>
      <c r="BN48" s="640"/>
      <c r="BO48" s="640">
        <v>0</v>
      </c>
      <c r="BP48" s="659">
        <v>0</v>
      </c>
    </row>
    <row r="49" spans="1:68" ht="25.5">
      <c r="A49" s="634" t="s">
        <v>1119</v>
      </c>
      <c r="B49" s="658" t="s">
        <v>1120</v>
      </c>
      <c r="C49" s="634" t="s">
        <v>881</v>
      </c>
      <c r="D49" s="659">
        <v>21.044</v>
      </c>
      <c r="E49" s="640">
        <v>0</v>
      </c>
      <c r="F49" s="640">
        <v>0</v>
      </c>
      <c r="G49" s="642">
        <v>0</v>
      </c>
      <c r="H49" s="642">
        <v>0</v>
      </c>
      <c r="I49" s="640">
        <v>0</v>
      </c>
      <c r="J49" s="640">
        <v>0</v>
      </c>
      <c r="K49" s="640">
        <v>0</v>
      </c>
      <c r="L49" s="640">
        <v>0</v>
      </c>
      <c r="M49" s="640">
        <v>0</v>
      </c>
      <c r="N49" s="642">
        <v>0</v>
      </c>
      <c r="O49" s="640">
        <v>0</v>
      </c>
      <c r="P49" s="640">
        <v>0</v>
      </c>
      <c r="Q49" s="640">
        <v>0</v>
      </c>
      <c r="R49" s="640">
        <v>0</v>
      </c>
      <c r="S49" s="643">
        <v>0</v>
      </c>
      <c r="T49" s="640">
        <v>0</v>
      </c>
      <c r="U49" s="640">
        <v>0</v>
      </c>
      <c r="V49" s="640">
        <v>0</v>
      </c>
      <c r="W49" s="640">
        <v>0</v>
      </c>
      <c r="X49" s="640">
        <v>0</v>
      </c>
      <c r="Y49" s="640">
        <v>0</v>
      </c>
      <c r="Z49" s="642">
        <v>0</v>
      </c>
      <c r="AA49" s="642">
        <v>0</v>
      </c>
      <c r="AB49" s="642">
        <v>0</v>
      </c>
      <c r="AC49" s="642">
        <v>0</v>
      </c>
      <c r="AD49" s="642">
        <v>0</v>
      </c>
      <c r="AE49" s="642">
        <v>0</v>
      </c>
      <c r="AF49" s="642">
        <v>0</v>
      </c>
      <c r="AG49" s="642">
        <v>0</v>
      </c>
      <c r="AH49" s="642">
        <v>0</v>
      </c>
      <c r="AI49" s="642">
        <v>0</v>
      </c>
      <c r="AJ49" s="640">
        <v>0</v>
      </c>
      <c r="AK49" s="642">
        <v>0</v>
      </c>
      <c r="AL49" s="642">
        <v>0</v>
      </c>
      <c r="AM49" s="642">
        <v>0</v>
      </c>
      <c r="AN49" s="642">
        <v>0</v>
      </c>
      <c r="AO49" s="642">
        <v>0</v>
      </c>
      <c r="AP49" s="642">
        <v>0</v>
      </c>
      <c r="AQ49" s="640">
        <v>0</v>
      </c>
      <c r="AR49" s="642">
        <v>0</v>
      </c>
      <c r="AS49" s="642">
        <v>0</v>
      </c>
      <c r="AT49" s="642">
        <v>0</v>
      </c>
      <c r="AU49" s="642">
        <v>0</v>
      </c>
      <c r="AV49" s="642">
        <v>21.044</v>
      </c>
      <c r="AW49" s="642">
        <v>0</v>
      </c>
      <c r="AX49" s="642">
        <v>0</v>
      </c>
      <c r="AY49" s="642">
        <v>0</v>
      </c>
      <c r="AZ49" s="642">
        <v>0</v>
      </c>
      <c r="BA49" s="642">
        <v>0</v>
      </c>
      <c r="BB49" s="640">
        <v>0</v>
      </c>
      <c r="BC49" s="640">
        <v>0</v>
      </c>
      <c r="BD49" s="640">
        <v>0</v>
      </c>
      <c r="BE49" s="640">
        <v>0</v>
      </c>
      <c r="BF49" s="642">
        <v>0</v>
      </c>
      <c r="BG49" s="642">
        <v>0</v>
      </c>
      <c r="BH49" s="640">
        <v>0</v>
      </c>
      <c r="BI49" s="643">
        <v>0</v>
      </c>
      <c r="BJ49" s="640">
        <v>0</v>
      </c>
      <c r="BK49" s="640">
        <v>0</v>
      </c>
      <c r="BL49" s="640">
        <v>0</v>
      </c>
      <c r="BM49" s="640">
        <v>0</v>
      </c>
      <c r="BN49" s="640"/>
      <c r="BO49" s="640">
        <v>0</v>
      </c>
      <c r="BP49" s="659">
        <v>146.154</v>
      </c>
    </row>
    <row r="50" spans="1:68">
      <c r="A50" s="634" t="s">
        <v>1121</v>
      </c>
      <c r="B50" s="658" t="s">
        <v>1122</v>
      </c>
      <c r="C50" s="634" t="s">
        <v>882</v>
      </c>
      <c r="D50" s="659">
        <v>0</v>
      </c>
      <c r="E50" s="640">
        <v>0</v>
      </c>
      <c r="F50" s="640">
        <v>0</v>
      </c>
      <c r="G50" s="642">
        <v>0</v>
      </c>
      <c r="H50" s="642">
        <v>0</v>
      </c>
      <c r="I50" s="640">
        <v>0</v>
      </c>
      <c r="J50" s="640">
        <v>0</v>
      </c>
      <c r="K50" s="640">
        <v>0</v>
      </c>
      <c r="L50" s="640">
        <v>0</v>
      </c>
      <c r="M50" s="640">
        <v>0</v>
      </c>
      <c r="N50" s="642">
        <v>0</v>
      </c>
      <c r="O50" s="640">
        <v>0</v>
      </c>
      <c r="P50" s="640">
        <v>0</v>
      </c>
      <c r="Q50" s="640">
        <v>0</v>
      </c>
      <c r="R50" s="640">
        <v>0</v>
      </c>
      <c r="S50" s="643">
        <v>0</v>
      </c>
      <c r="T50" s="640">
        <v>0</v>
      </c>
      <c r="U50" s="640">
        <v>0</v>
      </c>
      <c r="V50" s="640">
        <v>0</v>
      </c>
      <c r="W50" s="640">
        <v>0</v>
      </c>
      <c r="X50" s="640">
        <v>0</v>
      </c>
      <c r="Y50" s="640">
        <v>0</v>
      </c>
      <c r="Z50" s="642">
        <v>0</v>
      </c>
      <c r="AA50" s="642">
        <v>0</v>
      </c>
      <c r="AB50" s="642">
        <v>0</v>
      </c>
      <c r="AC50" s="642">
        <v>0</v>
      </c>
      <c r="AD50" s="642">
        <v>0</v>
      </c>
      <c r="AE50" s="642">
        <v>0</v>
      </c>
      <c r="AF50" s="642">
        <v>0</v>
      </c>
      <c r="AG50" s="642">
        <v>0</v>
      </c>
      <c r="AH50" s="642">
        <v>0</v>
      </c>
      <c r="AI50" s="642">
        <v>0</v>
      </c>
      <c r="AJ50" s="640">
        <v>0</v>
      </c>
      <c r="AK50" s="642">
        <v>0</v>
      </c>
      <c r="AL50" s="642">
        <v>0</v>
      </c>
      <c r="AM50" s="642">
        <v>0</v>
      </c>
      <c r="AN50" s="642">
        <v>0</v>
      </c>
      <c r="AO50" s="642">
        <v>0</v>
      </c>
      <c r="AP50" s="642">
        <v>0</v>
      </c>
      <c r="AQ50" s="640">
        <v>0</v>
      </c>
      <c r="AR50" s="642">
        <v>0</v>
      </c>
      <c r="AS50" s="642">
        <v>0</v>
      </c>
      <c r="AT50" s="642">
        <v>0</v>
      </c>
      <c r="AU50" s="642">
        <v>0</v>
      </c>
      <c r="AV50" s="642">
        <v>0</v>
      </c>
      <c r="AW50" s="642">
        <v>0</v>
      </c>
      <c r="AX50" s="642">
        <v>0</v>
      </c>
      <c r="AY50" s="642">
        <v>0</v>
      </c>
      <c r="AZ50" s="642">
        <v>0</v>
      </c>
      <c r="BA50" s="642">
        <v>0</v>
      </c>
      <c r="BB50" s="640">
        <v>0</v>
      </c>
      <c r="BC50" s="640">
        <v>0</v>
      </c>
      <c r="BD50" s="640">
        <v>0</v>
      </c>
      <c r="BE50" s="640">
        <v>0</v>
      </c>
      <c r="BF50" s="642">
        <v>0</v>
      </c>
      <c r="BG50" s="642">
        <v>0</v>
      </c>
      <c r="BH50" s="640">
        <v>0</v>
      </c>
      <c r="BI50" s="643">
        <v>0</v>
      </c>
      <c r="BJ50" s="640">
        <v>0</v>
      </c>
      <c r="BK50" s="640">
        <v>0</v>
      </c>
      <c r="BL50" s="640">
        <v>0</v>
      </c>
      <c r="BM50" s="640">
        <v>0</v>
      </c>
      <c r="BN50" s="640"/>
      <c r="BO50" s="640">
        <v>0</v>
      </c>
      <c r="BP50" s="659">
        <v>49</v>
      </c>
    </row>
    <row r="51" spans="1:68" ht="25.5">
      <c r="A51" s="634" t="s">
        <v>1123</v>
      </c>
      <c r="B51" s="658" t="s">
        <v>1124</v>
      </c>
      <c r="C51" s="634" t="s">
        <v>880</v>
      </c>
      <c r="D51" s="659">
        <v>1485.4959999999999</v>
      </c>
      <c r="E51" s="640">
        <v>0</v>
      </c>
      <c r="F51" s="640">
        <v>0</v>
      </c>
      <c r="G51" s="642">
        <v>0</v>
      </c>
      <c r="H51" s="642">
        <v>0</v>
      </c>
      <c r="I51" s="640">
        <v>0</v>
      </c>
      <c r="J51" s="640">
        <v>0</v>
      </c>
      <c r="K51" s="640">
        <v>0</v>
      </c>
      <c r="L51" s="640">
        <v>0</v>
      </c>
      <c r="M51" s="640">
        <v>0</v>
      </c>
      <c r="N51" s="642">
        <v>0</v>
      </c>
      <c r="O51" s="640">
        <v>0</v>
      </c>
      <c r="P51" s="640">
        <v>0</v>
      </c>
      <c r="Q51" s="640">
        <v>0</v>
      </c>
      <c r="R51" s="640">
        <v>0</v>
      </c>
      <c r="S51" s="643">
        <v>0</v>
      </c>
      <c r="T51" s="640">
        <v>0</v>
      </c>
      <c r="U51" s="640">
        <v>0</v>
      </c>
      <c r="V51" s="640">
        <v>0</v>
      </c>
      <c r="W51" s="640">
        <v>0</v>
      </c>
      <c r="X51" s="640">
        <v>0</v>
      </c>
      <c r="Y51" s="640">
        <v>0</v>
      </c>
      <c r="Z51" s="642">
        <v>0</v>
      </c>
      <c r="AA51" s="642">
        <v>0</v>
      </c>
      <c r="AB51" s="642">
        <v>0</v>
      </c>
      <c r="AC51" s="642">
        <v>0</v>
      </c>
      <c r="AD51" s="642">
        <v>0</v>
      </c>
      <c r="AE51" s="642">
        <v>0</v>
      </c>
      <c r="AF51" s="642">
        <v>0</v>
      </c>
      <c r="AG51" s="642">
        <v>0</v>
      </c>
      <c r="AH51" s="642">
        <v>0</v>
      </c>
      <c r="AI51" s="642">
        <v>0</v>
      </c>
      <c r="AJ51" s="640">
        <v>0</v>
      </c>
      <c r="AK51" s="642">
        <v>0</v>
      </c>
      <c r="AL51" s="642">
        <v>0</v>
      </c>
      <c r="AM51" s="642">
        <v>0</v>
      </c>
      <c r="AN51" s="642">
        <v>0</v>
      </c>
      <c r="AO51" s="642">
        <v>0</v>
      </c>
      <c r="AP51" s="642">
        <v>0</v>
      </c>
      <c r="AQ51" s="640">
        <v>0</v>
      </c>
      <c r="AR51" s="642">
        <v>0</v>
      </c>
      <c r="AS51" s="642">
        <v>0</v>
      </c>
      <c r="AT51" s="642">
        <v>0</v>
      </c>
      <c r="AU51" s="642">
        <v>0</v>
      </c>
      <c r="AV51" s="642">
        <v>0</v>
      </c>
      <c r="AW51" s="642">
        <v>0</v>
      </c>
      <c r="AX51" s="642">
        <v>1485.4959999999999</v>
      </c>
      <c r="AY51" s="642">
        <v>0</v>
      </c>
      <c r="AZ51" s="642">
        <v>0</v>
      </c>
      <c r="BA51" s="642">
        <v>0</v>
      </c>
      <c r="BB51" s="640">
        <v>0</v>
      </c>
      <c r="BC51" s="640">
        <v>0</v>
      </c>
      <c r="BD51" s="640">
        <v>0</v>
      </c>
      <c r="BE51" s="640">
        <v>0</v>
      </c>
      <c r="BF51" s="642">
        <v>0</v>
      </c>
      <c r="BG51" s="642">
        <v>0</v>
      </c>
      <c r="BH51" s="640">
        <v>0</v>
      </c>
      <c r="BI51" s="643">
        <v>0</v>
      </c>
      <c r="BJ51" s="640">
        <v>0</v>
      </c>
      <c r="BK51" s="640">
        <v>0</v>
      </c>
      <c r="BL51" s="640">
        <v>0</v>
      </c>
      <c r="BM51" s="640">
        <v>0</v>
      </c>
      <c r="BN51" s="640"/>
      <c r="BO51" s="640">
        <v>0</v>
      </c>
      <c r="BP51" s="659">
        <v>8525.5319999999992</v>
      </c>
    </row>
    <row r="52" spans="1:68" ht="25.5">
      <c r="A52" s="634" t="s">
        <v>1125</v>
      </c>
      <c r="B52" s="658" t="s">
        <v>1126</v>
      </c>
      <c r="C52" s="634" t="s">
        <v>639</v>
      </c>
      <c r="D52" s="659">
        <v>1.6300000000000006</v>
      </c>
      <c r="E52" s="640">
        <v>0</v>
      </c>
      <c r="F52" s="640">
        <v>0</v>
      </c>
      <c r="G52" s="642">
        <v>0</v>
      </c>
      <c r="H52" s="642">
        <v>0</v>
      </c>
      <c r="I52" s="640">
        <v>0</v>
      </c>
      <c r="J52" s="640">
        <v>0</v>
      </c>
      <c r="K52" s="640">
        <v>0</v>
      </c>
      <c r="L52" s="640">
        <v>0</v>
      </c>
      <c r="M52" s="640">
        <v>0</v>
      </c>
      <c r="N52" s="642">
        <v>0</v>
      </c>
      <c r="O52" s="640">
        <v>0</v>
      </c>
      <c r="P52" s="640">
        <v>0</v>
      </c>
      <c r="Q52" s="640">
        <v>0</v>
      </c>
      <c r="R52" s="640">
        <v>0</v>
      </c>
      <c r="S52" s="643">
        <v>4.3499999999999997E-2</v>
      </c>
      <c r="T52" s="640">
        <v>0</v>
      </c>
      <c r="U52" s="640">
        <v>0</v>
      </c>
      <c r="V52" s="640">
        <v>4.3499999999999997E-2</v>
      </c>
      <c r="W52" s="640">
        <v>0</v>
      </c>
      <c r="X52" s="640">
        <v>0</v>
      </c>
      <c r="Y52" s="640">
        <v>0</v>
      </c>
      <c r="Z52" s="642">
        <v>0</v>
      </c>
      <c r="AA52" s="642">
        <v>0</v>
      </c>
      <c r="AB52" s="642">
        <v>0</v>
      </c>
      <c r="AC52" s="642">
        <v>0</v>
      </c>
      <c r="AD52" s="642">
        <v>0</v>
      </c>
      <c r="AE52" s="642">
        <v>0</v>
      </c>
      <c r="AF52" s="642">
        <v>0</v>
      </c>
      <c r="AG52" s="642">
        <v>0</v>
      </c>
      <c r="AH52" s="642">
        <v>0</v>
      </c>
      <c r="AI52" s="642">
        <v>0</v>
      </c>
      <c r="AJ52" s="640">
        <v>0</v>
      </c>
      <c r="AK52" s="642">
        <v>0</v>
      </c>
      <c r="AL52" s="642">
        <v>0</v>
      </c>
      <c r="AM52" s="642">
        <v>0</v>
      </c>
      <c r="AN52" s="642">
        <v>0</v>
      </c>
      <c r="AO52" s="642">
        <v>0</v>
      </c>
      <c r="AP52" s="642">
        <v>0</v>
      </c>
      <c r="AQ52" s="640">
        <v>0</v>
      </c>
      <c r="AR52" s="642">
        <v>0</v>
      </c>
      <c r="AS52" s="642">
        <v>0</v>
      </c>
      <c r="AT52" s="642">
        <v>0</v>
      </c>
      <c r="AU52" s="642">
        <v>0</v>
      </c>
      <c r="AV52" s="642">
        <v>0</v>
      </c>
      <c r="AW52" s="642">
        <v>0</v>
      </c>
      <c r="AX52" s="642">
        <v>0</v>
      </c>
      <c r="AY52" s="642">
        <v>1.5865000000000005</v>
      </c>
      <c r="AZ52" s="642">
        <v>0</v>
      </c>
      <c r="BA52" s="642">
        <v>0</v>
      </c>
      <c r="BB52" s="640">
        <v>0</v>
      </c>
      <c r="BC52" s="640">
        <v>0</v>
      </c>
      <c r="BD52" s="640">
        <v>0</v>
      </c>
      <c r="BE52" s="640">
        <v>0</v>
      </c>
      <c r="BF52" s="642">
        <v>0</v>
      </c>
      <c r="BG52" s="642">
        <v>0</v>
      </c>
      <c r="BH52" s="640">
        <v>0</v>
      </c>
      <c r="BI52" s="643">
        <v>0</v>
      </c>
      <c r="BJ52" s="640">
        <v>0</v>
      </c>
      <c r="BK52" s="640">
        <v>0</v>
      </c>
      <c r="BL52" s="640">
        <v>0</v>
      </c>
      <c r="BM52" s="640">
        <v>0</v>
      </c>
      <c r="BN52" s="640"/>
      <c r="BO52" s="640">
        <v>4.3499999999999997E-2</v>
      </c>
      <c r="BP52" s="659">
        <v>1.9865000000000004</v>
      </c>
    </row>
    <row r="53" spans="1:68">
      <c r="A53" s="634" t="s">
        <v>1127</v>
      </c>
      <c r="B53" s="658" t="s">
        <v>1128</v>
      </c>
      <c r="C53" s="634" t="s">
        <v>590</v>
      </c>
      <c r="D53" s="659">
        <v>3.9050000000000007</v>
      </c>
      <c r="E53" s="640">
        <v>0</v>
      </c>
      <c r="F53" s="640">
        <v>0</v>
      </c>
      <c r="G53" s="642">
        <v>0</v>
      </c>
      <c r="H53" s="642">
        <v>0</v>
      </c>
      <c r="I53" s="640">
        <v>0</v>
      </c>
      <c r="J53" s="640">
        <v>0</v>
      </c>
      <c r="K53" s="640">
        <v>0</v>
      </c>
      <c r="L53" s="640">
        <v>0</v>
      </c>
      <c r="M53" s="640">
        <v>0</v>
      </c>
      <c r="N53" s="642">
        <v>0</v>
      </c>
      <c r="O53" s="640">
        <v>0</v>
      </c>
      <c r="P53" s="640">
        <v>0</v>
      </c>
      <c r="Q53" s="640">
        <v>0</v>
      </c>
      <c r="R53" s="640">
        <v>0</v>
      </c>
      <c r="S53" s="643">
        <v>0.49730000000000002</v>
      </c>
      <c r="T53" s="640">
        <v>0.49730000000000002</v>
      </c>
      <c r="U53" s="640">
        <v>0</v>
      </c>
      <c r="V53" s="640">
        <v>0</v>
      </c>
      <c r="W53" s="640">
        <v>0</v>
      </c>
      <c r="X53" s="640">
        <v>0</v>
      </c>
      <c r="Y53" s="640">
        <v>0</v>
      </c>
      <c r="Z53" s="642">
        <v>0</v>
      </c>
      <c r="AA53" s="642">
        <v>0</v>
      </c>
      <c r="AB53" s="642">
        <v>0</v>
      </c>
      <c r="AC53" s="642">
        <v>0</v>
      </c>
      <c r="AD53" s="642">
        <v>0</v>
      </c>
      <c r="AE53" s="642">
        <v>0</v>
      </c>
      <c r="AF53" s="642">
        <v>0</v>
      </c>
      <c r="AG53" s="642">
        <v>0</v>
      </c>
      <c r="AH53" s="642">
        <v>0</v>
      </c>
      <c r="AI53" s="642">
        <v>0</v>
      </c>
      <c r="AJ53" s="640">
        <v>0</v>
      </c>
      <c r="AK53" s="642">
        <v>0</v>
      </c>
      <c r="AL53" s="642">
        <v>0</v>
      </c>
      <c r="AM53" s="642">
        <v>0</v>
      </c>
      <c r="AN53" s="642">
        <v>0</v>
      </c>
      <c r="AO53" s="642">
        <v>0</v>
      </c>
      <c r="AP53" s="642">
        <v>0</v>
      </c>
      <c r="AQ53" s="640">
        <v>0</v>
      </c>
      <c r="AR53" s="642">
        <v>0</v>
      </c>
      <c r="AS53" s="642">
        <v>0</v>
      </c>
      <c r="AT53" s="642">
        <v>0</v>
      </c>
      <c r="AU53" s="642">
        <v>0</v>
      </c>
      <c r="AV53" s="642">
        <v>0</v>
      </c>
      <c r="AW53" s="642">
        <v>0</v>
      </c>
      <c r="AX53" s="642">
        <v>0</v>
      </c>
      <c r="AY53" s="642">
        <v>0</v>
      </c>
      <c r="AZ53" s="642">
        <v>3.4077000000000002</v>
      </c>
      <c r="BA53" s="642">
        <v>0</v>
      </c>
      <c r="BB53" s="640">
        <v>0</v>
      </c>
      <c r="BC53" s="640">
        <v>0</v>
      </c>
      <c r="BD53" s="640">
        <v>0</v>
      </c>
      <c r="BE53" s="640">
        <v>0</v>
      </c>
      <c r="BF53" s="642">
        <v>0</v>
      </c>
      <c r="BG53" s="642">
        <v>0</v>
      </c>
      <c r="BH53" s="640">
        <v>0</v>
      </c>
      <c r="BI53" s="643">
        <v>0</v>
      </c>
      <c r="BJ53" s="640">
        <v>0</v>
      </c>
      <c r="BK53" s="640">
        <v>0</v>
      </c>
      <c r="BL53" s="640">
        <v>0</v>
      </c>
      <c r="BM53" s="640">
        <v>0</v>
      </c>
      <c r="BN53" s="640"/>
      <c r="BO53" s="640">
        <v>0.49730000000000002</v>
      </c>
      <c r="BP53" s="659">
        <v>15.5877</v>
      </c>
    </row>
    <row r="54" spans="1:68" ht="25.5">
      <c r="A54" s="634" t="s">
        <v>1129</v>
      </c>
      <c r="B54" s="658" t="s">
        <v>1130</v>
      </c>
      <c r="C54" s="634" t="s">
        <v>885</v>
      </c>
      <c r="D54" s="659">
        <v>5.7</v>
      </c>
      <c r="E54" s="640">
        <v>0</v>
      </c>
      <c r="F54" s="640">
        <v>0</v>
      </c>
      <c r="G54" s="642">
        <v>0</v>
      </c>
      <c r="H54" s="642">
        <v>0</v>
      </c>
      <c r="I54" s="640">
        <v>0</v>
      </c>
      <c r="J54" s="640">
        <v>0</v>
      </c>
      <c r="K54" s="640">
        <v>0</v>
      </c>
      <c r="L54" s="640">
        <v>0</v>
      </c>
      <c r="M54" s="640">
        <v>0</v>
      </c>
      <c r="N54" s="642">
        <v>0</v>
      </c>
      <c r="O54" s="640">
        <v>0</v>
      </c>
      <c r="P54" s="640">
        <v>0</v>
      </c>
      <c r="Q54" s="640">
        <v>0</v>
      </c>
      <c r="R54" s="640">
        <v>0</v>
      </c>
      <c r="S54" s="643">
        <v>0.2</v>
      </c>
      <c r="T54" s="640">
        <v>0</v>
      </c>
      <c r="U54" s="640">
        <v>0.2</v>
      </c>
      <c r="V54" s="640">
        <v>0</v>
      </c>
      <c r="W54" s="640">
        <v>0</v>
      </c>
      <c r="X54" s="640">
        <v>0</v>
      </c>
      <c r="Y54" s="640">
        <v>0</v>
      </c>
      <c r="Z54" s="642">
        <v>0</v>
      </c>
      <c r="AA54" s="642">
        <v>0</v>
      </c>
      <c r="AB54" s="642">
        <v>0</v>
      </c>
      <c r="AC54" s="642">
        <v>0</v>
      </c>
      <c r="AD54" s="642">
        <v>0</v>
      </c>
      <c r="AE54" s="642">
        <v>0</v>
      </c>
      <c r="AF54" s="642">
        <v>0</v>
      </c>
      <c r="AG54" s="642">
        <v>0</v>
      </c>
      <c r="AH54" s="642">
        <v>0</v>
      </c>
      <c r="AI54" s="642">
        <v>0</v>
      </c>
      <c r="AJ54" s="640">
        <v>0</v>
      </c>
      <c r="AK54" s="642">
        <v>0</v>
      </c>
      <c r="AL54" s="642">
        <v>0</v>
      </c>
      <c r="AM54" s="642">
        <v>0</v>
      </c>
      <c r="AN54" s="642">
        <v>0</v>
      </c>
      <c r="AO54" s="642">
        <v>0</v>
      </c>
      <c r="AP54" s="642">
        <v>0</v>
      </c>
      <c r="AQ54" s="640">
        <v>0</v>
      </c>
      <c r="AR54" s="642">
        <v>0</v>
      </c>
      <c r="AS54" s="642">
        <v>0</v>
      </c>
      <c r="AT54" s="642">
        <v>0</v>
      </c>
      <c r="AU54" s="642">
        <v>0</v>
      </c>
      <c r="AV54" s="642">
        <v>0</v>
      </c>
      <c r="AW54" s="642">
        <v>0</v>
      </c>
      <c r="AX54" s="642">
        <v>0</v>
      </c>
      <c r="AY54" s="642">
        <v>0</v>
      </c>
      <c r="AZ54" s="642">
        <v>0</v>
      </c>
      <c r="BA54" s="642">
        <v>5.5</v>
      </c>
      <c r="BB54" s="640">
        <v>0</v>
      </c>
      <c r="BC54" s="640">
        <v>0</v>
      </c>
      <c r="BD54" s="640">
        <v>0</v>
      </c>
      <c r="BE54" s="640">
        <v>0</v>
      </c>
      <c r="BF54" s="642">
        <v>0</v>
      </c>
      <c r="BG54" s="642">
        <v>0</v>
      </c>
      <c r="BH54" s="640">
        <v>0</v>
      </c>
      <c r="BI54" s="643">
        <v>0</v>
      </c>
      <c r="BJ54" s="640">
        <v>0</v>
      </c>
      <c r="BK54" s="640">
        <v>0</v>
      </c>
      <c r="BL54" s="640">
        <v>0</v>
      </c>
      <c r="BM54" s="640">
        <v>0</v>
      </c>
      <c r="BN54" s="640"/>
      <c r="BO54" s="640">
        <v>0.2</v>
      </c>
      <c r="BP54" s="659">
        <v>11.3</v>
      </c>
    </row>
    <row r="55" spans="1:68">
      <c r="A55" s="632" t="s">
        <v>1131</v>
      </c>
      <c r="B55" s="657" t="s">
        <v>1132</v>
      </c>
      <c r="C55" s="630" t="s">
        <v>883</v>
      </c>
      <c r="D55" s="650">
        <v>34.74</v>
      </c>
      <c r="E55" s="640">
        <v>0</v>
      </c>
      <c r="F55" s="640">
        <v>0</v>
      </c>
      <c r="G55" s="642">
        <v>0</v>
      </c>
      <c r="H55" s="642">
        <v>0</v>
      </c>
      <c r="I55" s="640">
        <v>0</v>
      </c>
      <c r="J55" s="640">
        <v>0</v>
      </c>
      <c r="K55" s="640">
        <v>0</v>
      </c>
      <c r="L55" s="640">
        <v>0</v>
      </c>
      <c r="M55" s="640">
        <v>0</v>
      </c>
      <c r="N55" s="642">
        <v>0</v>
      </c>
      <c r="O55" s="640">
        <v>0</v>
      </c>
      <c r="P55" s="640">
        <v>0</v>
      </c>
      <c r="Q55" s="640">
        <v>0</v>
      </c>
      <c r="R55" s="640">
        <v>0</v>
      </c>
      <c r="S55" s="643">
        <v>0</v>
      </c>
      <c r="T55" s="640">
        <v>0</v>
      </c>
      <c r="U55" s="640">
        <v>0</v>
      </c>
      <c r="V55" s="640">
        <v>0</v>
      </c>
      <c r="W55" s="640">
        <v>0</v>
      </c>
      <c r="X55" s="640">
        <v>0</v>
      </c>
      <c r="Y55" s="640">
        <v>0</v>
      </c>
      <c r="Z55" s="642">
        <v>0</v>
      </c>
      <c r="AA55" s="642">
        <v>0</v>
      </c>
      <c r="AB55" s="642">
        <v>0</v>
      </c>
      <c r="AC55" s="642">
        <v>0</v>
      </c>
      <c r="AD55" s="642">
        <v>0</v>
      </c>
      <c r="AE55" s="642">
        <v>0</v>
      </c>
      <c r="AF55" s="642">
        <v>0</v>
      </c>
      <c r="AG55" s="642">
        <v>0</v>
      </c>
      <c r="AH55" s="642">
        <v>0</v>
      </c>
      <c r="AI55" s="642">
        <v>0</v>
      </c>
      <c r="AJ55" s="640">
        <v>0</v>
      </c>
      <c r="AK55" s="642">
        <v>0</v>
      </c>
      <c r="AL55" s="642">
        <v>0</v>
      </c>
      <c r="AM55" s="642">
        <v>0</v>
      </c>
      <c r="AN55" s="642">
        <v>0</v>
      </c>
      <c r="AO55" s="642">
        <v>0</v>
      </c>
      <c r="AP55" s="642">
        <v>0</v>
      </c>
      <c r="AQ55" s="640">
        <v>0</v>
      </c>
      <c r="AR55" s="642">
        <v>0</v>
      </c>
      <c r="AS55" s="642">
        <v>0</v>
      </c>
      <c r="AT55" s="642">
        <v>0</v>
      </c>
      <c r="AU55" s="642">
        <v>0</v>
      </c>
      <c r="AV55" s="642">
        <v>0</v>
      </c>
      <c r="AW55" s="642">
        <v>0</v>
      </c>
      <c r="AX55" s="642">
        <v>0</v>
      </c>
      <c r="AY55" s="642">
        <v>0</v>
      </c>
      <c r="AZ55" s="642">
        <v>0</v>
      </c>
      <c r="BA55" s="642">
        <v>0</v>
      </c>
      <c r="BB55" s="640">
        <v>34.74</v>
      </c>
      <c r="BC55" s="640">
        <v>0</v>
      </c>
      <c r="BD55" s="640">
        <v>0</v>
      </c>
      <c r="BE55" s="640">
        <v>0</v>
      </c>
      <c r="BF55" s="642">
        <v>0</v>
      </c>
      <c r="BG55" s="642">
        <v>0</v>
      </c>
      <c r="BH55" s="640">
        <v>0</v>
      </c>
      <c r="BI55" s="643">
        <v>0</v>
      </c>
      <c r="BJ55" s="640">
        <v>0</v>
      </c>
      <c r="BK55" s="640">
        <v>0</v>
      </c>
      <c r="BL55" s="640">
        <v>0</v>
      </c>
      <c r="BM55" s="640">
        <v>0</v>
      </c>
      <c r="BN55" s="640"/>
      <c r="BO55" s="640">
        <v>0</v>
      </c>
      <c r="BP55" s="650">
        <v>53.694030000000005</v>
      </c>
    </row>
    <row r="56" spans="1:68">
      <c r="A56" s="632" t="s">
        <v>1133</v>
      </c>
      <c r="B56" s="657" t="s">
        <v>1134</v>
      </c>
      <c r="C56" s="630" t="s">
        <v>946</v>
      </c>
      <c r="D56" s="650">
        <v>0.61499999999999999</v>
      </c>
      <c r="E56" s="640">
        <v>0</v>
      </c>
      <c r="F56" s="640">
        <v>0</v>
      </c>
      <c r="G56" s="642">
        <v>0</v>
      </c>
      <c r="H56" s="642">
        <v>0</v>
      </c>
      <c r="I56" s="640">
        <v>0</v>
      </c>
      <c r="J56" s="640">
        <v>0</v>
      </c>
      <c r="K56" s="640">
        <v>0</v>
      </c>
      <c r="L56" s="640">
        <v>0</v>
      </c>
      <c r="M56" s="640">
        <v>0</v>
      </c>
      <c r="N56" s="642">
        <v>0</v>
      </c>
      <c r="O56" s="640">
        <v>0</v>
      </c>
      <c r="P56" s="640">
        <v>0</v>
      </c>
      <c r="Q56" s="640">
        <v>0</v>
      </c>
      <c r="R56" s="640">
        <v>0</v>
      </c>
      <c r="S56" s="643">
        <v>0</v>
      </c>
      <c r="T56" s="640">
        <v>0</v>
      </c>
      <c r="U56" s="640">
        <v>0</v>
      </c>
      <c r="V56" s="640">
        <v>0</v>
      </c>
      <c r="W56" s="640">
        <v>0</v>
      </c>
      <c r="X56" s="640">
        <v>0</v>
      </c>
      <c r="Y56" s="640">
        <v>0</v>
      </c>
      <c r="Z56" s="642">
        <v>0</v>
      </c>
      <c r="AA56" s="642">
        <v>0</v>
      </c>
      <c r="AB56" s="642">
        <v>0</v>
      </c>
      <c r="AC56" s="642">
        <v>0</v>
      </c>
      <c r="AD56" s="642">
        <v>0</v>
      </c>
      <c r="AE56" s="642">
        <v>0</v>
      </c>
      <c r="AF56" s="642">
        <v>0</v>
      </c>
      <c r="AG56" s="642">
        <v>0</v>
      </c>
      <c r="AH56" s="642">
        <v>0</v>
      </c>
      <c r="AI56" s="642">
        <v>0</v>
      </c>
      <c r="AJ56" s="640">
        <v>0</v>
      </c>
      <c r="AK56" s="642">
        <v>0</v>
      </c>
      <c r="AL56" s="642">
        <v>0</v>
      </c>
      <c r="AM56" s="642">
        <v>0</v>
      </c>
      <c r="AN56" s="642">
        <v>0</v>
      </c>
      <c r="AO56" s="642">
        <v>0</v>
      </c>
      <c r="AP56" s="642">
        <v>0</v>
      </c>
      <c r="AQ56" s="640">
        <v>0</v>
      </c>
      <c r="AR56" s="642">
        <v>0</v>
      </c>
      <c r="AS56" s="642">
        <v>0</v>
      </c>
      <c r="AT56" s="642">
        <v>0</v>
      </c>
      <c r="AU56" s="642">
        <v>0</v>
      </c>
      <c r="AV56" s="642">
        <v>0</v>
      </c>
      <c r="AW56" s="642">
        <v>0</v>
      </c>
      <c r="AX56" s="642">
        <v>0</v>
      </c>
      <c r="AY56" s="642">
        <v>0</v>
      </c>
      <c r="AZ56" s="642">
        <v>0</v>
      </c>
      <c r="BA56" s="642">
        <v>0</v>
      </c>
      <c r="BB56" s="640">
        <v>0</v>
      </c>
      <c r="BC56" s="640">
        <v>0.61499999999999999</v>
      </c>
      <c r="BD56" s="640">
        <v>0</v>
      </c>
      <c r="BE56" s="640">
        <v>0</v>
      </c>
      <c r="BF56" s="642">
        <v>0</v>
      </c>
      <c r="BG56" s="642">
        <v>0</v>
      </c>
      <c r="BH56" s="640">
        <v>0</v>
      </c>
      <c r="BI56" s="643">
        <v>0</v>
      </c>
      <c r="BJ56" s="640">
        <v>0</v>
      </c>
      <c r="BK56" s="640">
        <v>0</v>
      </c>
      <c r="BL56" s="640">
        <v>0</v>
      </c>
      <c r="BM56" s="640">
        <v>0</v>
      </c>
      <c r="BN56" s="640"/>
      <c r="BO56" s="640">
        <v>0</v>
      </c>
      <c r="BP56" s="650">
        <v>0.61499999999999999</v>
      </c>
    </row>
    <row r="57" spans="1:68" ht="25.5">
      <c r="A57" s="632" t="s">
        <v>1135</v>
      </c>
      <c r="B57" s="657" t="s">
        <v>1136</v>
      </c>
      <c r="C57" s="630" t="s">
        <v>884</v>
      </c>
      <c r="D57" s="650">
        <v>122.27099999999999</v>
      </c>
      <c r="E57" s="640">
        <v>0</v>
      </c>
      <c r="F57" s="640">
        <v>0</v>
      </c>
      <c r="G57" s="642">
        <v>0</v>
      </c>
      <c r="H57" s="642">
        <v>0</v>
      </c>
      <c r="I57" s="640">
        <v>0</v>
      </c>
      <c r="J57" s="640">
        <v>0</v>
      </c>
      <c r="K57" s="640">
        <v>0</v>
      </c>
      <c r="L57" s="640">
        <v>0</v>
      </c>
      <c r="M57" s="640">
        <v>0</v>
      </c>
      <c r="N57" s="642">
        <v>0</v>
      </c>
      <c r="O57" s="640">
        <v>0</v>
      </c>
      <c r="P57" s="640">
        <v>0</v>
      </c>
      <c r="Q57" s="640">
        <v>0</v>
      </c>
      <c r="R57" s="640">
        <v>0</v>
      </c>
      <c r="S57" s="643">
        <v>0</v>
      </c>
      <c r="T57" s="640">
        <v>0</v>
      </c>
      <c r="U57" s="640">
        <v>0</v>
      </c>
      <c r="V57" s="640">
        <v>0</v>
      </c>
      <c r="W57" s="640">
        <v>0</v>
      </c>
      <c r="X57" s="640">
        <v>0</v>
      </c>
      <c r="Y57" s="640">
        <v>0</v>
      </c>
      <c r="Z57" s="642">
        <v>0</v>
      </c>
      <c r="AA57" s="642">
        <v>0</v>
      </c>
      <c r="AB57" s="642">
        <v>0</v>
      </c>
      <c r="AC57" s="642">
        <v>0</v>
      </c>
      <c r="AD57" s="642">
        <v>0</v>
      </c>
      <c r="AE57" s="642">
        <v>0</v>
      </c>
      <c r="AF57" s="642">
        <v>0</v>
      </c>
      <c r="AG57" s="642">
        <v>0</v>
      </c>
      <c r="AH57" s="642">
        <v>0</v>
      </c>
      <c r="AI57" s="642">
        <v>0</v>
      </c>
      <c r="AJ57" s="640">
        <v>0</v>
      </c>
      <c r="AK57" s="642">
        <v>0</v>
      </c>
      <c r="AL57" s="642">
        <v>0</v>
      </c>
      <c r="AM57" s="642">
        <v>0</v>
      </c>
      <c r="AN57" s="642">
        <v>0</v>
      </c>
      <c r="AO57" s="642">
        <v>0</v>
      </c>
      <c r="AP57" s="642">
        <v>0</v>
      </c>
      <c r="AQ57" s="640">
        <v>0</v>
      </c>
      <c r="AR57" s="642">
        <v>0</v>
      </c>
      <c r="AS57" s="642">
        <v>0</v>
      </c>
      <c r="AT57" s="642">
        <v>0</v>
      </c>
      <c r="AU57" s="642">
        <v>0</v>
      </c>
      <c r="AV57" s="642">
        <v>0</v>
      </c>
      <c r="AW57" s="642">
        <v>0</v>
      </c>
      <c r="AX57" s="642">
        <v>0</v>
      </c>
      <c r="AY57" s="642">
        <v>0</v>
      </c>
      <c r="AZ57" s="642">
        <v>0</v>
      </c>
      <c r="BA57" s="642">
        <v>0</v>
      </c>
      <c r="BB57" s="640">
        <v>0</v>
      </c>
      <c r="BC57" s="640">
        <v>0</v>
      </c>
      <c r="BD57" s="640">
        <v>122.27099999999999</v>
      </c>
      <c r="BE57" s="640">
        <v>0</v>
      </c>
      <c r="BF57" s="642">
        <v>0</v>
      </c>
      <c r="BG57" s="642">
        <v>0</v>
      </c>
      <c r="BH57" s="640">
        <v>0</v>
      </c>
      <c r="BI57" s="643">
        <v>0</v>
      </c>
      <c r="BJ57" s="640">
        <v>0</v>
      </c>
      <c r="BK57" s="640">
        <v>0</v>
      </c>
      <c r="BL57" s="640">
        <v>0</v>
      </c>
      <c r="BM57" s="640">
        <v>0</v>
      </c>
      <c r="BN57" s="640"/>
      <c r="BO57" s="640">
        <v>0</v>
      </c>
      <c r="BP57" s="650">
        <v>165.02100000000002</v>
      </c>
    </row>
    <row r="58" spans="1:68">
      <c r="A58" s="632" t="s">
        <v>1137</v>
      </c>
      <c r="B58" s="657" t="s">
        <v>1138</v>
      </c>
      <c r="C58" s="630" t="s">
        <v>947</v>
      </c>
      <c r="D58" s="650">
        <v>1019.6129999999999</v>
      </c>
      <c r="E58" s="640">
        <v>0</v>
      </c>
      <c r="F58" s="640">
        <v>0</v>
      </c>
      <c r="G58" s="642">
        <v>0</v>
      </c>
      <c r="H58" s="642">
        <v>0</v>
      </c>
      <c r="I58" s="642">
        <v>0</v>
      </c>
      <c r="J58" s="642">
        <v>0</v>
      </c>
      <c r="K58" s="642">
        <v>0</v>
      </c>
      <c r="L58" s="642">
        <v>0</v>
      </c>
      <c r="M58" s="640">
        <v>0</v>
      </c>
      <c r="N58" s="642">
        <v>0</v>
      </c>
      <c r="O58" s="642">
        <v>0</v>
      </c>
      <c r="P58" s="642">
        <v>0</v>
      </c>
      <c r="Q58" s="642">
        <v>0</v>
      </c>
      <c r="R58" s="642">
        <v>0</v>
      </c>
      <c r="S58" s="643">
        <v>0</v>
      </c>
      <c r="T58" s="642">
        <v>0</v>
      </c>
      <c r="U58" s="642">
        <v>0</v>
      </c>
      <c r="V58" s="642">
        <v>0</v>
      </c>
      <c r="W58" s="642">
        <v>0</v>
      </c>
      <c r="X58" s="642">
        <v>0</v>
      </c>
      <c r="Y58" s="642">
        <v>0</v>
      </c>
      <c r="Z58" s="642">
        <v>0</v>
      </c>
      <c r="AA58" s="642">
        <v>0</v>
      </c>
      <c r="AB58" s="642">
        <v>0</v>
      </c>
      <c r="AC58" s="642">
        <v>0</v>
      </c>
      <c r="AD58" s="642">
        <v>0</v>
      </c>
      <c r="AE58" s="642">
        <v>0</v>
      </c>
      <c r="AF58" s="642">
        <v>0</v>
      </c>
      <c r="AG58" s="642">
        <v>0</v>
      </c>
      <c r="AH58" s="642">
        <v>0</v>
      </c>
      <c r="AI58" s="642">
        <v>0</v>
      </c>
      <c r="AJ58" s="642">
        <v>0</v>
      </c>
      <c r="AK58" s="642">
        <v>0</v>
      </c>
      <c r="AL58" s="642">
        <v>0</v>
      </c>
      <c r="AM58" s="642">
        <v>0</v>
      </c>
      <c r="AN58" s="642">
        <v>0</v>
      </c>
      <c r="AO58" s="642">
        <v>0</v>
      </c>
      <c r="AP58" s="642">
        <v>0</v>
      </c>
      <c r="AQ58" s="640">
        <v>1</v>
      </c>
      <c r="AR58" s="642">
        <v>0</v>
      </c>
      <c r="AS58" s="642">
        <v>1</v>
      </c>
      <c r="AT58" s="642">
        <v>0</v>
      </c>
      <c r="AU58" s="642">
        <v>0</v>
      </c>
      <c r="AV58" s="642">
        <v>0</v>
      </c>
      <c r="AW58" s="642">
        <v>0</v>
      </c>
      <c r="AX58" s="642">
        <v>0</v>
      </c>
      <c r="AY58" s="642">
        <v>0</v>
      </c>
      <c r="AZ58" s="642">
        <v>0</v>
      </c>
      <c r="BA58" s="642">
        <v>0</v>
      </c>
      <c r="BB58" s="642">
        <v>0</v>
      </c>
      <c r="BC58" s="642">
        <v>0</v>
      </c>
      <c r="BD58" s="642">
        <v>0</v>
      </c>
      <c r="BE58" s="642">
        <v>1018.6129999999999</v>
      </c>
      <c r="BF58" s="642">
        <v>517.66899999999998</v>
      </c>
      <c r="BG58" s="642">
        <v>0</v>
      </c>
      <c r="BH58" s="642">
        <v>0</v>
      </c>
      <c r="BI58" s="643">
        <v>0</v>
      </c>
      <c r="BJ58" s="642">
        <v>0</v>
      </c>
      <c r="BK58" s="642">
        <v>0</v>
      </c>
      <c r="BL58" s="642">
        <v>0</v>
      </c>
      <c r="BM58" s="642">
        <v>0</v>
      </c>
      <c r="BN58" s="642"/>
      <c r="BO58" s="640">
        <v>1</v>
      </c>
      <c r="BP58" s="650">
        <v>1018.6130000000001</v>
      </c>
    </row>
    <row r="59" spans="1:68" s="474" customFormat="1" ht="25.5">
      <c r="A59" s="634" t="s">
        <v>1139</v>
      </c>
      <c r="B59" s="661" t="s">
        <v>1140</v>
      </c>
      <c r="C59" s="629" t="s">
        <v>948</v>
      </c>
      <c r="D59" s="662">
        <v>500.94400000000002</v>
      </c>
      <c r="E59" s="642">
        <v>0</v>
      </c>
      <c r="F59" s="642">
        <v>0</v>
      </c>
      <c r="G59" s="642">
        <v>0</v>
      </c>
      <c r="H59" s="642">
        <v>0</v>
      </c>
      <c r="I59" s="642">
        <v>0</v>
      </c>
      <c r="J59" s="642">
        <v>0</v>
      </c>
      <c r="K59" s="642">
        <v>0</v>
      </c>
      <c r="L59" s="642">
        <v>0</v>
      </c>
      <c r="M59" s="642">
        <v>0</v>
      </c>
      <c r="N59" s="642">
        <v>0</v>
      </c>
      <c r="O59" s="642">
        <v>0</v>
      </c>
      <c r="P59" s="642">
        <v>0</v>
      </c>
      <c r="Q59" s="642">
        <v>0</v>
      </c>
      <c r="R59" s="642">
        <v>0</v>
      </c>
      <c r="S59" s="647">
        <v>0</v>
      </c>
      <c r="T59" s="642">
        <v>0</v>
      </c>
      <c r="U59" s="642">
        <v>0</v>
      </c>
      <c r="V59" s="642">
        <v>0</v>
      </c>
      <c r="W59" s="642">
        <v>0</v>
      </c>
      <c r="X59" s="642">
        <v>0</v>
      </c>
      <c r="Y59" s="642">
        <v>0</v>
      </c>
      <c r="Z59" s="642">
        <v>0</v>
      </c>
      <c r="AA59" s="642">
        <v>0</v>
      </c>
      <c r="AB59" s="642">
        <v>0</v>
      </c>
      <c r="AC59" s="642">
        <v>0</v>
      </c>
      <c r="AD59" s="642">
        <v>0</v>
      </c>
      <c r="AE59" s="642">
        <v>0</v>
      </c>
      <c r="AF59" s="642">
        <v>0</v>
      </c>
      <c r="AG59" s="642">
        <v>0</v>
      </c>
      <c r="AH59" s="642">
        <v>0</v>
      </c>
      <c r="AI59" s="642">
        <v>0</v>
      </c>
      <c r="AJ59" s="642">
        <v>0</v>
      </c>
      <c r="AK59" s="642">
        <v>0</v>
      </c>
      <c r="AL59" s="642">
        <v>0</v>
      </c>
      <c r="AM59" s="642">
        <v>0</v>
      </c>
      <c r="AN59" s="642">
        <v>0</v>
      </c>
      <c r="AO59" s="642">
        <v>0</v>
      </c>
      <c r="AP59" s="642">
        <v>0</v>
      </c>
      <c r="AQ59" s="642">
        <v>0</v>
      </c>
      <c r="AR59" s="642">
        <v>0</v>
      </c>
      <c r="AS59" s="642">
        <v>0</v>
      </c>
      <c r="AT59" s="642">
        <v>0</v>
      </c>
      <c r="AU59" s="642">
        <v>0</v>
      </c>
      <c r="AV59" s="642">
        <v>0</v>
      </c>
      <c r="AW59" s="642">
        <v>0</v>
      </c>
      <c r="AX59" s="642">
        <v>0</v>
      </c>
      <c r="AY59" s="642">
        <v>0</v>
      </c>
      <c r="AZ59" s="642">
        <v>0</v>
      </c>
      <c r="BA59" s="642">
        <v>0</v>
      </c>
      <c r="BB59" s="642">
        <v>0</v>
      </c>
      <c r="BC59" s="642">
        <v>0</v>
      </c>
      <c r="BD59" s="642">
        <v>0</v>
      </c>
      <c r="BE59" s="642">
        <v>0</v>
      </c>
      <c r="BF59" s="642">
        <v>500.94400000000002</v>
      </c>
      <c r="BG59" s="642">
        <v>0</v>
      </c>
      <c r="BH59" s="642">
        <v>0</v>
      </c>
      <c r="BI59" s="647">
        <v>0</v>
      </c>
      <c r="BJ59" s="642">
        <v>0</v>
      </c>
      <c r="BK59" s="642">
        <v>0</v>
      </c>
      <c r="BL59" s="642">
        <v>0</v>
      </c>
      <c r="BM59" s="642">
        <v>0</v>
      </c>
      <c r="BN59" s="642"/>
      <c r="BO59" s="642">
        <v>0</v>
      </c>
      <c r="BP59" s="662">
        <v>500.94400000000002</v>
      </c>
    </row>
    <row r="60" spans="1:68" s="474" customFormat="1" ht="25.5">
      <c r="A60" s="634" t="s">
        <v>1141</v>
      </c>
      <c r="B60" s="661" t="s">
        <v>1142</v>
      </c>
      <c r="C60" s="629" t="s">
        <v>949</v>
      </c>
      <c r="D60" s="662">
        <v>518.66899999999998</v>
      </c>
      <c r="E60" s="642">
        <v>0</v>
      </c>
      <c r="F60" s="642">
        <v>0</v>
      </c>
      <c r="G60" s="642">
        <v>0</v>
      </c>
      <c r="H60" s="642">
        <v>0</v>
      </c>
      <c r="I60" s="642">
        <v>0</v>
      </c>
      <c r="J60" s="642">
        <v>0</v>
      </c>
      <c r="K60" s="642">
        <v>0</v>
      </c>
      <c r="L60" s="642">
        <v>0</v>
      </c>
      <c r="M60" s="642">
        <v>0</v>
      </c>
      <c r="N60" s="642">
        <v>0</v>
      </c>
      <c r="O60" s="642">
        <v>0</v>
      </c>
      <c r="P60" s="642">
        <v>0</v>
      </c>
      <c r="Q60" s="642">
        <v>0</v>
      </c>
      <c r="R60" s="642">
        <v>0</v>
      </c>
      <c r="S60" s="647">
        <v>1</v>
      </c>
      <c r="T60" s="642">
        <v>0</v>
      </c>
      <c r="U60" s="642">
        <v>0</v>
      </c>
      <c r="V60" s="642">
        <v>0</v>
      </c>
      <c r="W60" s="642">
        <v>0</v>
      </c>
      <c r="X60" s="642">
        <v>0</v>
      </c>
      <c r="Y60" s="642">
        <v>0</v>
      </c>
      <c r="Z60" s="642">
        <v>0</v>
      </c>
      <c r="AA60" s="642">
        <v>0</v>
      </c>
      <c r="AB60" s="642">
        <v>0</v>
      </c>
      <c r="AC60" s="642">
        <v>0</v>
      </c>
      <c r="AD60" s="642">
        <v>0</v>
      </c>
      <c r="AE60" s="642">
        <v>0</v>
      </c>
      <c r="AF60" s="642">
        <v>0</v>
      </c>
      <c r="AG60" s="642">
        <v>0</v>
      </c>
      <c r="AH60" s="642">
        <v>0</v>
      </c>
      <c r="AI60" s="642">
        <v>0</v>
      </c>
      <c r="AJ60" s="642">
        <v>0</v>
      </c>
      <c r="AK60" s="642">
        <v>0</v>
      </c>
      <c r="AL60" s="642">
        <v>0</v>
      </c>
      <c r="AM60" s="642">
        <v>0</v>
      </c>
      <c r="AN60" s="642">
        <v>0</v>
      </c>
      <c r="AO60" s="642">
        <v>0</v>
      </c>
      <c r="AP60" s="642">
        <v>0</v>
      </c>
      <c r="AQ60" s="642">
        <v>1</v>
      </c>
      <c r="AR60" s="642">
        <v>0</v>
      </c>
      <c r="AS60" s="642">
        <v>1</v>
      </c>
      <c r="AT60" s="642">
        <v>0</v>
      </c>
      <c r="AU60" s="642">
        <v>0</v>
      </c>
      <c r="AV60" s="642">
        <v>0</v>
      </c>
      <c r="AW60" s="642">
        <v>0</v>
      </c>
      <c r="AX60" s="642">
        <v>0</v>
      </c>
      <c r="AY60" s="642">
        <v>0</v>
      </c>
      <c r="AZ60" s="642">
        <v>0</v>
      </c>
      <c r="BA60" s="642">
        <v>0</v>
      </c>
      <c r="BB60" s="642">
        <v>0</v>
      </c>
      <c r="BC60" s="642">
        <v>0</v>
      </c>
      <c r="BD60" s="642">
        <v>0</v>
      </c>
      <c r="BE60" s="642">
        <v>517.66899999999998</v>
      </c>
      <c r="BF60" s="642">
        <v>517.66899999999998</v>
      </c>
      <c r="BG60" s="642">
        <v>517.66899999999998</v>
      </c>
      <c r="BH60" s="642">
        <v>0</v>
      </c>
      <c r="BI60" s="647">
        <v>0</v>
      </c>
      <c r="BJ60" s="642">
        <v>0</v>
      </c>
      <c r="BK60" s="642">
        <v>0</v>
      </c>
      <c r="BL60" s="642">
        <v>0</v>
      </c>
      <c r="BM60" s="642">
        <v>0</v>
      </c>
      <c r="BN60" s="642"/>
      <c r="BO60" s="642">
        <v>1</v>
      </c>
      <c r="BP60" s="662">
        <v>517.66899999999998</v>
      </c>
    </row>
    <row r="61" spans="1:68">
      <c r="A61" s="632" t="s">
        <v>1143</v>
      </c>
      <c r="B61" s="657" t="s">
        <v>1144</v>
      </c>
      <c r="C61" s="630" t="s">
        <v>888</v>
      </c>
      <c r="D61" s="650">
        <v>20.980000000000004</v>
      </c>
      <c r="E61" s="640">
        <v>0</v>
      </c>
      <c r="F61" s="640">
        <v>0</v>
      </c>
      <c r="G61" s="642">
        <v>0</v>
      </c>
      <c r="H61" s="642">
        <v>0</v>
      </c>
      <c r="I61" s="640">
        <v>0</v>
      </c>
      <c r="J61" s="640">
        <v>0</v>
      </c>
      <c r="K61" s="640">
        <v>0</v>
      </c>
      <c r="L61" s="640">
        <v>0</v>
      </c>
      <c r="M61" s="640">
        <v>0</v>
      </c>
      <c r="N61" s="642">
        <v>0</v>
      </c>
      <c r="O61" s="640">
        <v>0</v>
      </c>
      <c r="P61" s="640">
        <v>0</v>
      </c>
      <c r="Q61" s="640">
        <v>0</v>
      </c>
      <c r="R61" s="640">
        <v>0</v>
      </c>
      <c r="S61" s="643">
        <v>0</v>
      </c>
      <c r="T61" s="640">
        <v>0</v>
      </c>
      <c r="U61" s="640">
        <v>0</v>
      </c>
      <c r="V61" s="640">
        <v>0</v>
      </c>
      <c r="W61" s="640">
        <v>0</v>
      </c>
      <c r="X61" s="640">
        <v>0</v>
      </c>
      <c r="Y61" s="640">
        <v>0</v>
      </c>
      <c r="Z61" s="642">
        <v>0</v>
      </c>
      <c r="AA61" s="642">
        <v>0</v>
      </c>
      <c r="AB61" s="642">
        <v>0</v>
      </c>
      <c r="AC61" s="642">
        <v>0</v>
      </c>
      <c r="AD61" s="642">
        <v>0</v>
      </c>
      <c r="AE61" s="642">
        <v>0</v>
      </c>
      <c r="AF61" s="642">
        <v>0</v>
      </c>
      <c r="AG61" s="642">
        <v>0</v>
      </c>
      <c r="AH61" s="642">
        <v>0</v>
      </c>
      <c r="AI61" s="642">
        <v>0</v>
      </c>
      <c r="AJ61" s="640">
        <v>0</v>
      </c>
      <c r="AK61" s="642">
        <v>0</v>
      </c>
      <c r="AL61" s="642">
        <v>0</v>
      </c>
      <c r="AM61" s="642">
        <v>0</v>
      </c>
      <c r="AN61" s="642">
        <v>0</v>
      </c>
      <c r="AO61" s="642">
        <v>0</v>
      </c>
      <c r="AP61" s="642">
        <v>0</v>
      </c>
      <c r="AQ61" s="640">
        <v>0</v>
      </c>
      <c r="AR61" s="642">
        <v>0</v>
      </c>
      <c r="AS61" s="642">
        <v>0</v>
      </c>
      <c r="AT61" s="642">
        <v>0</v>
      </c>
      <c r="AU61" s="642">
        <v>0</v>
      </c>
      <c r="AV61" s="642">
        <v>0</v>
      </c>
      <c r="AW61" s="642">
        <v>0</v>
      </c>
      <c r="AX61" s="642">
        <v>0</v>
      </c>
      <c r="AY61" s="642">
        <v>0</v>
      </c>
      <c r="AZ61" s="642">
        <v>0</v>
      </c>
      <c r="BA61" s="642">
        <v>0</v>
      </c>
      <c r="BB61" s="640">
        <v>0</v>
      </c>
      <c r="BC61" s="640">
        <v>0</v>
      </c>
      <c r="BD61" s="640">
        <v>0</v>
      </c>
      <c r="BE61" s="640">
        <v>0</v>
      </c>
      <c r="BF61" s="642">
        <v>0</v>
      </c>
      <c r="BG61" s="642">
        <v>0</v>
      </c>
      <c r="BH61" s="640">
        <v>20.980000000000004</v>
      </c>
      <c r="BI61" s="643">
        <v>0</v>
      </c>
      <c r="BJ61" s="640">
        <v>0</v>
      </c>
      <c r="BK61" s="640">
        <v>0</v>
      </c>
      <c r="BL61" s="640">
        <v>0</v>
      </c>
      <c r="BM61" s="640">
        <v>0</v>
      </c>
      <c r="BN61" s="640"/>
      <c r="BO61" s="640">
        <v>0</v>
      </c>
      <c r="BP61" s="650">
        <v>21.430000000000003</v>
      </c>
    </row>
    <row r="62" spans="1:68" s="473" customFormat="1" ht="13.5">
      <c r="A62" s="653">
        <v>3</v>
      </c>
      <c r="B62" s="654" t="s">
        <v>1145</v>
      </c>
      <c r="C62" s="655" t="s">
        <v>950</v>
      </c>
      <c r="D62" s="646">
        <v>0</v>
      </c>
      <c r="E62" s="647">
        <v>0</v>
      </c>
      <c r="F62" s="647">
        <v>0</v>
      </c>
      <c r="G62" s="647">
        <v>0</v>
      </c>
      <c r="H62" s="647">
        <v>0</v>
      </c>
      <c r="I62" s="647">
        <v>0</v>
      </c>
      <c r="J62" s="647">
        <v>0</v>
      </c>
      <c r="K62" s="647">
        <v>0</v>
      </c>
      <c r="L62" s="647">
        <v>0</v>
      </c>
      <c r="M62" s="647">
        <v>0</v>
      </c>
      <c r="N62" s="647">
        <v>0</v>
      </c>
      <c r="O62" s="647">
        <v>0</v>
      </c>
      <c r="P62" s="647">
        <v>0</v>
      </c>
      <c r="Q62" s="647">
        <v>0</v>
      </c>
      <c r="R62" s="647">
        <v>0</v>
      </c>
      <c r="S62" s="647">
        <v>0</v>
      </c>
      <c r="T62" s="647">
        <v>0</v>
      </c>
      <c r="U62" s="647">
        <v>0</v>
      </c>
      <c r="V62" s="647">
        <v>0</v>
      </c>
      <c r="W62" s="647">
        <v>0</v>
      </c>
      <c r="X62" s="647">
        <v>0</v>
      </c>
      <c r="Y62" s="647">
        <v>0</v>
      </c>
      <c r="Z62" s="647">
        <v>0</v>
      </c>
      <c r="AA62" s="647">
        <v>0</v>
      </c>
      <c r="AB62" s="647">
        <v>0</v>
      </c>
      <c r="AC62" s="647">
        <v>0</v>
      </c>
      <c r="AD62" s="647">
        <v>0</v>
      </c>
      <c r="AE62" s="647">
        <v>0</v>
      </c>
      <c r="AF62" s="647">
        <v>0</v>
      </c>
      <c r="AG62" s="647">
        <v>0</v>
      </c>
      <c r="AH62" s="647">
        <v>0</v>
      </c>
      <c r="AI62" s="647">
        <v>0</v>
      </c>
      <c r="AJ62" s="647">
        <v>0</v>
      </c>
      <c r="AK62" s="647">
        <v>0</v>
      </c>
      <c r="AL62" s="647">
        <v>0</v>
      </c>
      <c r="AM62" s="647">
        <v>0</v>
      </c>
      <c r="AN62" s="647">
        <v>0</v>
      </c>
      <c r="AO62" s="647">
        <v>0</v>
      </c>
      <c r="AP62" s="647">
        <v>0</v>
      </c>
      <c r="AQ62" s="647">
        <v>0</v>
      </c>
      <c r="AR62" s="647">
        <v>0</v>
      </c>
      <c r="AS62" s="647">
        <v>0</v>
      </c>
      <c r="AT62" s="647">
        <v>0</v>
      </c>
      <c r="AU62" s="647">
        <v>0</v>
      </c>
      <c r="AV62" s="647">
        <v>0</v>
      </c>
      <c r="AW62" s="647">
        <v>0</v>
      </c>
      <c r="AX62" s="647">
        <v>0</v>
      </c>
      <c r="AY62" s="647">
        <v>0</v>
      </c>
      <c r="AZ62" s="647">
        <v>0</v>
      </c>
      <c r="BA62" s="647">
        <v>0</v>
      </c>
      <c r="BB62" s="647">
        <v>0</v>
      </c>
      <c r="BC62" s="647">
        <v>0</v>
      </c>
      <c r="BD62" s="647">
        <v>0</v>
      </c>
      <c r="BE62" s="647">
        <v>0</v>
      </c>
      <c r="BF62" s="647">
        <v>0</v>
      </c>
      <c r="BG62" s="647">
        <v>0</v>
      </c>
      <c r="BH62" s="647">
        <v>0</v>
      </c>
      <c r="BI62" s="647">
        <v>0</v>
      </c>
      <c r="BJ62" s="647">
        <v>0</v>
      </c>
      <c r="BK62" s="647">
        <v>0</v>
      </c>
      <c r="BL62" s="647">
        <v>0</v>
      </c>
      <c r="BM62" s="647">
        <v>0</v>
      </c>
      <c r="BN62" s="647"/>
      <c r="BO62" s="647">
        <v>0</v>
      </c>
      <c r="BP62" s="646">
        <v>0</v>
      </c>
    </row>
    <row r="63" spans="1:68">
      <c r="A63" s="632" t="s">
        <v>1147</v>
      </c>
      <c r="B63" s="657" t="s">
        <v>1148</v>
      </c>
      <c r="C63" s="630" t="s">
        <v>952</v>
      </c>
      <c r="D63" s="650">
        <v>0</v>
      </c>
      <c r="E63" s="640">
        <v>0</v>
      </c>
      <c r="F63" s="640">
        <v>0</v>
      </c>
      <c r="G63" s="642">
        <v>0</v>
      </c>
      <c r="H63" s="642">
        <v>0</v>
      </c>
      <c r="I63" s="640">
        <v>0</v>
      </c>
      <c r="J63" s="640">
        <v>0</v>
      </c>
      <c r="K63" s="640">
        <v>0</v>
      </c>
      <c r="L63" s="640">
        <v>0</v>
      </c>
      <c r="M63" s="640">
        <v>0</v>
      </c>
      <c r="N63" s="642">
        <v>0</v>
      </c>
      <c r="O63" s="640">
        <v>0</v>
      </c>
      <c r="P63" s="640">
        <v>0</v>
      </c>
      <c r="Q63" s="640">
        <v>0</v>
      </c>
      <c r="R63" s="640">
        <v>0</v>
      </c>
      <c r="S63" s="643">
        <v>0</v>
      </c>
      <c r="T63" s="640">
        <v>0</v>
      </c>
      <c r="U63" s="640">
        <v>0</v>
      </c>
      <c r="V63" s="640">
        <v>0</v>
      </c>
      <c r="W63" s="640">
        <v>0</v>
      </c>
      <c r="X63" s="640">
        <v>0</v>
      </c>
      <c r="Y63" s="640">
        <v>0</v>
      </c>
      <c r="Z63" s="642">
        <v>0</v>
      </c>
      <c r="AA63" s="642">
        <v>0</v>
      </c>
      <c r="AB63" s="642">
        <v>0</v>
      </c>
      <c r="AC63" s="642">
        <v>0</v>
      </c>
      <c r="AD63" s="642">
        <v>0</v>
      </c>
      <c r="AE63" s="642">
        <v>0</v>
      </c>
      <c r="AF63" s="642">
        <v>0</v>
      </c>
      <c r="AG63" s="642">
        <v>0</v>
      </c>
      <c r="AH63" s="642">
        <v>0</v>
      </c>
      <c r="AI63" s="642">
        <v>0</v>
      </c>
      <c r="AJ63" s="640">
        <v>0</v>
      </c>
      <c r="AK63" s="642">
        <v>0</v>
      </c>
      <c r="AL63" s="642">
        <v>0</v>
      </c>
      <c r="AM63" s="642">
        <v>0</v>
      </c>
      <c r="AN63" s="642">
        <v>0</v>
      </c>
      <c r="AO63" s="642">
        <v>0</v>
      </c>
      <c r="AP63" s="642">
        <v>0</v>
      </c>
      <c r="AQ63" s="640">
        <v>0</v>
      </c>
      <c r="AR63" s="642">
        <v>0</v>
      </c>
      <c r="AS63" s="642">
        <v>0</v>
      </c>
      <c r="AT63" s="642">
        <v>0</v>
      </c>
      <c r="AU63" s="642">
        <v>0</v>
      </c>
      <c r="AV63" s="642">
        <v>0</v>
      </c>
      <c r="AW63" s="642">
        <v>0</v>
      </c>
      <c r="AX63" s="642">
        <v>0</v>
      </c>
      <c r="AY63" s="642">
        <v>0</v>
      </c>
      <c r="AZ63" s="642">
        <v>0</v>
      </c>
      <c r="BA63" s="642">
        <v>0</v>
      </c>
      <c r="BB63" s="640">
        <v>0</v>
      </c>
      <c r="BC63" s="640">
        <v>0</v>
      </c>
      <c r="BD63" s="640">
        <v>0</v>
      </c>
      <c r="BE63" s="640">
        <v>0</v>
      </c>
      <c r="BF63" s="642">
        <v>0</v>
      </c>
      <c r="BG63" s="642">
        <v>0</v>
      </c>
      <c r="BH63" s="640">
        <v>0</v>
      </c>
      <c r="BI63" s="643">
        <v>0</v>
      </c>
      <c r="BJ63" s="640">
        <v>0</v>
      </c>
      <c r="BK63" s="640">
        <v>0</v>
      </c>
      <c r="BL63" s="640">
        <v>0</v>
      </c>
      <c r="BM63" s="640">
        <v>0</v>
      </c>
      <c r="BN63" s="640"/>
      <c r="BO63" s="640">
        <v>0</v>
      </c>
      <c r="BP63" s="650">
        <v>0</v>
      </c>
    </row>
    <row r="64" spans="1:68">
      <c r="A64" s="632" t="s">
        <v>1149</v>
      </c>
      <c r="B64" s="657" t="s">
        <v>1150</v>
      </c>
      <c r="C64" s="630" t="s">
        <v>953</v>
      </c>
      <c r="D64" s="650">
        <v>0</v>
      </c>
      <c r="E64" s="640">
        <v>0</v>
      </c>
      <c r="F64" s="640">
        <v>0</v>
      </c>
      <c r="G64" s="642">
        <v>0</v>
      </c>
      <c r="H64" s="642">
        <v>0</v>
      </c>
      <c r="I64" s="640">
        <v>0</v>
      </c>
      <c r="J64" s="640">
        <v>0</v>
      </c>
      <c r="K64" s="640">
        <v>0</v>
      </c>
      <c r="L64" s="640">
        <v>0</v>
      </c>
      <c r="M64" s="640">
        <v>0</v>
      </c>
      <c r="N64" s="642">
        <v>0</v>
      </c>
      <c r="O64" s="640">
        <v>0</v>
      </c>
      <c r="P64" s="640">
        <v>0</v>
      </c>
      <c r="Q64" s="640">
        <v>0</v>
      </c>
      <c r="R64" s="640">
        <v>0</v>
      </c>
      <c r="S64" s="643">
        <v>0</v>
      </c>
      <c r="T64" s="640">
        <v>0</v>
      </c>
      <c r="U64" s="640">
        <v>0</v>
      </c>
      <c r="V64" s="640">
        <v>0</v>
      </c>
      <c r="W64" s="640">
        <v>0</v>
      </c>
      <c r="X64" s="640">
        <v>0</v>
      </c>
      <c r="Y64" s="640">
        <v>0</v>
      </c>
      <c r="Z64" s="642">
        <v>0</v>
      </c>
      <c r="AA64" s="642">
        <v>0</v>
      </c>
      <c r="AB64" s="642">
        <v>0</v>
      </c>
      <c r="AC64" s="642">
        <v>0</v>
      </c>
      <c r="AD64" s="642">
        <v>0</v>
      </c>
      <c r="AE64" s="642">
        <v>0</v>
      </c>
      <c r="AF64" s="642">
        <v>0</v>
      </c>
      <c r="AG64" s="642">
        <v>0</v>
      </c>
      <c r="AH64" s="642">
        <v>0</v>
      </c>
      <c r="AI64" s="642">
        <v>0</v>
      </c>
      <c r="AJ64" s="640">
        <v>0</v>
      </c>
      <c r="AK64" s="642">
        <v>0</v>
      </c>
      <c r="AL64" s="642">
        <v>0</v>
      </c>
      <c r="AM64" s="642">
        <v>0</v>
      </c>
      <c r="AN64" s="642">
        <v>0</v>
      </c>
      <c r="AO64" s="642">
        <v>0</v>
      </c>
      <c r="AP64" s="642">
        <v>0</v>
      </c>
      <c r="AQ64" s="640">
        <v>0</v>
      </c>
      <c r="AR64" s="642">
        <v>0</v>
      </c>
      <c r="AS64" s="642">
        <v>0</v>
      </c>
      <c r="AT64" s="642">
        <v>0</v>
      </c>
      <c r="AU64" s="642">
        <v>0</v>
      </c>
      <c r="AV64" s="642">
        <v>0</v>
      </c>
      <c r="AW64" s="642">
        <v>0</v>
      </c>
      <c r="AX64" s="642">
        <v>0</v>
      </c>
      <c r="AY64" s="642">
        <v>0</v>
      </c>
      <c r="AZ64" s="642">
        <v>0</v>
      </c>
      <c r="BA64" s="642">
        <v>0</v>
      </c>
      <c r="BB64" s="640">
        <v>0</v>
      </c>
      <c r="BC64" s="640">
        <v>0</v>
      </c>
      <c r="BD64" s="640">
        <v>0</v>
      </c>
      <c r="BE64" s="640">
        <v>0</v>
      </c>
      <c r="BF64" s="642">
        <v>0</v>
      </c>
      <c r="BG64" s="642">
        <v>0</v>
      </c>
      <c r="BH64" s="640">
        <v>0</v>
      </c>
      <c r="BI64" s="643">
        <v>0</v>
      </c>
      <c r="BJ64" s="640">
        <v>0</v>
      </c>
      <c r="BK64" s="640">
        <v>0</v>
      </c>
      <c r="BL64" s="640">
        <v>0</v>
      </c>
      <c r="BM64" s="640">
        <v>0</v>
      </c>
      <c r="BN64" s="640"/>
      <c r="BO64" s="640">
        <v>0</v>
      </c>
      <c r="BP64" s="650">
        <v>0</v>
      </c>
    </row>
    <row r="65" spans="1:68">
      <c r="A65" s="632" t="s">
        <v>1151</v>
      </c>
      <c r="B65" s="657" t="s">
        <v>1152</v>
      </c>
      <c r="C65" s="630" t="s">
        <v>954</v>
      </c>
      <c r="D65" s="650">
        <v>0</v>
      </c>
      <c r="E65" s="640">
        <v>0</v>
      </c>
      <c r="F65" s="640">
        <v>0</v>
      </c>
      <c r="G65" s="642">
        <v>0</v>
      </c>
      <c r="H65" s="642">
        <v>0</v>
      </c>
      <c r="I65" s="640">
        <v>0</v>
      </c>
      <c r="J65" s="640">
        <v>0</v>
      </c>
      <c r="K65" s="640">
        <v>0</v>
      </c>
      <c r="L65" s="640">
        <v>0</v>
      </c>
      <c r="M65" s="640">
        <v>0</v>
      </c>
      <c r="N65" s="642">
        <v>0</v>
      </c>
      <c r="O65" s="640">
        <v>0</v>
      </c>
      <c r="P65" s="640">
        <v>0</v>
      </c>
      <c r="Q65" s="640">
        <v>0</v>
      </c>
      <c r="R65" s="640">
        <v>0</v>
      </c>
      <c r="S65" s="643">
        <v>0</v>
      </c>
      <c r="T65" s="640">
        <v>0</v>
      </c>
      <c r="U65" s="640">
        <v>0</v>
      </c>
      <c r="V65" s="640">
        <v>0</v>
      </c>
      <c r="W65" s="640">
        <v>0</v>
      </c>
      <c r="X65" s="640">
        <v>0</v>
      </c>
      <c r="Y65" s="640">
        <v>0</v>
      </c>
      <c r="Z65" s="642">
        <v>0</v>
      </c>
      <c r="AA65" s="642">
        <v>0</v>
      </c>
      <c r="AB65" s="642">
        <v>0</v>
      </c>
      <c r="AC65" s="642">
        <v>0</v>
      </c>
      <c r="AD65" s="642">
        <v>0</v>
      </c>
      <c r="AE65" s="642">
        <v>0</v>
      </c>
      <c r="AF65" s="642">
        <v>0</v>
      </c>
      <c r="AG65" s="642">
        <v>0</v>
      </c>
      <c r="AH65" s="642">
        <v>0</v>
      </c>
      <c r="AI65" s="642">
        <v>0</v>
      </c>
      <c r="AJ65" s="640">
        <v>0</v>
      </c>
      <c r="AK65" s="642">
        <v>0</v>
      </c>
      <c r="AL65" s="642">
        <v>0</v>
      </c>
      <c r="AM65" s="642">
        <v>0</v>
      </c>
      <c r="AN65" s="642">
        <v>0</v>
      </c>
      <c r="AO65" s="642">
        <v>0</v>
      </c>
      <c r="AP65" s="642">
        <v>0</v>
      </c>
      <c r="AQ65" s="640">
        <v>0</v>
      </c>
      <c r="AR65" s="642">
        <v>0</v>
      </c>
      <c r="AS65" s="642">
        <v>0</v>
      </c>
      <c r="AT65" s="642">
        <v>0</v>
      </c>
      <c r="AU65" s="642">
        <v>0</v>
      </c>
      <c r="AV65" s="642">
        <v>0</v>
      </c>
      <c r="AW65" s="642">
        <v>0</v>
      </c>
      <c r="AX65" s="642">
        <v>0</v>
      </c>
      <c r="AY65" s="642">
        <v>0</v>
      </c>
      <c r="AZ65" s="642">
        <v>0</v>
      </c>
      <c r="BA65" s="642">
        <v>0</v>
      </c>
      <c r="BB65" s="640">
        <v>0</v>
      </c>
      <c r="BC65" s="640">
        <v>0</v>
      </c>
      <c r="BD65" s="640">
        <v>0</v>
      </c>
      <c r="BE65" s="640">
        <v>0</v>
      </c>
      <c r="BF65" s="642">
        <v>0</v>
      </c>
      <c r="BG65" s="642">
        <v>0</v>
      </c>
      <c r="BH65" s="640">
        <v>0</v>
      </c>
      <c r="BI65" s="643">
        <v>0</v>
      </c>
      <c r="BJ65" s="640">
        <v>0</v>
      </c>
      <c r="BK65" s="640">
        <v>0</v>
      </c>
      <c r="BL65" s="640">
        <v>0</v>
      </c>
      <c r="BM65" s="640">
        <v>0</v>
      </c>
      <c r="BN65" s="640"/>
      <c r="BO65" s="640">
        <v>0</v>
      </c>
      <c r="BP65" s="650">
        <v>0</v>
      </c>
    </row>
    <row r="66" spans="1:68">
      <c r="A66" s="632" t="s">
        <v>1153</v>
      </c>
      <c r="B66" s="657" t="s">
        <v>1154</v>
      </c>
      <c r="C66" s="630" t="s">
        <v>955</v>
      </c>
      <c r="D66" s="650">
        <v>0</v>
      </c>
      <c r="E66" s="640">
        <v>0</v>
      </c>
      <c r="F66" s="640">
        <v>0</v>
      </c>
      <c r="G66" s="642">
        <v>0</v>
      </c>
      <c r="H66" s="642">
        <v>0</v>
      </c>
      <c r="I66" s="640">
        <v>0</v>
      </c>
      <c r="J66" s="640">
        <v>0</v>
      </c>
      <c r="K66" s="640">
        <v>0</v>
      </c>
      <c r="L66" s="640">
        <v>0</v>
      </c>
      <c r="M66" s="640">
        <v>0</v>
      </c>
      <c r="N66" s="642">
        <v>0</v>
      </c>
      <c r="O66" s="640">
        <v>0</v>
      </c>
      <c r="P66" s="640">
        <v>0</v>
      </c>
      <c r="Q66" s="640">
        <v>0</v>
      </c>
      <c r="R66" s="640">
        <v>0</v>
      </c>
      <c r="S66" s="643">
        <v>0</v>
      </c>
      <c r="T66" s="640">
        <v>0</v>
      </c>
      <c r="U66" s="640">
        <v>0</v>
      </c>
      <c r="V66" s="640">
        <v>0</v>
      </c>
      <c r="W66" s="640">
        <v>0</v>
      </c>
      <c r="X66" s="640">
        <v>0</v>
      </c>
      <c r="Y66" s="640">
        <v>0</v>
      </c>
      <c r="Z66" s="642">
        <v>0</v>
      </c>
      <c r="AA66" s="642">
        <v>0</v>
      </c>
      <c r="AB66" s="642">
        <v>0</v>
      </c>
      <c r="AC66" s="642">
        <v>0</v>
      </c>
      <c r="AD66" s="642">
        <v>0</v>
      </c>
      <c r="AE66" s="642">
        <v>0</v>
      </c>
      <c r="AF66" s="642">
        <v>0</v>
      </c>
      <c r="AG66" s="642">
        <v>0</v>
      </c>
      <c r="AH66" s="642">
        <v>0</v>
      </c>
      <c r="AI66" s="642">
        <v>0</v>
      </c>
      <c r="AJ66" s="640">
        <v>0</v>
      </c>
      <c r="AK66" s="642">
        <v>0</v>
      </c>
      <c r="AL66" s="642">
        <v>0</v>
      </c>
      <c r="AM66" s="642">
        <v>0</v>
      </c>
      <c r="AN66" s="642">
        <v>0</v>
      </c>
      <c r="AO66" s="642">
        <v>0</v>
      </c>
      <c r="AP66" s="642">
        <v>0</v>
      </c>
      <c r="AQ66" s="640">
        <v>0</v>
      </c>
      <c r="AR66" s="642">
        <v>0</v>
      </c>
      <c r="AS66" s="642">
        <v>0</v>
      </c>
      <c r="AT66" s="642">
        <v>0</v>
      </c>
      <c r="AU66" s="642">
        <v>0</v>
      </c>
      <c r="AV66" s="642">
        <v>0</v>
      </c>
      <c r="AW66" s="642">
        <v>0</v>
      </c>
      <c r="AX66" s="642">
        <v>0</v>
      </c>
      <c r="AY66" s="642">
        <v>0</v>
      </c>
      <c r="AZ66" s="642">
        <v>0</v>
      </c>
      <c r="BA66" s="642">
        <v>0</v>
      </c>
      <c r="BB66" s="640">
        <v>0</v>
      </c>
      <c r="BC66" s="640">
        <v>0</v>
      </c>
      <c r="BD66" s="640">
        <v>0</v>
      </c>
      <c r="BE66" s="640">
        <v>0</v>
      </c>
      <c r="BF66" s="642">
        <v>0</v>
      </c>
      <c r="BG66" s="642">
        <v>0</v>
      </c>
      <c r="BH66" s="640">
        <v>0</v>
      </c>
      <c r="BI66" s="643">
        <v>0</v>
      </c>
      <c r="BJ66" s="640">
        <v>0</v>
      </c>
      <c r="BK66" s="640">
        <v>0</v>
      </c>
      <c r="BL66" s="640">
        <v>0</v>
      </c>
      <c r="BM66" s="640">
        <v>0</v>
      </c>
      <c r="BN66" s="640"/>
      <c r="BO66" s="640">
        <v>0</v>
      </c>
      <c r="BP66" s="650">
        <v>0</v>
      </c>
    </row>
    <row r="67" spans="1:68">
      <c r="A67" s="632"/>
      <c r="B67" s="635" t="s">
        <v>1250</v>
      </c>
      <c r="C67" s="630"/>
      <c r="D67" s="650"/>
      <c r="E67" s="640"/>
      <c r="F67" s="640"/>
      <c r="G67" s="642"/>
      <c r="H67" s="642"/>
      <c r="I67" s="640"/>
      <c r="J67" s="640"/>
      <c r="K67" s="640"/>
      <c r="L67" s="640"/>
      <c r="M67" s="640"/>
      <c r="N67" s="642"/>
      <c r="O67" s="640"/>
      <c r="P67" s="640"/>
      <c r="Q67" s="640"/>
      <c r="R67" s="640"/>
      <c r="S67" s="643"/>
      <c r="T67" s="640"/>
      <c r="U67" s="640"/>
      <c r="V67" s="640"/>
      <c r="W67" s="640"/>
      <c r="X67" s="640"/>
      <c r="Y67" s="640"/>
      <c r="Z67" s="642"/>
      <c r="AA67" s="642"/>
      <c r="AB67" s="642"/>
      <c r="AC67" s="642"/>
      <c r="AD67" s="642"/>
      <c r="AE67" s="642"/>
      <c r="AF67" s="642"/>
      <c r="AG67" s="642"/>
      <c r="AH67" s="642"/>
      <c r="AI67" s="642"/>
      <c r="AJ67" s="640"/>
      <c r="AK67" s="642"/>
      <c r="AL67" s="642"/>
      <c r="AM67" s="642"/>
      <c r="AN67" s="642"/>
      <c r="AO67" s="642"/>
      <c r="AP67" s="642"/>
      <c r="AQ67" s="640"/>
      <c r="AR67" s="642"/>
      <c r="AS67" s="642"/>
      <c r="AT67" s="642"/>
      <c r="AU67" s="642"/>
      <c r="AV67" s="642"/>
      <c r="AW67" s="642"/>
      <c r="AX67" s="642"/>
      <c r="AY67" s="642"/>
      <c r="AZ67" s="642"/>
      <c r="BA67" s="642"/>
      <c r="BB67" s="640"/>
      <c r="BC67" s="640"/>
      <c r="BD67" s="640"/>
      <c r="BE67" s="640"/>
      <c r="BF67" s="642"/>
      <c r="BG67" s="642"/>
      <c r="BH67" s="640"/>
      <c r="BI67" s="643"/>
      <c r="BJ67" s="640"/>
      <c r="BK67" s="640"/>
      <c r="BL67" s="640"/>
      <c r="BM67" s="640"/>
      <c r="BN67" s="640"/>
      <c r="BO67" s="640"/>
      <c r="BP67" s="650"/>
    </row>
    <row r="68" spans="1:68">
      <c r="A68" s="632"/>
      <c r="B68" s="635" t="s">
        <v>1242</v>
      </c>
      <c r="C68" s="630"/>
      <c r="D68" s="650">
        <v>0</v>
      </c>
      <c r="E68" s="643">
        <v>0</v>
      </c>
      <c r="F68" s="640">
        <v>0</v>
      </c>
      <c r="G68" s="640">
        <v>0</v>
      </c>
      <c r="H68" s="640">
        <v>242</v>
      </c>
      <c r="I68" s="640">
        <v>0</v>
      </c>
      <c r="J68" s="640">
        <v>3139.0493615384607</v>
      </c>
      <c r="K68" s="640">
        <v>23</v>
      </c>
      <c r="L68" s="640">
        <v>619</v>
      </c>
      <c r="M68" s="640">
        <v>0</v>
      </c>
      <c r="N68" s="640">
        <v>0</v>
      </c>
      <c r="O68" s="640">
        <v>0</v>
      </c>
      <c r="P68" s="640">
        <v>604.38499000000002</v>
      </c>
      <c r="Q68" s="640">
        <v>0</v>
      </c>
      <c r="R68" s="640">
        <v>422.42</v>
      </c>
      <c r="S68" s="643">
        <v>14609.118090666665</v>
      </c>
      <c r="T68" s="640">
        <v>1140.6858639999998</v>
      </c>
      <c r="U68" s="640">
        <v>301.05899999999997</v>
      </c>
      <c r="V68" s="640">
        <v>33.233499999999999</v>
      </c>
      <c r="W68" s="640">
        <v>185.47280000000001</v>
      </c>
      <c r="X68" s="640">
        <v>5.1607000000000003</v>
      </c>
      <c r="Y68" s="640">
        <v>98.264570000000006</v>
      </c>
      <c r="Z68" s="640">
        <v>21.088379999999997</v>
      </c>
      <c r="AA68" s="640">
        <v>0</v>
      </c>
      <c r="AB68" s="640">
        <v>7.9350000000000004E-2</v>
      </c>
      <c r="AC68" s="640">
        <v>19.356840000000005</v>
      </c>
      <c r="AD68" s="640">
        <v>57.74</v>
      </c>
      <c r="AE68" s="640">
        <v>0</v>
      </c>
      <c r="AF68" s="640">
        <v>0</v>
      </c>
      <c r="AG68" s="640">
        <v>0</v>
      </c>
      <c r="AH68" s="640">
        <v>0</v>
      </c>
      <c r="AI68" s="640">
        <v>0</v>
      </c>
      <c r="AJ68" s="640">
        <v>2379.4621499999994</v>
      </c>
      <c r="AK68" s="640">
        <v>773.31999999999994</v>
      </c>
      <c r="AL68" s="640">
        <v>0</v>
      </c>
      <c r="AM68" s="640">
        <v>0</v>
      </c>
      <c r="AN68" s="640">
        <v>528.79635000000007</v>
      </c>
      <c r="AO68" s="640">
        <v>711.40579999999989</v>
      </c>
      <c r="AP68" s="640">
        <v>365.93999999999994</v>
      </c>
      <c r="AQ68" s="640">
        <v>10431.567746666666</v>
      </c>
      <c r="AR68" s="640">
        <v>936.54174666666665</v>
      </c>
      <c r="AS68" s="640">
        <v>2262.1</v>
      </c>
      <c r="AT68" s="640">
        <v>0.4</v>
      </c>
      <c r="AU68" s="640">
        <v>0</v>
      </c>
      <c r="AV68" s="640">
        <v>125.11</v>
      </c>
      <c r="AW68" s="640">
        <v>49</v>
      </c>
      <c r="AX68" s="640">
        <v>7040.0360000000001</v>
      </c>
      <c r="AY68" s="640">
        <v>0.4</v>
      </c>
      <c r="AZ68" s="640">
        <v>12.18</v>
      </c>
      <c r="BA68" s="640">
        <v>5.8</v>
      </c>
      <c r="BB68" s="640">
        <v>18.954029999999996</v>
      </c>
      <c r="BC68" s="640">
        <v>0</v>
      </c>
      <c r="BD68" s="640">
        <v>42.75</v>
      </c>
      <c r="BE68" s="640">
        <v>0</v>
      </c>
      <c r="BF68" s="642">
        <v>0</v>
      </c>
      <c r="BG68" s="642">
        <v>0</v>
      </c>
      <c r="BH68" s="640">
        <v>0.45</v>
      </c>
      <c r="BI68" s="643">
        <v>0</v>
      </c>
      <c r="BJ68" s="640">
        <v>0</v>
      </c>
      <c r="BK68" s="640">
        <v>0</v>
      </c>
      <c r="BL68" s="640">
        <v>0</v>
      </c>
      <c r="BM68" s="640">
        <v>0</v>
      </c>
      <c r="BN68" s="640"/>
      <c r="BO68" s="640">
        <v>14609.118090666665</v>
      </c>
      <c r="BP68" s="643">
        <v>0</v>
      </c>
    </row>
    <row r="69" spans="1:68" s="464" customFormat="1" ht="13.5">
      <c r="A69" s="635"/>
      <c r="B69" s="635" t="s">
        <v>1244</v>
      </c>
      <c r="C69" s="663"/>
      <c r="D69" s="664">
        <v>0</v>
      </c>
      <c r="E69" s="643">
        <v>62720.751609333347</v>
      </c>
      <c r="F69" s="643">
        <v>1628.1156384615383</v>
      </c>
      <c r="G69" s="647">
        <v>453.63499999999999</v>
      </c>
      <c r="H69" s="647">
        <v>1174.4806384615385</v>
      </c>
      <c r="I69" s="643">
        <v>179.86499999999998</v>
      </c>
      <c r="J69" s="643">
        <v>46129.945280871798</v>
      </c>
      <c r="K69" s="643">
        <v>4242.2240000000002</v>
      </c>
      <c r="L69" s="643">
        <v>619</v>
      </c>
      <c r="M69" s="643">
        <v>8092.8179999999993</v>
      </c>
      <c r="N69" s="647">
        <v>0</v>
      </c>
      <c r="O69" s="643">
        <v>25.7377</v>
      </c>
      <c r="P69" s="643">
        <v>604.38499000000002</v>
      </c>
      <c r="Q69" s="643">
        <v>0</v>
      </c>
      <c r="R69" s="643">
        <v>1198.6610000000001</v>
      </c>
      <c r="S69" s="643">
        <v>22466.074090666669</v>
      </c>
      <c r="T69" s="643">
        <v>2029.5488640000001</v>
      </c>
      <c r="U69" s="643">
        <v>397.81899999999996</v>
      </c>
      <c r="V69" s="643">
        <v>99.074499999999986</v>
      </c>
      <c r="W69" s="643">
        <v>438.72709999999995</v>
      </c>
      <c r="X69" s="643">
        <v>9.2907000000000011</v>
      </c>
      <c r="Y69" s="643">
        <v>220.17580000000001</v>
      </c>
      <c r="Z69" s="647">
        <v>50.426679999999998</v>
      </c>
      <c r="AA69" s="647">
        <v>4.6909999999999998</v>
      </c>
      <c r="AB69" s="647">
        <v>10.64251</v>
      </c>
      <c r="AC69" s="647">
        <v>82.171610000000001</v>
      </c>
      <c r="AD69" s="647">
        <v>70.930999999999997</v>
      </c>
      <c r="AE69" s="647">
        <v>0</v>
      </c>
      <c r="AF69" s="647">
        <v>0</v>
      </c>
      <c r="AG69" s="647">
        <v>0</v>
      </c>
      <c r="AH69" s="647">
        <v>0</v>
      </c>
      <c r="AI69" s="647">
        <v>1.3130000000000002</v>
      </c>
      <c r="AJ69" s="643">
        <v>3993.2261500000004</v>
      </c>
      <c r="AK69" s="647">
        <v>773.31999999999994</v>
      </c>
      <c r="AL69" s="647">
        <v>0</v>
      </c>
      <c r="AM69" s="647">
        <v>0</v>
      </c>
      <c r="AN69" s="647">
        <v>587.00734999999997</v>
      </c>
      <c r="AO69" s="647">
        <v>2224.2887999999998</v>
      </c>
      <c r="AP69" s="647">
        <v>408.61</v>
      </c>
      <c r="AQ69" s="643">
        <v>14018.838946666665</v>
      </c>
      <c r="AR69" s="647">
        <v>2899.3857466666668</v>
      </c>
      <c r="AS69" s="647">
        <v>2369.4929999999999</v>
      </c>
      <c r="AT69" s="647">
        <v>0.4</v>
      </c>
      <c r="AU69" s="647">
        <v>0</v>
      </c>
      <c r="AV69" s="647">
        <v>146.154</v>
      </c>
      <c r="AW69" s="647">
        <v>49</v>
      </c>
      <c r="AX69" s="647">
        <v>8525.5319999999992</v>
      </c>
      <c r="AY69" s="647">
        <v>1.9865000000000004</v>
      </c>
      <c r="AZ69" s="647">
        <v>15.5877</v>
      </c>
      <c r="BA69" s="647">
        <v>11.3</v>
      </c>
      <c r="BB69" s="643">
        <v>53.694030000000005</v>
      </c>
      <c r="BC69" s="643">
        <v>0.61499999999999999</v>
      </c>
      <c r="BD69" s="643">
        <v>165.02100000000002</v>
      </c>
      <c r="BE69" s="643">
        <v>0</v>
      </c>
      <c r="BF69" s="647">
        <v>500.94400000000002</v>
      </c>
      <c r="BG69" s="647">
        <v>0</v>
      </c>
      <c r="BH69" s="643">
        <v>21.430000000000003</v>
      </c>
      <c r="BI69" s="643">
        <v>0</v>
      </c>
      <c r="BJ69" s="643">
        <v>0</v>
      </c>
      <c r="BK69" s="643">
        <v>0</v>
      </c>
      <c r="BL69" s="643">
        <v>0</v>
      </c>
      <c r="BM69" s="643">
        <v>0</v>
      </c>
      <c r="BN69" s="643"/>
      <c r="BO69" s="643">
        <v>0</v>
      </c>
      <c r="BP69" s="643">
        <v>0</v>
      </c>
    </row>
  </sheetData>
  <mergeCells count="8">
    <mergeCell ref="BP3:BP4"/>
    <mergeCell ref="BN3:BN4"/>
    <mergeCell ref="B2:BA2"/>
    <mergeCell ref="A3:A4"/>
    <mergeCell ref="B3:B4"/>
    <mergeCell ref="C3:C4"/>
    <mergeCell ref="D3:D4"/>
    <mergeCell ref="BO3:BO4"/>
  </mergeCells>
  <conditionalFormatting sqref="A8 A10 B10:C14 A12 A14 BQ3:IW26 AC5:BO5 N7:R11 S7:S19 N45:R57 N59:R59 A70:IW65152 A3:BP3">
    <cfRule type="cellIs" dxfId="2967" priority="2991" stopIfTrue="1" operator="equal">
      <formula>0</formula>
    </cfRule>
  </conditionalFormatting>
  <conditionalFormatting sqref="A8 A10 B10:C14 A12 A14 BQ45:IW58 BQ3:IW26 S7:S19 E7:E26 BO7:BO59 A63:C66 N7:R11 N45:R57 N59:R59 A70:IW65152 AC5:BO5 A67 C67 A3:BP3">
    <cfRule type="cellIs" dxfId="2966" priority="2992" stopIfTrue="1" operator="equal">
      <formula>0</formula>
    </cfRule>
  </conditionalFormatting>
  <conditionalFormatting sqref="A9 A11 A13">
    <cfRule type="cellIs" dxfId="2965" priority="2963" stopIfTrue="1" operator="equal">
      <formula>0</formula>
    </cfRule>
    <cfRule type="cellIs" dxfId="2964" priority="2964" stopIfTrue="1" operator="equal">
      <formula>0</formula>
    </cfRule>
    <cfRule type="cellIs" dxfId="2963" priority="2965" stopIfTrue="1" operator="equal">
      <formula>0</formula>
    </cfRule>
  </conditionalFormatting>
  <conditionalFormatting sqref="A10 A12 A14:A15 A8:C8 A16:C20 G15:L19 T15:X19 F14:F20 Z15:AI19 AK15:AP19 AR15:BD19 BF15:BH19 G61:G62 G63:L67 N15:R19 N63:R67 N27:R36 N38:R43 N61:R61 G14:R14 A1:BA1 BB1:HY2 BJ15:BN19 BJ6:BN6 BJ8:BN13">
    <cfRule type="cellIs" dxfId="2962" priority="2981" stopIfTrue="1" operator="between">
      <formula>-0.0001</formula>
      <formula>0.00001</formula>
    </cfRule>
  </conditionalFormatting>
  <conditionalFormatting sqref="A10 A12 A14:A15 BP8 BP27:BP36 BP45:BP54 BP10:BP20 F11:F20 G15:M19 T8:X44 Y8:Y25 Z6:AI25 AR6:BD44 AJ6:AP37 AQ6:AQ26 BE6:BE57 BF6:BH60 BI6:BI20 AQ62:BH67 N15:R20 E60:AP67 E6:Y6 N26:R44 G14:R14 A1:BA1 BB1:HY2 BJ6:BN60 BI61:BO67">
    <cfRule type="cellIs" dxfId="2961" priority="2980" stopIfTrue="1" operator="between">
      <formula>-0.0001</formula>
      <formula>0.0001</formula>
    </cfRule>
  </conditionalFormatting>
  <conditionalFormatting sqref="A24 A26 A44:C54 A27:C36 BQ3:IW26 AC5:BO5 N7:R11 S7:S19 E7:E26 BO7:BO59 N45:R57 BQ45:IW58 N59:R59 A21:C23 G14:R14 F14:F20 G15:G19 G63:G67 T68:BN69 BP21:BP36 BP44:BP54 A25:C25 BP6:BP7 E68:R69 A3:BP3">
    <cfRule type="cellIs" dxfId="2960" priority="3002" stopIfTrue="1" operator="equal">
      <formula>0</formula>
    </cfRule>
  </conditionalFormatting>
  <conditionalFormatting sqref="A38 A40 A42 D63:D67 BP63:BP67 BJ4:BM4">
    <cfRule type="cellIs" dxfId="2959" priority="15" stopIfTrue="1" operator="equal">
      <formula>0</formula>
    </cfRule>
    <cfRule type="cellIs" dxfId="2958" priority="16" stopIfTrue="1" operator="equal">
      <formula>0</formula>
    </cfRule>
  </conditionalFormatting>
  <conditionalFormatting sqref="A38:A43 BP4:BP7 BP38:BP54 BP59 BP21:BP36 G15:L19 N15 S6:S19 T15:X18 E6:E26 F14:F20 BB15:BD18 BF15:BH18 BI8:BI59 BQ45:IW69 BP61:BP69 D63:D69 G61:G62 M61:M62 S61:S67 BD63:BE67 A59:C66 G63:R67 E68:R69 N44:N59 N21:N26 N16:O19 O21:R36 O38:R59 O61:R61 G14:R14 N7:R11 A1:BA1 BB1:HY2 A3:BM3 H5:BI5 T68:BO69 BO4:BO59 BJ5:BN6 BJ44:BN44 BJ8:BN13 BJ15:BN19 BQ3:IW26 A67 C67 BJ4:BM4 BO3:BP3 BN3:BN4">
    <cfRule type="cellIs" dxfId="2957" priority="17" stopIfTrue="1" operator="equal">
      <formula>0</formula>
    </cfRule>
  </conditionalFormatting>
  <conditionalFormatting sqref="A39 A41 A43">
    <cfRule type="cellIs" dxfId="2956" priority="2930" stopIfTrue="1" operator="equal">
      <formula>0</formula>
    </cfRule>
    <cfRule type="cellIs" dxfId="2955" priority="2931" stopIfTrue="1" operator="equal">
      <formula>0</formula>
    </cfRule>
  </conditionalFormatting>
  <conditionalFormatting sqref="A2:B2">
    <cfRule type="cellIs" dxfId="2954" priority="6" stopIfTrue="1" operator="between">
      <formula>-0.0001</formula>
      <formula>0.0001</formula>
    </cfRule>
    <cfRule type="cellIs" dxfId="2953" priority="7" stopIfTrue="1" operator="between">
      <formula>-0.0001</formula>
      <formula>0.00001</formula>
    </cfRule>
    <cfRule type="cellIs" dxfId="2952" priority="8" stopIfTrue="1" operator="equal">
      <formula>0</formula>
    </cfRule>
    <cfRule type="cellIs" dxfId="2951" priority="9" stopIfTrue="1" operator="equal">
      <formula>0</formula>
    </cfRule>
    <cfRule type="cellIs" dxfId="2950" priority="10" stopIfTrue="1" operator="equal">
      <formula>0</formula>
    </cfRule>
    <cfRule type="cellIs" priority="11" stopIfTrue="1" operator="between">
      <formula>-0.0001</formula>
      <formula>0.0001</formula>
    </cfRule>
    <cfRule type="cellIs" dxfId="2949" priority="12" stopIfTrue="1" operator="equal">
      <formula>0</formula>
    </cfRule>
    <cfRule type="cellIs" dxfId="2948" priority="13" stopIfTrue="1" operator="equal">
      <formula>0</formula>
    </cfRule>
    <cfRule type="cellIs" dxfId="2947" priority="14" stopIfTrue="1" operator="equal">
      <formula>0</formula>
    </cfRule>
  </conditionalFormatting>
  <conditionalFormatting sqref="A5:C5">
    <cfRule type="cellIs" dxfId="2946" priority="2961" stopIfTrue="1" operator="equal">
      <formula>0</formula>
    </cfRule>
    <cfRule type="cellIs" dxfId="2945" priority="2962" stopIfTrue="1" operator="equal">
      <formula>0</formula>
    </cfRule>
  </conditionalFormatting>
  <conditionalFormatting sqref="A8:C8 A10 A12 A14:A15 A16:C20 B10:C14">
    <cfRule type="cellIs" dxfId="2944" priority="2983" stopIfTrue="1" operator="equal">
      <formula>0</formula>
    </cfRule>
  </conditionalFormatting>
  <conditionalFormatting sqref="A8:C8 A10 A12 A14:A15 A16:C20">
    <cfRule type="cellIs" dxfId="2943" priority="2982" stopIfTrue="1" operator="equal">
      <formula>0</formula>
    </cfRule>
    <cfRule type="cellIs" dxfId="2942" priority="2985" stopIfTrue="1" operator="equal">
      <formula>0</formula>
    </cfRule>
    <cfRule type="cellIs" dxfId="2941" priority="2986" stopIfTrue="1" operator="equal">
      <formula>0</formula>
    </cfRule>
  </conditionalFormatting>
  <conditionalFormatting sqref="A8:C8 A10 B10:C14 A12 A14:A15 A16:C20">
    <cfRule type="cellIs" dxfId="2940" priority="2984" stopIfTrue="1" operator="equal">
      <formula>0</formula>
    </cfRule>
    <cfRule type="cellIs" dxfId="2939" priority="2988" stopIfTrue="1" operator="equal">
      <formula>0</formula>
    </cfRule>
    <cfRule type="cellIs" dxfId="2938" priority="2989" stopIfTrue="1" operator="equal">
      <formula>0</formula>
    </cfRule>
  </conditionalFormatting>
  <conditionalFormatting sqref="A8:C8 A10 B10:C14 A12 A14:A15 A16:C23">
    <cfRule type="cellIs" dxfId="2937" priority="2990" stopIfTrue="1" operator="equal">
      <formula>0</formula>
    </cfRule>
  </conditionalFormatting>
  <conditionalFormatting sqref="A21:C23 A24 A25:C25 A26 A27:C36 A44:C54">
    <cfRule type="cellIs" dxfId="2936" priority="3003" stopIfTrue="1" operator="equal">
      <formula>0</formula>
    </cfRule>
  </conditionalFormatting>
  <conditionalFormatting sqref="A21:C26">
    <cfRule type="cellIs" dxfId="2935" priority="2958" stopIfTrue="1" operator="equal">
      <formula>0</formula>
    </cfRule>
    <cfRule type="cellIs" dxfId="2934" priority="2959" stopIfTrue="1" operator="equal">
      <formula>0</formula>
    </cfRule>
    <cfRule type="cellIs" dxfId="2933" priority="2960" stopIfTrue="1" operator="equal">
      <formula>0</formula>
    </cfRule>
  </conditionalFormatting>
  <conditionalFormatting sqref="A27:C36 B45:C54">
    <cfRule type="cellIs" dxfId="2932" priority="3000" stopIfTrue="1" operator="equal">
      <formula>0</formula>
    </cfRule>
  </conditionalFormatting>
  <conditionalFormatting sqref="A37:C37">
    <cfRule type="cellIs" dxfId="2931" priority="2956" stopIfTrue="1" operator="equal">
      <formula>0</formula>
    </cfRule>
    <cfRule type="cellIs" dxfId="2930" priority="2957" stopIfTrue="1" operator="equal">
      <formula>0</formula>
    </cfRule>
  </conditionalFormatting>
  <conditionalFormatting sqref="A44:C54 A24 A26">
    <cfRule type="cellIs" dxfId="2929" priority="3001" stopIfTrue="1" operator="equal">
      <formula>0</formula>
    </cfRule>
  </conditionalFormatting>
  <conditionalFormatting sqref="A55:C58">
    <cfRule type="cellIs" dxfId="2928" priority="2928" stopIfTrue="1" operator="equal">
      <formula>0</formula>
    </cfRule>
    <cfRule type="cellIs" dxfId="2927" priority="2929" stopIfTrue="1" operator="equal">
      <formula>0</formula>
    </cfRule>
  </conditionalFormatting>
  <conditionalFormatting sqref="A55:C61">
    <cfRule type="cellIs" dxfId="2926" priority="2917" stopIfTrue="1" operator="equal">
      <formula>0</formula>
    </cfRule>
  </conditionalFormatting>
  <conditionalFormatting sqref="A59:C66 A67 C67">
    <cfRule type="cellIs" dxfId="2925" priority="2916" stopIfTrue="1" operator="equal">
      <formula>0</formula>
    </cfRule>
  </conditionalFormatting>
  <conditionalFormatting sqref="A62:C62">
    <cfRule type="cellIs" dxfId="2924" priority="2907" stopIfTrue="1" operator="between">
      <formula>-0.0001</formula>
      <formula>0.0001</formula>
    </cfRule>
    <cfRule type="cellIs" dxfId="2923" priority="2908" stopIfTrue="1" operator="between">
      <formula>-0.0001</formula>
      <formula>0.00001</formula>
    </cfRule>
    <cfRule type="cellIs" dxfId="2922" priority="2909" stopIfTrue="1" operator="equal">
      <formula>0</formula>
    </cfRule>
    <cfRule type="cellIs" dxfId="2921" priority="2910" stopIfTrue="1" operator="equal">
      <formula>0</formula>
    </cfRule>
    <cfRule type="cellIs" dxfId="2920" priority="2911" stopIfTrue="1" operator="equal">
      <formula>0</formula>
    </cfRule>
    <cfRule type="cellIs" dxfId="2919" priority="2912" stopIfTrue="1" operator="equal">
      <formula>0</formula>
    </cfRule>
    <cfRule type="cellIs" dxfId="2918" priority="2913" stopIfTrue="1" operator="equal">
      <formula>0</formula>
    </cfRule>
    <cfRule type="cellIs" priority="2914" stopIfTrue="1" operator="between">
      <formula>-0.0001</formula>
      <formula>0.0001</formula>
    </cfRule>
    <cfRule type="cellIs" dxfId="2917" priority="2915" stopIfTrue="1" operator="equal">
      <formula>0</formula>
    </cfRule>
  </conditionalFormatting>
  <conditionalFormatting sqref="A68:C69">
    <cfRule type="cellIs" dxfId="2916" priority="2895" stopIfTrue="1" operator="equal">
      <formula>0</formula>
    </cfRule>
    <cfRule type="cellIs" dxfId="2915" priority="2896" stopIfTrue="1" operator="equal">
      <formula>0</formula>
    </cfRule>
  </conditionalFormatting>
  <conditionalFormatting sqref="A4:D4 BJ8:BN8 BJ15:BN15">
    <cfRule type="cellIs" dxfId="2914" priority="3130" stopIfTrue="1" operator="equal">
      <formula>0</formula>
    </cfRule>
    <cfRule type="cellIs" dxfId="2913" priority="3131" stopIfTrue="1" operator="equal">
      <formula>0</formula>
    </cfRule>
    <cfRule type="cellIs" dxfId="2912" priority="3132" stopIfTrue="1" operator="equal">
      <formula>0</formula>
    </cfRule>
    <cfRule type="cellIs" dxfId="2911" priority="3133" stopIfTrue="1" operator="equal">
      <formula>0</formula>
    </cfRule>
    <cfRule type="cellIs" priority="3134" stopIfTrue="1" operator="between">
      <formula>-0.0001</formula>
      <formula>0.0001</formula>
    </cfRule>
    <cfRule type="cellIs" dxfId="2910" priority="3135" stopIfTrue="1" operator="equal">
      <formula>0</formula>
    </cfRule>
    <cfRule type="cellIs" dxfId="2909" priority="3136" stopIfTrue="1" operator="equal">
      <formula>0</formula>
    </cfRule>
    <cfRule type="cellIs" dxfId="2908" priority="3137" stopIfTrue="1" operator="equal">
      <formula>0</formula>
    </cfRule>
  </conditionalFormatting>
  <conditionalFormatting sqref="A6:D7 F7:L10 M7:M13 H21:L25 N21:N25 F21:G26 D21:D36 BI21:BI59 B27:C36 AQ27:AQ43 Y27:Y57 E27:F59 M27:M59 S27:S59 BQ28:IW38 D44:D59 H45:L57 T45:X57 Z45:AP57 G45:G58 AQ45:AQ61 AR46:AR57 AS47:AS57 AT48:AT57 AU49:AU57 AV50:AV57 AW51:AW57 AX52:AX57 AY53:AY57 AZ54:AZ57 G59:L59 T59:AP59 AR59:BC59">
    <cfRule type="cellIs" dxfId="2907" priority="3140" stopIfTrue="1" operator="equal">
      <formula>0</formula>
    </cfRule>
  </conditionalFormatting>
  <conditionalFormatting sqref="A6:D7 F7:L10 M7:M13 Y27:Y57 E27:F59 Z45:AP57 G59:L59 BQ28:IW38 B27:C36 AQ27:AQ43 H21:L25 N21:N25 F21:G26 D21:D36 BI21:BI59 M27:M59 S27:S59 D44:D59 H45:L57 T45:X57 G45:G58 AQ45:AQ61 AR46:AR57 AS47:AS57 AT48:AT57 AU49:AU57 AV50:AV57 AW51:AW57 AX52:AX57 AY53:AY57 AZ54:AZ57 T59:AP59 AR59:BC59">
    <cfRule type="cellIs" dxfId="2906" priority="3139" stopIfTrue="1" operator="equal">
      <formula>0</formula>
    </cfRule>
  </conditionalFormatting>
  <conditionalFormatting sqref="A6:D7 F7:L10 M7:M13 Y27:Y57 E27:F59 Z45:AP57 G59:L59">
    <cfRule type="cellIs" dxfId="2905" priority="3138" stopIfTrue="1" operator="equal">
      <formula>0</formula>
    </cfRule>
  </conditionalFormatting>
  <conditionalFormatting sqref="A8:D8 A16:D20">
    <cfRule type="cellIs" dxfId="2904" priority="57" stopIfTrue="1" operator="between">
      <formula>-0.0001</formula>
      <formula>0.0001</formula>
    </cfRule>
  </conditionalFormatting>
  <conditionalFormatting sqref="A37:D37">
    <cfRule type="cellIs" dxfId="2903" priority="38" stopIfTrue="1" operator="equal">
      <formula>0</formula>
    </cfRule>
  </conditionalFormatting>
  <conditionalFormatting sqref="A68:D69">
    <cfRule type="cellIs" dxfId="2902" priority="83" stopIfTrue="1" operator="equal">
      <formula>0</formula>
    </cfRule>
  </conditionalFormatting>
  <conditionalFormatting sqref="A4:E4 BQ45:IW58 BQ3:IW26 S7:S19 E7:E26 BO7:BO59 N7:R11 N45:R57 N59:R59 I4:S4 A70:IW65152 AC5:BO5 A3:BP3">
    <cfRule type="cellIs" dxfId="2901" priority="3111" stopIfTrue="1" operator="between">
      <formula>-0.0001</formula>
      <formula>0.0001</formula>
    </cfRule>
    <cfRule type="cellIs" dxfId="2900" priority="3112" stopIfTrue="1" operator="between">
      <formula>-0.0001</formula>
      <formula>0.00001</formula>
    </cfRule>
    <cfRule type="cellIs" dxfId="2899" priority="3121" stopIfTrue="1" operator="equal">
      <formula>0</formula>
    </cfRule>
  </conditionalFormatting>
  <conditionalFormatting sqref="A5:F5">
    <cfRule type="cellIs" dxfId="2898" priority="41" stopIfTrue="1" operator="equal">
      <formula>0</formula>
    </cfRule>
  </conditionalFormatting>
  <conditionalFormatting sqref="A1:BA1 BB1:HY2">
    <cfRule type="cellIs" dxfId="2897" priority="4" stopIfTrue="1" operator="equal">
      <formula>0</formula>
    </cfRule>
    <cfRule type="cellIs" dxfId="2896" priority="5" stopIfTrue="1" operator="equal">
      <formula>0</formula>
    </cfRule>
  </conditionalFormatting>
  <conditionalFormatting sqref="BQ3:IW26 AC5:BO5 F7:L10 N7:R11 E7:E26 BO7:BO59 H21:L25 N21:N25 F21:G26 BI21:BI59 B27:B36 AQ27:AQ43 Y27:Y57 E27:F59 BQ28:IW38 H45:L57 N45:R57 T45:X57 Z45:AP57 G45:G58 BQ45:IW58 AQ45:AQ61 AR46:AR57 AS47:AS57 AT48:AT57 AU49:AU57 AV50:AV57 AW51:AW57 AX52:AX57 AY53:AY57 AZ54:AZ57 G59:L59 N59:R59 T59:AP59 AR59:BC59 A70:IW65152 A3:BP3">
    <cfRule type="cellIs" dxfId="2895" priority="3147" stopIfTrue="1" operator="equal">
      <formula>0</formula>
    </cfRule>
    <cfRule type="cellIs" dxfId="2894" priority="3148" stopIfTrue="1" operator="equal">
      <formula>0</formula>
    </cfRule>
    <cfRule type="cellIs" dxfId="2893" priority="3149" stopIfTrue="1" operator="equal">
      <formula>0</formula>
    </cfRule>
  </conditionalFormatting>
  <conditionalFormatting sqref="B38:B43">
    <cfRule type="cellIs" dxfId="2892" priority="2932" stopIfTrue="1" operator="between">
      <formula>-0.0001</formula>
      <formula>0.0001</formula>
    </cfRule>
    <cfRule type="cellIs" dxfId="2891" priority="2933" stopIfTrue="1" operator="between">
      <formula>-0.0001</formula>
      <formula>0.00001</formula>
    </cfRule>
    <cfRule type="cellIs" dxfId="2890" priority="2934" stopIfTrue="1" operator="equal">
      <formula>0</formula>
    </cfRule>
    <cfRule type="cellIs" dxfId="2889" priority="2935" stopIfTrue="1" operator="equal">
      <formula>0</formula>
    </cfRule>
    <cfRule type="cellIs" dxfId="2888" priority="2936" stopIfTrue="1" operator="equal">
      <formula>0</formula>
    </cfRule>
    <cfRule type="cellIs" dxfId="2887" priority="2937" stopIfTrue="1" operator="equal">
      <formula>0</formula>
    </cfRule>
    <cfRule type="cellIs" dxfId="2886" priority="2938" stopIfTrue="1" operator="equal">
      <formula>0</formula>
    </cfRule>
    <cfRule type="cellIs" priority="2939" stopIfTrue="1" operator="between">
      <formula>-0.0001</formula>
      <formula>0.0001</formula>
    </cfRule>
    <cfRule type="cellIs" dxfId="2885" priority="2940" stopIfTrue="1" operator="equal">
      <formula>0</formula>
    </cfRule>
    <cfRule type="cellIs" dxfId="2884" priority="2941" stopIfTrue="1" operator="equal">
      <formula>0</formula>
    </cfRule>
  </conditionalFormatting>
  <conditionalFormatting sqref="B9:C9">
    <cfRule type="cellIs" dxfId="2883" priority="2976" stopIfTrue="1" operator="equal">
      <formula>0</formula>
    </cfRule>
    <cfRule type="cellIs" dxfId="2882" priority="2977" stopIfTrue="1" operator="equal">
      <formula>0</formula>
    </cfRule>
    <cfRule type="cellIs" dxfId="2881" priority="2978" stopIfTrue="1" operator="equal">
      <formula>0</formula>
    </cfRule>
    <cfRule type="cellIs" dxfId="2880" priority="2979" stopIfTrue="1" operator="equal">
      <formula>0</formula>
    </cfRule>
  </conditionalFormatting>
  <conditionalFormatting sqref="B10:C14 A8:C8 A10 A12 A16:C20 A14:A15 F14:F20 G15:L19 N16:N19 AR15:BA19 AK15:AP19 Z15:AI19 G63:L67 T63:U67 BQ63:IW67 N63:R67 G14:R14 A1:BA1 BB1:HY2 T68:BO69">
    <cfRule type="cellIs" priority="2987" stopIfTrue="1" operator="between">
      <formula>-0.0001</formula>
      <formula>0.0001</formula>
    </cfRule>
  </conditionalFormatting>
  <conditionalFormatting sqref="B10:C15">
    <cfRule type="cellIs" dxfId="2879" priority="2966" stopIfTrue="1" operator="between">
      <formula>-0.0001</formula>
      <formula>0.00001</formula>
    </cfRule>
    <cfRule type="cellIs" dxfId="2878" priority="2975" stopIfTrue="1" operator="equal">
      <formula>0</formula>
    </cfRule>
  </conditionalFormatting>
  <conditionalFormatting sqref="B15:C15 BJ9:BN11 BJ16:BN18">
    <cfRule type="cellIs" dxfId="2877" priority="2968" stopIfTrue="1" operator="equal">
      <formula>0</formula>
    </cfRule>
    <cfRule type="cellIs" dxfId="2876" priority="2969" stopIfTrue="1" operator="equal">
      <formula>0</formula>
    </cfRule>
    <cfRule type="cellIs" dxfId="2875" priority="2971" stopIfTrue="1" operator="equal">
      <formula>0</formula>
    </cfRule>
    <cfRule type="cellIs" priority="2972" stopIfTrue="1" operator="between">
      <formula>-0.0001</formula>
      <formula>0.0001</formula>
    </cfRule>
    <cfRule type="cellIs" dxfId="2874" priority="2973" stopIfTrue="1" operator="equal">
      <formula>0</formula>
    </cfRule>
  </conditionalFormatting>
  <conditionalFormatting sqref="B15:C15">
    <cfRule type="cellIs" dxfId="2873" priority="2967" stopIfTrue="1" operator="equal">
      <formula>0</formula>
    </cfRule>
  </conditionalFormatting>
  <conditionalFormatting sqref="B27:C36 B45:C54">
    <cfRule type="cellIs" dxfId="2872" priority="2993" stopIfTrue="1" operator="between">
      <formula>-0.0001</formula>
      <formula>0.00001</formula>
    </cfRule>
    <cfRule type="cellIs" dxfId="2871" priority="2994" stopIfTrue="1" operator="equal">
      <formula>0</formula>
    </cfRule>
    <cfRule type="cellIs" dxfId="2870" priority="2995" stopIfTrue="1" operator="equal">
      <formula>0</formula>
    </cfRule>
    <cfRule type="cellIs" dxfId="2869" priority="2996" stopIfTrue="1" operator="equal">
      <formula>0</formula>
    </cfRule>
    <cfRule type="cellIs" dxfId="2868" priority="2998" stopIfTrue="1" operator="equal">
      <formula>0</formula>
    </cfRule>
    <cfRule type="cellIs" dxfId="2867" priority="2999" stopIfTrue="1" operator="equal">
      <formula>0</formula>
    </cfRule>
  </conditionalFormatting>
  <conditionalFormatting sqref="B38:C43">
    <cfRule type="cellIs" dxfId="2866" priority="2942" stopIfTrue="1" operator="equal">
      <formula>0</formula>
    </cfRule>
    <cfRule type="cellIs" dxfId="2865" priority="2945" stopIfTrue="1" operator="between">
      <formula>-0.0001</formula>
      <formula>0.0001</formula>
    </cfRule>
    <cfRule type="cellIs" dxfId="2864" priority="2946" stopIfTrue="1" operator="between">
      <formula>-0.0001</formula>
      <formula>0.00001</formula>
    </cfRule>
    <cfRule type="cellIs" dxfId="2863" priority="2947" stopIfTrue="1" operator="equal">
      <formula>0</formula>
    </cfRule>
    <cfRule type="cellIs" dxfId="2862" priority="2948" stopIfTrue="1" operator="equal">
      <formula>0</formula>
    </cfRule>
    <cfRule type="cellIs" dxfId="2861" priority="2949" stopIfTrue="1" operator="equal">
      <formula>0</formula>
    </cfRule>
    <cfRule type="cellIs" priority="2950" stopIfTrue="1" operator="between">
      <formula>-0.0001</formula>
      <formula>0.0001</formula>
    </cfRule>
    <cfRule type="cellIs" dxfId="2860" priority="2951" stopIfTrue="1" operator="equal">
      <formula>0</formula>
    </cfRule>
    <cfRule type="cellIs" dxfId="2859" priority="2952" stopIfTrue="1" operator="equal">
      <formula>0</formula>
    </cfRule>
    <cfRule type="cellIs" dxfId="2858" priority="2953" stopIfTrue="1" operator="equal">
      <formula>0</formula>
    </cfRule>
    <cfRule type="cellIs" dxfId="2857" priority="2954" stopIfTrue="1" operator="equal">
      <formula>0</formula>
    </cfRule>
    <cfRule type="cellIs" dxfId="2856" priority="2955" stopIfTrue="1" operator="equal">
      <formula>0</formula>
    </cfRule>
  </conditionalFormatting>
  <conditionalFormatting sqref="B45:C54 B27:C36">
    <cfRule type="cellIs" priority="2997" stopIfTrue="1" operator="between">
      <formula>-0.0001</formula>
      <formula>0.0001</formula>
    </cfRule>
  </conditionalFormatting>
  <conditionalFormatting sqref="B10:D15">
    <cfRule type="cellIs" dxfId="2855" priority="42" stopIfTrue="1" operator="between">
      <formula>-0.0001</formula>
      <formula>0.0001</formula>
    </cfRule>
  </conditionalFormatting>
  <conditionalFormatting sqref="B27:D36 B45:D54">
    <cfRule type="cellIs" dxfId="2854" priority="70" stopIfTrue="1" operator="between">
      <formula>-0.0001</formula>
      <formula>0.0001</formula>
    </cfRule>
  </conditionalFormatting>
  <conditionalFormatting sqref="C38:C43">
    <cfRule type="cellIs" dxfId="2853" priority="2943" stopIfTrue="1" operator="equal">
      <formula>0</formula>
    </cfRule>
    <cfRule type="cellIs" dxfId="2852" priority="2944" stopIfTrue="1" operator="equal">
      <formula>0</formula>
    </cfRule>
  </conditionalFormatting>
  <conditionalFormatting sqref="D5">
    <cfRule type="cellIs" dxfId="2851" priority="39" stopIfTrue="1" operator="equal">
      <formula>0</formula>
    </cfRule>
    <cfRule type="cellIs" dxfId="2850" priority="40" stopIfTrue="1" operator="equal">
      <formula>0</formula>
    </cfRule>
  </conditionalFormatting>
  <conditionalFormatting sqref="D8 D10:D14 D16:D20 A1:BA1 BB1:HY2">
    <cfRule type="cellIs" dxfId="2849" priority="59" stopIfTrue="1" operator="equal">
      <formula>0</formula>
    </cfRule>
    <cfRule type="cellIs" dxfId="2848" priority="61" stopIfTrue="1" operator="equal">
      <formula>0</formula>
    </cfRule>
    <cfRule type="cellIs" dxfId="2847" priority="65" stopIfTrue="1" operator="equal">
      <formula>0</formula>
    </cfRule>
  </conditionalFormatting>
  <conditionalFormatting sqref="D8 D10:D14 D16:D23">
    <cfRule type="cellIs" dxfId="2846" priority="67" stopIfTrue="1" operator="equal">
      <formula>0</formula>
    </cfRule>
  </conditionalFormatting>
  <conditionalFormatting sqref="D8 D16:D20">
    <cfRule type="cellIs" dxfId="2845" priority="62" stopIfTrue="1" operator="equal">
      <formula>0</formula>
    </cfRule>
    <cfRule type="cellIs" dxfId="2844" priority="63" stopIfTrue="1" operator="equal">
      <formula>0</formula>
    </cfRule>
  </conditionalFormatting>
  <conditionalFormatting sqref="D9">
    <cfRule type="cellIs" dxfId="2843" priority="53" stopIfTrue="1" operator="equal">
      <formula>0</formula>
    </cfRule>
    <cfRule type="cellIs" dxfId="2842" priority="54" stopIfTrue="1" operator="equal">
      <formula>0</formula>
    </cfRule>
    <cfRule type="cellIs" dxfId="2841" priority="55" stopIfTrue="1" operator="equal">
      <formula>0</formula>
    </cfRule>
    <cfRule type="cellIs" dxfId="2840" priority="56" stopIfTrue="1" operator="equal">
      <formula>0</formula>
    </cfRule>
  </conditionalFormatting>
  <conditionalFormatting sqref="D10:D14 D8 D16:D20">
    <cfRule type="cellIs" dxfId="2839" priority="58" stopIfTrue="1" operator="between">
      <formula>-0.0001</formula>
      <formula>0.00001</formula>
    </cfRule>
    <cfRule type="cellIs" dxfId="2838" priority="60" stopIfTrue="1" operator="equal">
      <formula>0</formula>
    </cfRule>
    <cfRule type="cellIs" priority="64" stopIfTrue="1" operator="between">
      <formula>-0.0001</formula>
      <formula>0.0001</formula>
    </cfRule>
    <cfRule type="cellIs" dxfId="2837" priority="66" stopIfTrue="1" operator="equal">
      <formula>0</formula>
    </cfRule>
  </conditionalFormatting>
  <conditionalFormatting sqref="D10:D14">
    <cfRule type="cellIs" dxfId="2836" priority="68" stopIfTrue="1" operator="equal">
      <formula>0</formula>
    </cfRule>
    <cfRule type="cellIs" dxfId="2835" priority="69" stopIfTrue="1" operator="equal">
      <formula>0</formula>
    </cfRule>
  </conditionalFormatting>
  <conditionalFormatting sqref="D15 Y8:Y19 AJ8:AJ19 AQ8:AQ19 E62:E67 F61:F67 Y61:Y67 AQ62:AQ67 BH63:BH67 BO61:BO67 N20:R20 BJ58:BN58 BJ61:BN61">
    <cfRule type="cellIs" dxfId="2834" priority="43" stopIfTrue="1" operator="between">
      <formula>-0.0001</formula>
      <formula>0.00001</formula>
    </cfRule>
    <cfRule type="cellIs" dxfId="2833" priority="44" stopIfTrue="1" operator="equal">
      <formula>0</formula>
    </cfRule>
    <cfRule type="cellIs" dxfId="2832" priority="45" stopIfTrue="1" operator="equal">
      <formula>0</formula>
    </cfRule>
    <cfRule type="cellIs" dxfId="2831" priority="46" stopIfTrue="1" operator="equal">
      <formula>0</formula>
    </cfRule>
    <cfRule type="cellIs" dxfId="2830" priority="47" stopIfTrue="1" operator="equal">
      <formula>0</formula>
    </cfRule>
    <cfRule type="cellIs" dxfId="2829" priority="48" stopIfTrue="1" operator="equal">
      <formula>0</formula>
    </cfRule>
    <cfRule type="cellIs" priority="49" stopIfTrue="1" operator="between">
      <formula>-0.0001</formula>
      <formula>0.0001</formula>
    </cfRule>
    <cfRule type="cellIs" dxfId="2828" priority="50" stopIfTrue="1" operator="equal">
      <formula>0</formula>
    </cfRule>
    <cfRule type="cellIs" dxfId="2827" priority="51" stopIfTrue="1" operator="equal">
      <formula>0</formula>
    </cfRule>
    <cfRule type="cellIs" dxfId="2826" priority="52" stopIfTrue="1" operator="equal">
      <formula>0</formula>
    </cfRule>
  </conditionalFormatting>
  <conditionalFormatting sqref="D21:D23 D25 D62 D27:D36">
    <cfRule type="cellIs" dxfId="2825" priority="80" stopIfTrue="1" operator="equal">
      <formula>0</formula>
    </cfRule>
  </conditionalFormatting>
  <conditionalFormatting sqref="D21:D36 D62">
    <cfRule type="cellIs" dxfId="2824" priority="81" stopIfTrue="1" operator="equal">
      <formula>0</formula>
    </cfRule>
  </conditionalFormatting>
  <conditionalFormatting sqref="D25">
    <cfRule type="cellIs" dxfId="2823" priority="79" stopIfTrue="1" operator="equal">
      <formula>0</formula>
    </cfRule>
  </conditionalFormatting>
  <conditionalFormatting sqref="D27:D36 D44:D59">
    <cfRule type="cellIs" dxfId="2822" priority="78" stopIfTrue="1" operator="equal">
      <formula>0</formula>
    </cfRule>
  </conditionalFormatting>
  <conditionalFormatting sqref="D27:D36 D45:D54">
    <cfRule type="cellIs" dxfId="2821" priority="72" stopIfTrue="1" operator="equal">
      <formula>0</formula>
    </cfRule>
    <cfRule type="cellIs" dxfId="2820" priority="74" stopIfTrue="1" operator="equal">
      <formula>0</formula>
    </cfRule>
    <cfRule type="cellIs" dxfId="2819" priority="76" stopIfTrue="1" operator="equal">
      <formula>0</formula>
    </cfRule>
  </conditionalFormatting>
  <conditionalFormatting sqref="D37">
    <cfRule type="cellIs" dxfId="2818" priority="37" stopIfTrue="1" operator="equal">
      <formula>0</formula>
    </cfRule>
  </conditionalFormatting>
  <conditionalFormatting sqref="D37:D43">
    <cfRule type="cellIs" dxfId="2817" priority="36" stopIfTrue="1" operator="equal">
      <formula>0</formula>
    </cfRule>
  </conditionalFormatting>
  <conditionalFormatting sqref="D38:D43">
    <cfRule type="cellIs" dxfId="2816" priority="23" stopIfTrue="1" operator="equal">
      <formula>0</formula>
    </cfRule>
    <cfRule type="cellIs" dxfId="2815" priority="24" stopIfTrue="1" operator="equal">
      <formula>0</formula>
    </cfRule>
    <cfRule type="cellIs" dxfId="2814" priority="25" stopIfTrue="1" operator="equal">
      <formula>0</formula>
    </cfRule>
    <cfRule type="cellIs" dxfId="2813" priority="26" stopIfTrue="1" operator="between">
      <formula>-0.0001</formula>
      <formula>0.0001</formula>
    </cfRule>
    <cfRule type="cellIs" dxfId="2812" priority="27" stopIfTrue="1" operator="between">
      <formula>-0.0001</formula>
      <formula>0.00001</formula>
    </cfRule>
    <cfRule type="cellIs" dxfId="2811" priority="28" stopIfTrue="1" operator="equal">
      <formula>0</formula>
    </cfRule>
    <cfRule type="cellIs" dxfId="2810" priority="29" stopIfTrue="1" operator="equal">
      <formula>0</formula>
    </cfRule>
    <cfRule type="cellIs" dxfId="2809" priority="30" stopIfTrue="1" operator="equal">
      <formula>0</formula>
    </cfRule>
    <cfRule type="cellIs" priority="31" stopIfTrue="1" operator="between">
      <formula>-0.0001</formula>
      <formula>0.0001</formula>
    </cfRule>
    <cfRule type="cellIs" dxfId="2808" priority="32" stopIfTrue="1" operator="equal">
      <formula>0</formula>
    </cfRule>
    <cfRule type="cellIs" dxfId="2807" priority="33" stopIfTrue="1" operator="equal">
      <formula>0</formula>
    </cfRule>
    <cfRule type="cellIs" dxfId="2806" priority="34" stopIfTrue="1" operator="equal">
      <formula>0</formula>
    </cfRule>
    <cfRule type="cellIs" dxfId="2805" priority="35" stopIfTrue="1" operator="equal">
      <formula>0</formula>
    </cfRule>
  </conditionalFormatting>
  <conditionalFormatting sqref="D45:D54 D27:D36">
    <cfRule type="cellIs" dxfId="2804" priority="71" stopIfTrue="1" operator="between">
      <formula>-0.0001</formula>
      <formula>0.00001</formula>
    </cfRule>
    <cfRule type="cellIs" dxfId="2803" priority="73" stopIfTrue="1" operator="equal">
      <formula>0</formula>
    </cfRule>
    <cfRule type="cellIs" priority="75" stopIfTrue="1" operator="between">
      <formula>-0.0001</formula>
      <formula>0.0001</formula>
    </cfRule>
    <cfRule type="cellIs" dxfId="2802" priority="77" stopIfTrue="1" operator="equal">
      <formula>0</formula>
    </cfRule>
  </conditionalFormatting>
  <conditionalFormatting sqref="D60">
    <cfRule type="cellIs" dxfId="2801" priority="18" stopIfTrue="1" operator="equal">
      <formula>0</formula>
    </cfRule>
    <cfRule type="cellIs" dxfId="2800" priority="19" stopIfTrue="1" operator="equal">
      <formula>0</formula>
    </cfRule>
  </conditionalFormatting>
  <conditionalFormatting sqref="D60:D61">
    <cfRule type="cellIs" dxfId="2799" priority="20" stopIfTrue="1" operator="equal">
      <formula>0</formula>
    </cfRule>
  </conditionalFormatting>
  <conditionalFormatting sqref="D61">
    <cfRule type="cellIs" dxfId="2798" priority="21" stopIfTrue="1" operator="equal">
      <formula>0</formula>
    </cfRule>
  </conditionalFormatting>
  <conditionalFormatting sqref="D61:D62">
    <cfRule type="cellIs" dxfId="2797" priority="22" stopIfTrue="1" operator="equal">
      <formula>0</formula>
    </cfRule>
  </conditionalFormatting>
  <conditionalFormatting sqref="D68:D69">
    <cfRule type="cellIs" dxfId="2796" priority="82" stopIfTrue="1" operator="equal">
      <formula>0</formula>
    </cfRule>
  </conditionalFormatting>
  <conditionalFormatting sqref="E4 BJ12:BN13 BJ19:BN19">
    <cfRule type="cellIs" dxfId="2795" priority="3113" stopIfTrue="1" operator="equal">
      <formula>0</formula>
    </cfRule>
    <cfRule type="cellIs" dxfId="2794" priority="3114" stopIfTrue="1" operator="equal">
      <formula>0</formula>
    </cfRule>
    <cfRule type="cellIs" dxfId="2793" priority="3115" stopIfTrue="1" operator="equal">
      <formula>0</formula>
    </cfRule>
    <cfRule type="cellIs" dxfId="2792" priority="3116" stopIfTrue="1" operator="equal">
      <formula>0</formula>
    </cfRule>
    <cfRule type="cellIs" dxfId="2791" priority="3117" stopIfTrue="1" operator="equal">
      <formula>0</formula>
    </cfRule>
    <cfRule type="cellIs" priority="3118" stopIfTrue="1" operator="between">
      <formula>-0.0001</formula>
      <formula>0.0001</formula>
    </cfRule>
    <cfRule type="cellIs" dxfId="2790" priority="3119" stopIfTrue="1" operator="equal">
      <formula>0</formula>
    </cfRule>
    <cfRule type="cellIs" dxfId="2789" priority="3120" stopIfTrue="1" operator="equal">
      <formula>0</formula>
    </cfRule>
  </conditionalFormatting>
  <conditionalFormatting sqref="E6 Y6 AJ6 AQ6:AQ7 BI6:BI7 T7:Y7 T8:X11 BB8:BD11 BF8:BH11 G11:L11 K12 G13 L13 G14:R14 F14:F20 N15 G15:G19 O16 P17 Q18 R19 Y20 AJ20 AQ20:AQ26 T21 U22 V23 W24 X25 Y26:Z26 G63:G67 BQ63:IW67">
    <cfRule type="cellIs" dxfId="2788" priority="2878" stopIfTrue="1" operator="equal">
      <formula>0</formula>
    </cfRule>
  </conditionalFormatting>
  <conditionalFormatting sqref="E6 Y6 AJ6 AQ6:AQ7 BI6:BI7 T7:Y7 T8:X11 BB8:BD11 BF8:BH11 G11:L11 K12 G13 L13 N15 O16 P17 Q18 R19 Y20 AJ20 AQ20:AQ26 T21 U22 V23 W24 X25 Y26:Z26 F14:F20 G15:G19 G63:G67 BQ63:IW67 G14:R14">
    <cfRule type="cellIs" dxfId="2787" priority="2877" stopIfTrue="1" operator="equal">
      <formula>0</formula>
    </cfRule>
    <cfRule type="cellIs" dxfId="2786" priority="2879" stopIfTrue="1" operator="equal">
      <formula>0</formula>
    </cfRule>
    <cfRule type="cellIs" dxfId="2785" priority="2881" stopIfTrue="1" operator="equal">
      <formula>0</formula>
    </cfRule>
  </conditionalFormatting>
  <conditionalFormatting sqref="E6 Y6 AQ6:AQ7 BI6:BI7 T7:Y7 G11:L11 G13 Y20 AJ20 AQ20:AQ26 V23 W24 X25 Y26:Z26 AJ6 T8:X11 BB8:BD11 BF8:BH11 K12 N15 O16 P17 Q18 T21 U22">
    <cfRule type="cellIs" dxfId="2784" priority="2876" stopIfTrue="1" operator="equal">
      <formula>0</formula>
    </cfRule>
  </conditionalFormatting>
  <conditionalFormatting sqref="E6 Y6 AQ6:AQ7 BI6:BI7 T7:Y7 G11:L11 G13 Y20 AJ20 AQ20:AQ26 V23 W24 X25 Y26:Z26">
    <cfRule type="cellIs" dxfId="2783" priority="2875" stopIfTrue="1" operator="equal">
      <formula>0</formula>
    </cfRule>
  </conditionalFormatting>
  <conditionalFormatting sqref="E6 AJ6 BB8:BD11 G13 K12 N15 L13 R19 O16 P17 Q18 U22 V23 T21 W24 X25 T7:Y7 Y26:Z26 Y20 Y6 AQ6:AQ7 BI6:BI7 G11:L11 T8:X11 AJ20 AQ20:AQ26 BF8:BH11">
    <cfRule type="cellIs" priority="2880" stopIfTrue="1" operator="between">
      <formula>-0.0001</formula>
      <formula>0.0001</formula>
    </cfRule>
  </conditionalFormatting>
  <conditionalFormatting sqref="E60">
    <cfRule type="cellIs" dxfId="2782" priority="115" stopIfTrue="1" operator="between">
      <formula>-0.0001</formula>
      <formula>0.00001</formula>
    </cfRule>
    <cfRule type="cellIs" dxfId="2781" priority="116" stopIfTrue="1" operator="equal">
      <formula>0</formula>
    </cfRule>
    <cfRule type="cellIs" dxfId="2780" priority="117" stopIfTrue="1" operator="equal">
      <formula>0</formula>
    </cfRule>
    <cfRule type="cellIs" dxfId="2779" priority="118" stopIfTrue="1" operator="equal">
      <formula>0</formula>
    </cfRule>
    <cfRule type="cellIs" dxfId="2778" priority="119" stopIfTrue="1" operator="equal">
      <formula>0</formula>
    </cfRule>
    <cfRule type="cellIs" dxfId="2777" priority="120" stopIfTrue="1" operator="equal">
      <formula>0</formula>
    </cfRule>
    <cfRule type="cellIs" priority="121" stopIfTrue="1" operator="between">
      <formula>-0.0001</formula>
      <formula>0.0001</formula>
    </cfRule>
    <cfRule type="cellIs" dxfId="2776" priority="122" stopIfTrue="1" operator="equal">
      <formula>0</formula>
    </cfRule>
    <cfRule type="cellIs" dxfId="2775" priority="123" stopIfTrue="1" operator="equal">
      <formula>0</formula>
    </cfRule>
    <cfRule type="cellIs" dxfId="2774" priority="124" stopIfTrue="1" operator="equal">
      <formula>0</formula>
    </cfRule>
  </conditionalFormatting>
  <conditionalFormatting sqref="E61">
    <cfRule type="cellIs" dxfId="2773" priority="1155" stopIfTrue="1" operator="between">
      <formula>-0.0001</formula>
      <formula>0.00001</formula>
    </cfRule>
    <cfRule type="cellIs" dxfId="2772" priority="1156" stopIfTrue="1" operator="equal">
      <formula>0</formula>
    </cfRule>
    <cfRule type="cellIs" dxfId="2771" priority="1157" stopIfTrue="1" operator="equal">
      <formula>0</formula>
    </cfRule>
    <cfRule type="cellIs" dxfId="2770" priority="1158" stopIfTrue="1" operator="equal">
      <formula>0</formula>
    </cfRule>
    <cfRule type="cellIs" dxfId="2769" priority="1159" stopIfTrue="1" operator="equal">
      <formula>0</formula>
    </cfRule>
    <cfRule type="cellIs" dxfId="2768" priority="1160" stopIfTrue="1" operator="equal">
      <formula>0</formula>
    </cfRule>
    <cfRule type="cellIs" priority="1161" stopIfTrue="1" operator="between">
      <formula>-0.0001</formula>
      <formula>0.0001</formula>
    </cfRule>
    <cfRule type="cellIs" dxfId="2767" priority="1162" stopIfTrue="1" operator="equal">
      <formula>0</formula>
    </cfRule>
    <cfRule type="cellIs" dxfId="2766" priority="1163" stopIfTrue="1" operator="equal">
      <formula>0</formula>
    </cfRule>
    <cfRule type="cellIs" dxfId="2765" priority="1164" stopIfTrue="1" operator="equal">
      <formula>0</formula>
    </cfRule>
  </conditionalFormatting>
  <conditionalFormatting sqref="E5:F5 H5:AA5 BO6">
    <cfRule type="cellIs" dxfId="2764" priority="2889" stopIfTrue="1" operator="equal">
      <formula>0</formula>
    </cfRule>
  </conditionalFormatting>
  <conditionalFormatting sqref="E5:F5 H5:AA5 BO6:BO59">
    <cfRule type="cellIs" dxfId="2763" priority="2893" stopIfTrue="1" operator="equal">
      <formula>0</formula>
    </cfRule>
  </conditionalFormatting>
  <conditionalFormatting sqref="E5:F5 BO6 H5:AA5">
    <cfRule type="cellIs" dxfId="2762" priority="2885" stopIfTrue="1" operator="equal">
      <formula>0</formula>
    </cfRule>
    <cfRule type="cellIs" dxfId="2761" priority="2886" stopIfTrue="1" operator="between">
      <formula>-0.0001</formula>
      <formula>0.0001</formula>
    </cfRule>
    <cfRule type="cellIs" dxfId="2760" priority="2887" stopIfTrue="1" operator="between">
      <formula>-0.0001</formula>
      <formula>0.00001</formula>
    </cfRule>
    <cfRule type="cellIs" dxfId="2759" priority="2888" stopIfTrue="1" operator="equal">
      <formula>0</formula>
    </cfRule>
    <cfRule type="cellIs" dxfId="2758" priority="2890" stopIfTrue="1" operator="equal">
      <formula>0</formula>
    </cfRule>
    <cfRule type="cellIs" priority="2891" stopIfTrue="1" operator="between">
      <formula>-0.0001</formula>
      <formula>0.0001</formula>
    </cfRule>
    <cfRule type="cellIs" dxfId="2757" priority="2892" stopIfTrue="1" operator="equal">
      <formula>0</formula>
    </cfRule>
  </conditionalFormatting>
  <conditionalFormatting sqref="E5:F5 BO6">
    <cfRule type="cellIs" dxfId="2756" priority="2884" stopIfTrue="1" operator="equal">
      <formula>0</formula>
    </cfRule>
  </conditionalFormatting>
  <conditionalFormatting sqref="E5:F5">
    <cfRule type="cellIs" dxfId="2755" priority="2894" stopIfTrue="1" operator="equal">
      <formula>0</formula>
    </cfRule>
  </conditionalFormatting>
  <conditionalFormatting sqref="E68:R69 BJ68:BN68">
    <cfRule type="cellIs" dxfId="2754" priority="2762" stopIfTrue="1" operator="between">
      <formula>-0.0001</formula>
      <formula>0.0001</formula>
    </cfRule>
    <cfRule type="cellIs" dxfId="2753" priority="2763" stopIfTrue="1" operator="between">
      <formula>-0.0001</formula>
      <formula>0.00001</formula>
    </cfRule>
    <cfRule type="cellIs" dxfId="2752" priority="2764" stopIfTrue="1" operator="equal">
      <formula>0</formula>
    </cfRule>
    <cfRule type="cellIs" dxfId="2751" priority="2765" stopIfTrue="1" operator="equal">
      <formula>0</formula>
    </cfRule>
    <cfRule type="cellIs" dxfId="2750" priority="2766" stopIfTrue="1" operator="equal">
      <formula>0</formula>
    </cfRule>
    <cfRule type="cellIs" dxfId="2749" priority="2767" stopIfTrue="1" operator="equal">
      <formula>0</formula>
    </cfRule>
    <cfRule type="cellIs" dxfId="2748" priority="2768" stopIfTrue="1" operator="equal">
      <formula>0</formula>
    </cfRule>
    <cfRule type="cellIs" priority="2769" stopIfTrue="1" operator="between">
      <formula>-0.0001</formula>
      <formula>0.0001</formula>
    </cfRule>
    <cfRule type="cellIs" dxfId="2747" priority="2770" stopIfTrue="1" operator="equal">
      <formula>0</formula>
    </cfRule>
    <cfRule type="cellIs" dxfId="2746" priority="2771" stopIfTrue="1" operator="equal">
      <formula>0</formula>
    </cfRule>
    <cfRule type="cellIs" dxfId="2745" priority="2772" stopIfTrue="1" operator="equal">
      <formula>0</formula>
    </cfRule>
  </conditionalFormatting>
  <conditionalFormatting sqref="E68:BN69">
    <cfRule type="cellIs" dxfId="2744" priority="2755" stopIfTrue="1" operator="between">
      <formula>-0.0001</formula>
      <formula>0.0001</formula>
    </cfRule>
    <cfRule type="cellIs" dxfId="2743" priority="2761" stopIfTrue="1" operator="equal">
      <formula>0</formula>
    </cfRule>
  </conditionalFormatting>
  <conditionalFormatting sqref="F4">
    <cfRule type="cellIs" dxfId="2742" priority="3053" stopIfTrue="1" operator="equal">
      <formula>0</formula>
    </cfRule>
    <cfRule type="cellIs" dxfId="2741" priority="3054" stopIfTrue="1" operator="equal">
      <formula>0</formula>
    </cfRule>
    <cfRule type="cellIs" dxfId="2740" priority="3055" stopIfTrue="1" operator="equal">
      <formula>0</formula>
    </cfRule>
  </conditionalFormatting>
  <conditionalFormatting sqref="F6">
    <cfRule type="cellIs" dxfId="2739" priority="1228" stopIfTrue="1" operator="between">
      <formula>-0.0001</formula>
      <formula>0.00001</formula>
    </cfRule>
    <cfRule type="cellIs" dxfId="2738" priority="1229" stopIfTrue="1" operator="equal">
      <formula>0</formula>
    </cfRule>
    <cfRule type="cellIs" dxfId="2737" priority="1230" stopIfTrue="1" operator="equal">
      <formula>0</formula>
    </cfRule>
    <cfRule type="cellIs" dxfId="2736" priority="1231" stopIfTrue="1" operator="equal">
      <formula>0</formula>
    </cfRule>
    <cfRule type="cellIs" dxfId="2735" priority="1232" stopIfTrue="1" operator="equal">
      <formula>0</formula>
    </cfRule>
    <cfRule type="cellIs" dxfId="2734" priority="1233" stopIfTrue="1" operator="equal">
      <formula>0</formula>
    </cfRule>
    <cfRule type="cellIs" priority="1234" stopIfTrue="1" operator="between">
      <formula>-0.0001</formula>
      <formula>0.0001</formula>
    </cfRule>
    <cfRule type="cellIs" dxfId="2733" priority="1235" stopIfTrue="1" operator="equal">
      <formula>0</formula>
    </cfRule>
    <cfRule type="cellIs" dxfId="2732" priority="1236" stopIfTrue="1" operator="equal">
      <formula>0</formula>
    </cfRule>
    <cfRule type="cellIs" dxfId="2731" priority="1237" stopIfTrue="1" operator="equal">
      <formula>0</formula>
    </cfRule>
  </conditionalFormatting>
  <conditionalFormatting sqref="F11:F13">
    <cfRule type="cellIs" dxfId="2730" priority="1238" stopIfTrue="1" operator="between">
      <formula>-0.0001</formula>
      <formula>0.00001</formula>
    </cfRule>
    <cfRule type="cellIs" dxfId="2729" priority="1239" stopIfTrue="1" operator="equal">
      <formula>0</formula>
    </cfRule>
    <cfRule type="cellIs" dxfId="2728" priority="1240" stopIfTrue="1" operator="equal">
      <formula>0</formula>
    </cfRule>
    <cfRule type="cellIs" dxfId="2727" priority="1241" stopIfTrue="1" operator="equal">
      <formula>0</formula>
    </cfRule>
    <cfRule type="cellIs" dxfId="2726" priority="1242" stopIfTrue="1" operator="equal">
      <formula>0</formula>
    </cfRule>
    <cfRule type="cellIs" dxfId="2725" priority="1243" stopIfTrue="1" operator="equal">
      <formula>0</formula>
    </cfRule>
    <cfRule type="cellIs" priority="1244" stopIfTrue="1" operator="between">
      <formula>-0.0001</formula>
      <formula>0.0001</formula>
    </cfRule>
    <cfRule type="cellIs" dxfId="2724" priority="1245" stopIfTrue="1" operator="equal">
      <formula>0</formula>
    </cfRule>
    <cfRule type="cellIs" dxfId="2723" priority="1246" stopIfTrue="1" operator="equal">
      <formula>0</formula>
    </cfRule>
    <cfRule type="cellIs" dxfId="2722" priority="1247" stopIfTrue="1" operator="equal">
      <formula>0</formula>
    </cfRule>
  </conditionalFormatting>
  <conditionalFormatting sqref="F60">
    <cfRule type="cellIs" dxfId="2721" priority="162" stopIfTrue="1" operator="between">
      <formula>-0.0001</formula>
      <formula>0.00001</formula>
    </cfRule>
    <cfRule type="cellIs" dxfId="2720" priority="163" stopIfTrue="1" operator="equal">
      <formula>0</formula>
    </cfRule>
    <cfRule type="cellIs" dxfId="2719" priority="164" stopIfTrue="1" operator="equal">
      <formula>0</formula>
    </cfRule>
    <cfRule type="cellIs" dxfId="2718" priority="165" stopIfTrue="1" operator="equal">
      <formula>0</formula>
    </cfRule>
    <cfRule type="cellIs" dxfId="2717" priority="166" stopIfTrue="1" operator="equal">
      <formula>0</formula>
    </cfRule>
    <cfRule type="cellIs" dxfId="2716" priority="167" stopIfTrue="1" operator="equal">
      <formula>0</formula>
    </cfRule>
    <cfRule type="cellIs" priority="168" stopIfTrue="1" operator="between">
      <formula>-0.0001</formula>
      <formula>0.0001</formula>
    </cfRule>
    <cfRule type="cellIs" dxfId="2715" priority="169" stopIfTrue="1" operator="equal">
      <formula>0</formula>
    </cfRule>
    <cfRule type="cellIs" dxfId="2714" priority="170" stopIfTrue="1" operator="equal">
      <formula>0</formula>
    </cfRule>
    <cfRule type="cellIs" dxfId="2713" priority="171" stopIfTrue="1" operator="equal">
      <formula>0</formula>
    </cfRule>
  </conditionalFormatting>
  <conditionalFormatting sqref="F7:L10 H21:L25 N21:N25 F21:G26 BI21:BI59 B27:B36 AQ27:AQ43 Y27:Y57 E27:F59 BQ28:IW38 H45:L57 T45:X57 Z45:AP57 G45:G58 AQ45:AQ61 AR46:AR57 AS47:AS57 AT48:AT57 AU49:AU57 AV50:AV57 AW51:AW57 AX52:AX57 AY53:AY57 AZ54:AZ57 G59:L59 T59:AP59 AR59:BC59 BQ3:IW26 AC5:BO5 N7:R11 E7:E26 BO7:BO59 N45:R57 BQ45:IW58 N59:R59 A70:IW65152 A3:BP3">
    <cfRule type="cellIs" priority="3146" stopIfTrue="1" operator="between">
      <formula>-0.0001</formula>
      <formula>0.0001</formula>
    </cfRule>
  </conditionalFormatting>
  <conditionalFormatting sqref="F7:L10 M7:M13 H21:L25 N21:N25 F21:G26 BI21:BI59 B27:B36 AQ27:AQ43 Y27:Y57 E27:F59 M27:M59 S27:S59 BQ28:IW38 H45:L57 T45:X57 Z45:AP57 G45:G58 AQ45:AQ61 AR46:AR57 AS47:AS57 AT48:AT57 AU49:AU57 AV50:AV57 AW51:AW57 AX52:AX57 AY53:AY57 AZ54:AZ57 G59:L59 T59:AP59 AR59:BC59">
    <cfRule type="cellIs" dxfId="2712" priority="3141" stopIfTrue="1" operator="between">
      <formula>-0.0001</formula>
      <formula>0.0001</formula>
    </cfRule>
    <cfRule type="cellIs" dxfId="2711" priority="3142" stopIfTrue="1" operator="between">
      <formula>-0.0001</formula>
      <formula>0.00001</formula>
    </cfRule>
    <cfRule type="cellIs" dxfId="2710" priority="3143" stopIfTrue="1" operator="equal">
      <formula>0</formula>
    </cfRule>
    <cfRule type="cellIs" dxfId="2709" priority="3144" stopIfTrue="1" operator="equal">
      <formula>0</formula>
    </cfRule>
    <cfRule type="cellIs" dxfId="2708" priority="3145" stopIfTrue="1" operator="equal">
      <formula>0</formula>
    </cfRule>
  </conditionalFormatting>
  <conditionalFormatting sqref="F21:L26">
    <cfRule type="cellIs" dxfId="2707" priority="1370" stopIfTrue="1" operator="equal">
      <formula>0</formula>
    </cfRule>
  </conditionalFormatting>
  <conditionalFormatting sqref="G4 I4:M4 O4:S4">
    <cfRule type="cellIs" dxfId="2706" priority="3072" stopIfTrue="1" operator="equal">
      <formula>0</formula>
    </cfRule>
    <cfRule type="cellIs" dxfId="2705" priority="3076" stopIfTrue="1" operator="equal">
      <formula>0</formula>
    </cfRule>
    <cfRule type="cellIs" dxfId="2704" priority="3077" stopIfTrue="1" operator="equal">
      <formula>0</formula>
    </cfRule>
    <cfRule type="cellIs" dxfId="2703" priority="3078" stopIfTrue="1" operator="equal">
      <formula>0</formula>
    </cfRule>
  </conditionalFormatting>
  <conditionalFormatting sqref="G4 O4:S4">
    <cfRule type="cellIs" dxfId="2702" priority="3073" stopIfTrue="1" operator="equal">
      <formula>0</formula>
    </cfRule>
    <cfRule type="cellIs" dxfId="2701" priority="3074" stopIfTrue="1" operator="equal">
      <formula>0</formula>
    </cfRule>
  </conditionalFormatting>
  <conditionalFormatting sqref="G4">
    <cfRule type="cellIs" dxfId="2700" priority="3068" stopIfTrue="1" operator="between">
      <formula>-0.0001</formula>
      <formula>0.0001</formula>
    </cfRule>
    <cfRule type="cellIs" dxfId="2699" priority="3069" stopIfTrue="1" operator="between">
      <formula>-0.0001</formula>
      <formula>0.00001</formula>
    </cfRule>
    <cfRule type="cellIs" dxfId="2698" priority="3070" stopIfTrue="1" operator="equal">
      <formula>0</formula>
    </cfRule>
    <cfRule type="cellIs" dxfId="2697" priority="3071" stopIfTrue="1" operator="equal">
      <formula>0</formula>
    </cfRule>
  </conditionalFormatting>
  <conditionalFormatting sqref="G12">
    <cfRule type="cellIs" dxfId="2696" priority="1056" stopIfTrue="1" operator="between">
      <formula>-0.0001</formula>
      <formula>0.00001</formula>
    </cfRule>
    <cfRule type="cellIs" dxfId="2695" priority="1057" stopIfTrue="1" operator="equal">
      <formula>0</formula>
    </cfRule>
    <cfRule type="cellIs" dxfId="2694" priority="1058" stopIfTrue="1" operator="equal">
      <formula>0</formula>
    </cfRule>
    <cfRule type="cellIs" dxfId="2693" priority="1059" stopIfTrue="1" operator="equal">
      <formula>0</formula>
    </cfRule>
    <cfRule type="cellIs" dxfId="2692" priority="1060" stopIfTrue="1" operator="equal">
      <formula>0</formula>
    </cfRule>
    <cfRule type="cellIs" dxfId="2691" priority="1061" stopIfTrue="1" operator="equal">
      <formula>0</formula>
    </cfRule>
    <cfRule type="cellIs" priority="1062" stopIfTrue="1" operator="between">
      <formula>-0.0001</formula>
      <formula>0.0001</formula>
    </cfRule>
    <cfRule type="cellIs" dxfId="2690" priority="1063" stopIfTrue="1" operator="equal">
      <formula>0</formula>
    </cfRule>
    <cfRule type="cellIs" dxfId="2689" priority="1064" stopIfTrue="1" operator="equal">
      <formula>0</formula>
    </cfRule>
    <cfRule type="cellIs" dxfId="2688" priority="1065" stopIfTrue="1" operator="equal">
      <formula>0</formula>
    </cfRule>
  </conditionalFormatting>
  <conditionalFormatting sqref="G27:G36 G38:G43 G61">
    <cfRule type="cellIs" dxfId="2687" priority="2677" stopIfTrue="1" operator="equal">
      <formula>0</formula>
    </cfRule>
    <cfRule type="cellIs" dxfId="2686" priority="2678" stopIfTrue="1" operator="equal">
      <formula>0</formula>
    </cfRule>
    <cfRule type="cellIs" dxfId="2685" priority="2679" stopIfTrue="1" operator="equal">
      <formula>0</formula>
    </cfRule>
    <cfRule type="cellIs" dxfId="2684" priority="2680" stopIfTrue="1" operator="equal">
      <formula>0</formula>
    </cfRule>
    <cfRule type="cellIs" dxfId="2683" priority="2681" stopIfTrue="1" operator="equal">
      <formula>0</formula>
    </cfRule>
    <cfRule type="cellIs" dxfId="2682" priority="2683" stopIfTrue="1" operator="equal">
      <formula>0</formula>
    </cfRule>
    <cfRule type="cellIs" dxfId="2681" priority="2684" stopIfTrue="1" operator="equal">
      <formula>0</formula>
    </cfRule>
  </conditionalFormatting>
  <conditionalFormatting sqref="G27:G44">
    <cfRule type="cellIs" dxfId="2680" priority="2675" stopIfTrue="1" operator="between">
      <formula>-0.0001</formula>
      <formula>0.0001</formula>
    </cfRule>
    <cfRule type="cellIs" dxfId="2679" priority="2676" stopIfTrue="1" operator="between">
      <formula>-0.0001</formula>
      <formula>0.00001</formula>
    </cfRule>
    <cfRule type="cellIs" dxfId="2678" priority="2685" stopIfTrue="1" operator="equal">
      <formula>0</formula>
    </cfRule>
  </conditionalFormatting>
  <conditionalFormatting sqref="G37">
    <cfRule type="cellIs" dxfId="2677" priority="2862" stopIfTrue="1" operator="equal">
      <formula>0</formula>
    </cfRule>
    <cfRule type="cellIs" dxfId="2676" priority="2863" stopIfTrue="1" operator="equal">
      <formula>0</formula>
    </cfRule>
    <cfRule type="cellIs" dxfId="2675" priority="2864" stopIfTrue="1" operator="equal">
      <formula>0</formula>
    </cfRule>
    <cfRule type="cellIs" dxfId="2674" priority="2865" stopIfTrue="1" operator="equal">
      <formula>0</formula>
    </cfRule>
    <cfRule type="cellIs" priority="2866" stopIfTrue="1" operator="between">
      <formula>-0.0001</formula>
      <formula>0.0001</formula>
    </cfRule>
    <cfRule type="cellIs" dxfId="2673" priority="2867" stopIfTrue="1" operator="equal">
      <formula>0</formula>
    </cfRule>
    <cfRule type="cellIs" dxfId="2672" priority="2868" stopIfTrue="1" operator="equal">
      <formula>0</formula>
    </cfRule>
    <cfRule type="cellIs" dxfId="2671" priority="2869" stopIfTrue="1" operator="equal">
      <formula>0</formula>
    </cfRule>
  </conditionalFormatting>
  <conditionalFormatting sqref="G38:G43 G27:G36 G61">
    <cfRule type="cellIs" priority="2682" stopIfTrue="1" operator="between">
      <formula>-0.0001</formula>
      <formula>0.0001</formula>
    </cfRule>
  </conditionalFormatting>
  <conditionalFormatting sqref="G44">
    <cfRule type="cellIs" dxfId="2670" priority="2808" stopIfTrue="1" operator="equal">
      <formula>0</formula>
    </cfRule>
    <cfRule type="cellIs" dxfId="2669" priority="2809" stopIfTrue="1" operator="equal">
      <formula>0</formula>
    </cfRule>
    <cfRule type="cellIs" dxfId="2668" priority="2810" stopIfTrue="1" operator="equal">
      <formula>0</formula>
    </cfRule>
    <cfRule type="cellIs" dxfId="2667" priority="2811" stopIfTrue="1" operator="equal">
      <formula>0</formula>
    </cfRule>
    <cfRule type="cellIs" priority="2812" stopIfTrue="1" operator="between">
      <formula>-0.0001</formula>
      <formula>0.0001</formula>
    </cfRule>
    <cfRule type="cellIs" dxfId="2666" priority="2813" stopIfTrue="1" operator="equal">
      <formula>0</formula>
    </cfRule>
    <cfRule type="cellIs" dxfId="2665" priority="2814" stopIfTrue="1" operator="equal">
      <formula>0</formula>
    </cfRule>
  </conditionalFormatting>
  <conditionalFormatting sqref="G44:G58">
    <cfRule type="cellIs" dxfId="2664" priority="2815" stopIfTrue="1" operator="equal">
      <formula>0</formula>
    </cfRule>
  </conditionalFormatting>
  <conditionalFormatting sqref="G60">
    <cfRule type="cellIs" dxfId="2663" priority="582" stopIfTrue="1" operator="between">
      <formula>-0.0001</formula>
      <formula>0.00001</formula>
    </cfRule>
    <cfRule type="cellIs" dxfId="2662" priority="583" stopIfTrue="1" operator="equal">
      <formula>0</formula>
    </cfRule>
    <cfRule type="cellIs" dxfId="2661" priority="584" stopIfTrue="1" operator="equal">
      <formula>0</formula>
    </cfRule>
    <cfRule type="cellIs" dxfId="2660" priority="585" stopIfTrue="1" operator="equal">
      <formula>0</formula>
    </cfRule>
    <cfRule type="cellIs" dxfId="2659" priority="586" stopIfTrue="1" operator="equal">
      <formula>0</formula>
    </cfRule>
    <cfRule type="cellIs" dxfId="2658" priority="587" stopIfTrue="1" operator="equal">
      <formula>0</formula>
    </cfRule>
    <cfRule type="cellIs" priority="588" stopIfTrue="1" operator="between">
      <formula>-0.0001</formula>
      <formula>0.0001</formula>
    </cfRule>
    <cfRule type="cellIs" dxfId="2657" priority="589" stopIfTrue="1" operator="equal">
      <formula>0</formula>
    </cfRule>
    <cfRule type="cellIs" dxfId="2656" priority="590" stopIfTrue="1" operator="equal">
      <formula>0</formula>
    </cfRule>
    <cfRule type="cellIs" dxfId="2655" priority="591" stopIfTrue="1" operator="equal">
      <formula>0</formula>
    </cfRule>
  </conditionalFormatting>
  <conditionalFormatting sqref="G62">
    <cfRule type="cellIs" dxfId="2654" priority="2784" stopIfTrue="1" operator="equal">
      <formula>0</formula>
    </cfRule>
    <cfRule type="cellIs" dxfId="2653" priority="2785" stopIfTrue="1" operator="equal">
      <formula>0</formula>
    </cfRule>
    <cfRule type="cellIs" dxfId="2652" priority="2786" stopIfTrue="1" operator="equal">
      <formula>0</formula>
    </cfRule>
    <cfRule type="cellIs" dxfId="2651" priority="2787" stopIfTrue="1" operator="equal">
      <formula>0</formula>
    </cfRule>
    <cfRule type="cellIs" priority="2788" stopIfTrue="1" operator="between">
      <formula>-0.0001</formula>
      <formula>0.0001</formula>
    </cfRule>
    <cfRule type="cellIs" dxfId="2650" priority="2789" stopIfTrue="1" operator="equal">
      <formula>0</formula>
    </cfRule>
    <cfRule type="cellIs" dxfId="2649" priority="2790" stopIfTrue="1" operator="equal">
      <formula>0</formula>
    </cfRule>
    <cfRule type="cellIs" dxfId="2648" priority="2791" stopIfTrue="1" operator="equal">
      <formula>0</formula>
    </cfRule>
  </conditionalFormatting>
  <conditionalFormatting sqref="G20:H20">
    <cfRule type="cellIs" dxfId="2647" priority="1045" stopIfTrue="1" operator="between">
      <formula>-0.0001</formula>
      <formula>0.00001</formula>
    </cfRule>
    <cfRule type="cellIs" dxfId="2646" priority="1046" stopIfTrue="1" operator="equal">
      <formula>0</formula>
    </cfRule>
    <cfRule type="cellIs" dxfId="2645" priority="1047" stopIfTrue="1" operator="equal">
      <formula>0</formula>
    </cfRule>
    <cfRule type="cellIs" dxfId="2644" priority="1048" stopIfTrue="1" operator="equal">
      <formula>0</formula>
    </cfRule>
    <cfRule type="cellIs" dxfId="2643" priority="1049" stopIfTrue="1" operator="equal">
      <formula>0</formula>
    </cfRule>
    <cfRule type="cellIs" dxfId="2642" priority="1050" stopIfTrue="1" operator="equal">
      <formula>0</formula>
    </cfRule>
    <cfRule type="cellIs" priority="1051" stopIfTrue="1" operator="between">
      <formula>-0.0001</formula>
      <formula>0.0001</formula>
    </cfRule>
    <cfRule type="cellIs" dxfId="2641" priority="1052" stopIfTrue="1" operator="equal">
      <formula>0</formula>
    </cfRule>
    <cfRule type="cellIs" dxfId="2640" priority="1053" stopIfTrue="1" operator="equal">
      <formula>0</formula>
    </cfRule>
    <cfRule type="cellIs" dxfId="2639" priority="1054" stopIfTrue="1" operator="equal">
      <formula>0</formula>
    </cfRule>
  </conditionalFormatting>
  <conditionalFormatting sqref="G11:L13">
    <cfRule type="cellIs" dxfId="2638" priority="1055" stopIfTrue="1" operator="between">
      <formula>-0.0001</formula>
      <formula>0.0001</formula>
    </cfRule>
  </conditionalFormatting>
  <conditionalFormatting sqref="G20:L20">
    <cfRule type="cellIs" dxfId="2637" priority="1044" stopIfTrue="1" operator="between">
      <formula>-0.0001</formula>
      <formula>0.0001</formula>
    </cfRule>
  </conditionalFormatting>
  <conditionalFormatting sqref="G6:R6 BJ6:BN6">
    <cfRule type="cellIs" dxfId="2636" priority="2837" stopIfTrue="1" operator="equal">
      <formula>0</formula>
    </cfRule>
    <cfRule type="cellIs" dxfId="2635" priority="2838" stopIfTrue="1" operator="equal">
      <formula>0</formula>
    </cfRule>
    <cfRule type="cellIs" dxfId="2634" priority="2839" stopIfTrue="1" operator="equal">
      <formula>0</formula>
    </cfRule>
    <cfRule type="cellIs" dxfId="2633" priority="2840" stopIfTrue="1" operator="equal">
      <formula>0</formula>
    </cfRule>
  </conditionalFormatting>
  <conditionalFormatting sqref="H4">
    <cfRule type="cellIs" dxfId="2632" priority="3064" stopIfTrue="1" operator="equal">
      <formula>0</formula>
    </cfRule>
    <cfRule type="cellIs" dxfId="2631" priority="3065" stopIfTrue="1" operator="equal">
      <formula>0</formula>
    </cfRule>
    <cfRule type="cellIs" dxfId="2630" priority="3066" stopIfTrue="1" operator="equal">
      <formula>0</formula>
    </cfRule>
    <cfRule type="cellIs" dxfId="2629" priority="3067" stopIfTrue="1" operator="equal">
      <formula>0</formula>
    </cfRule>
  </conditionalFormatting>
  <conditionalFormatting sqref="H12:H13">
    <cfRule type="cellIs" dxfId="2628" priority="2651" stopIfTrue="1" operator="equal">
      <formula>0</formula>
    </cfRule>
    <cfRule type="cellIs" dxfId="2627" priority="2652" stopIfTrue="1" operator="equal">
      <formula>0</formula>
    </cfRule>
    <cfRule type="cellIs" dxfId="2626" priority="2653" stopIfTrue="1" operator="equal">
      <formula>0</formula>
    </cfRule>
    <cfRule type="cellIs" dxfId="2625" priority="2654" stopIfTrue="1" operator="equal">
      <formula>0</formula>
    </cfRule>
    <cfRule type="cellIs" priority="2655" stopIfTrue="1" operator="between">
      <formula>-0.0001</formula>
      <formula>0.0001</formula>
    </cfRule>
    <cfRule type="cellIs" dxfId="2624" priority="2656" stopIfTrue="1" operator="equal">
      <formula>0</formula>
    </cfRule>
    <cfRule type="cellIs" dxfId="2623" priority="2657" stopIfTrue="1" operator="equal">
      <formula>0</formula>
    </cfRule>
    <cfRule type="cellIs" dxfId="2622" priority="2658" stopIfTrue="1" operator="equal">
      <formula>0</formula>
    </cfRule>
  </conditionalFormatting>
  <conditionalFormatting sqref="H27:H36 H38:H43 H61 H15:K19 N16:N19 H63:K67 N63:N67">
    <cfRule type="cellIs" dxfId="2621" priority="2643" stopIfTrue="1" operator="equal">
      <formula>0</formula>
    </cfRule>
    <cfRule type="cellIs" dxfId="2620" priority="2644" stopIfTrue="1" operator="equal">
      <formula>0</formula>
    </cfRule>
    <cfRule type="cellIs" dxfId="2619" priority="2645" stopIfTrue="1" operator="equal">
      <formula>0</formula>
    </cfRule>
    <cfRule type="cellIs" dxfId="2618" priority="2646" stopIfTrue="1" operator="equal">
      <formula>0</formula>
    </cfRule>
    <cfRule type="cellIs" dxfId="2617" priority="2648" stopIfTrue="1" operator="equal">
      <formula>0</formula>
    </cfRule>
    <cfRule type="cellIs" dxfId="2616" priority="2649" stopIfTrue="1" operator="equal">
      <formula>0</formula>
    </cfRule>
  </conditionalFormatting>
  <conditionalFormatting sqref="H27:H36 H38:H43 H61">
    <cfRule type="cellIs" dxfId="2615" priority="2650" stopIfTrue="1" operator="equal">
      <formula>0</formula>
    </cfRule>
  </conditionalFormatting>
  <conditionalFormatting sqref="H38:H43 H27:H36 H61">
    <cfRule type="cellIs" priority="2647" stopIfTrue="1" operator="between">
      <formula>-0.0001</formula>
      <formula>0.0001</formula>
    </cfRule>
  </conditionalFormatting>
  <conditionalFormatting sqref="H60">
    <cfRule type="cellIs" dxfId="2614" priority="572" stopIfTrue="1" operator="between">
      <formula>-0.0001</formula>
      <formula>0.00001</formula>
    </cfRule>
    <cfRule type="cellIs" dxfId="2613" priority="573" stopIfTrue="1" operator="equal">
      <formula>0</formula>
    </cfRule>
    <cfRule type="cellIs" dxfId="2612" priority="574" stopIfTrue="1" operator="equal">
      <formula>0</formula>
    </cfRule>
    <cfRule type="cellIs" dxfId="2611" priority="575" stopIfTrue="1" operator="equal">
      <formula>0</formula>
    </cfRule>
    <cfRule type="cellIs" dxfId="2610" priority="576" stopIfTrue="1" operator="equal">
      <formula>0</formula>
    </cfRule>
    <cfRule type="cellIs" dxfId="2609" priority="577" stopIfTrue="1" operator="equal">
      <formula>0</formula>
    </cfRule>
    <cfRule type="cellIs" priority="578" stopIfTrue="1" operator="between">
      <formula>-0.0001</formula>
      <formula>0.0001</formula>
    </cfRule>
    <cfRule type="cellIs" dxfId="2608" priority="579" stopIfTrue="1" operator="equal">
      <formula>0</formula>
    </cfRule>
    <cfRule type="cellIs" dxfId="2607" priority="580" stopIfTrue="1" operator="equal">
      <formula>0</formula>
    </cfRule>
    <cfRule type="cellIs" dxfId="2606" priority="581" stopIfTrue="1" operator="equal">
      <formula>0</formula>
    </cfRule>
  </conditionalFormatting>
  <conditionalFormatting sqref="H12:J13">
    <cfRule type="cellIs" dxfId="2605" priority="2642" stopIfTrue="1" operator="equal">
      <formula>0</formula>
    </cfRule>
  </conditionalFormatting>
  <conditionalFormatting sqref="H27:J36 H38:J43 H61:J61">
    <cfRule type="cellIs" dxfId="2604" priority="2634" stopIfTrue="1" operator="equal">
      <formula>0</formula>
    </cfRule>
  </conditionalFormatting>
  <conditionalFormatting sqref="H12:L13">
    <cfRule type="cellIs" dxfId="2603" priority="2600" stopIfTrue="1" operator="between">
      <formula>-0.0001</formula>
      <formula>0.00001</formula>
    </cfRule>
  </conditionalFormatting>
  <conditionalFormatting sqref="H26:L26 L15:L19 L63:L67 O63:R67 U63:U67 BD63:BE67 N26:R26 BJ44:BN44">
    <cfRule type="cellIs" dxfId="2602" priority="1362" stopIfTrue="1" operator="equal">
      <formula>0</formula>
    </cfRule>
    <cfRule type="cellIs" dxfId="2601" priority="1363" stopIfTrue="1" operator="equal">
      <formula>0</formula>
    </cfRule>
    <cfRule type="cellIs" dxfId="2600" priority="1364" stopIfTrue="1" operator="equal">
      <formula>0</formula>
    </cfRule>
    <cfRule type="cellIs" dxfId="2599" priority="1365" stopIfTrue="1" operator="equal">
      <formula>0</formula>
    </cfRule>
    <cfRule type="cellIs" dxfId="2598" priority="1366" stopIfTrue="1" operator="equal">
      <formula>0</formula>
    </cfRule>
    <cfRule type="cellIs" dxfId="2597" priority="1368" stopIfTrue="1" operator="equal">
      <formula>0</formula>
    </cfRule>
    <cfRule type="cellIs" dxfId="2596" priority="1369" stopIfTrue="1" operator="equal">
      <formula>0</formula>
    </cfRule>
  </conditionalFormatting>
  <conditionalFormatting sqref="H26:L26 V63:X67 Z63:AI67 AK63:AP67 AR63:BG67 N26:R26 N62:R62 BJ7:BN7 BJ14:BN14 BJ20:BN57 BJ59:BN59 BJ62:BN62">
    <cfRule type="cellIs" dxfId="2595" priority="1361" stopIfTrue="1" operator="between">
      <formula>-0.0001</formula>
      <formula>0.00001</formula>
    </cfRule>
    <cfRule type="cellIs" priority="1367" stopIfTrue="1" operator="between">
      <formula>-0.0001</formula>
      <formula>0.0001</formula>
    </cfRule>
  </conditionalFormatting>
  <conditionalFormatting sqref="H26:L44">
    <cfRule type="cellIs" dxfId="2594" priority="991" stopIfTrue="1" operator="between">
      <formula>-0.0001</formula>
      <formula>0.0001</formula>
    </cfRule>
  </conditionalFormatting>
  <conditionalFormatting sqref="H27:L36 H38:L43 H61:L61">
    <cfRule type="cellIs" dxfId="2593" priority="2590" stopIfTrue="1" operator="between">
      <formula>-0.0001</formula>
      <formula>0.00001</formula>
    </cfRule>
  </conditionalFormatting>
  <conditionalFormatting sqref="H37:L37 AJ63:AJ67 BI63:BI67 N37:R37 N44:R44 N58:R58 BJ60:BN60">
    <cfRule type="cellIs" dxfId="2592" priority="992" stopIfTrue="1" operator="between">
      <formula>-0.0001</formula>
      <formula>0.00001</formula>
    </cfRule>
    <cfRule type="cellIs" dxfId="2591" priority="994" stopIfTrue="1" operator="equal">
      <formula>0</formula>
    </cfRule>
    <cfRule type="cellIs" dxfId="2590" priority="996" stopIfTrue="1" operator="equal">
      <formula>0</formula>
    </cfRule>
    <cfRule type="cellIs" priority="998" stopIfTrue="1" operator="between">
      <formula>-0.0001</formula>
      <formula>0.0001</formula>
    </cfRule>
    <cfRule type="cellIs" dxfId="2589" priority="1000" stopIfTrue="1" operator="equal">
      <formula>0</formula>
    </cfRule>
  </conditionalFormatting>
  <conditionalFormatting sqref="H37:L37 AJ63:AJ67 BI63:BI67 N37:R37 BJ60:BN60">
    <cfRule type="cellIs" dxfId="2588" priority="993" stopIfTrue="1" operator="equal">
      <formula>0</formula>
    </cfRule>
    <cfRule type="cellIs" dxfId="2587" priority="995" stopIfTrue="1" operator="equal">
      <formula>0</formula>
    </cfRule>
    <cfRule type="cellIs" dxfId="2586" priority="997" stopIfTrue="1" operator="equal">
      <formula>0</formula>
    </cfRule>
    <cfRule type="cellIs" dxfId="2585" priority="999" stopIfTrue="1" operator="equal">
      <formula>0</formula>
    </cfRule>
    <cfRule type="cellIs" dxfId="2584" priority="1001" stopIfTrue="1" operator="equal">
      <formula>0</formula>
    </cfRule>
  </conditionalFormatting>
  <conditionalFormatting sqref="H44:L44 N44:R44">
    <cfRule type="cellIs" dxfId="2583" priority="1035" stopIfTrue="1" operator="equal">
      <formula>0</formula>
    </cfRule>
    <cfRule type="cellIs" dxfId="2582" priority="1037" stopIfTrue="1" operator="equal">
      <formula>0</formula>
    </cfRule>
    <cfRule type="cellIs" dxfId="2581" priority="1039" stopIfTrue="1" operator="equal">
      <formula>0</formula>
    </cfRule>
    <cfRule type="cellIs" dxfId="2580" priority="1041" stopIfTrue="1" operator="equal">
      <formula>0</formula>
    </cfRule>
  </conditionalFormatting>
  <conditionalFormatting sqref="H44:L44">
    <cfRule type="cellIs" dxfId="2579" priority="1034" stopIfTrue="1" operator="between">
      <formula>-0.0001</formula>
      <formula>0.00001</formula>
    </cfRule>
    <cfRule type="cellIs" dxfId="2578" priority="1036" stopIfTrue="1" operator="equal">
      <formula>0</formula>
    </cfRule>
    <cfRule type="cellIs" dxfId="2577" priority="1038" stopIfTrue="1" operator="equal">
      <formula>0</formula>
    </cfRule>
    <cfRule type="cellIs" priority="1040" stopIfTrue="1" operator="between">
      <formula>-0.0001</formula>
      <formula>0.0001</formula>
    </cfRule>
    <cfRule type="cellIs" dxfId="2576" priority="1042" stopIfTrue="1" operator="equal">
      <formula>0</formula>
    </cfRule>
  </conditionalFormatting>
  <conditionalFormatting sqref="H44:L57">
    <cfRule type="cellIs" dxfId="2575" priority="1043" stopIfTrue="1" operator="equal">
      <formula>0</formula>
    </cfRule>
  </conditionalFormatting>
  <conditionalFormatting sqref="H58:L58 N58:R58">
    <cfRule type="cellIs" dxfId="2574" priority="1023" stopIfTrue="1" operator="between">
      <formula>-0.0001</formula>
      <formula>0.0001</formula>
    </cfRule>
    <cfRule type="cellIs" dxfId="2573" priority="1025" stopIfTrue="1" operator="equal">
      <formula>0</formula>
    </cfRule>
    <cfRule type="cellIs" dxfId="2572" priority="1027" stopIfTrue="1" operator="equal">
      <formula>0</formula>
    </cfRule>
    <cfRule type="cellIs" dxfId="2571" priority="1029" stopIfTrue="1" operator="equal">
      <formula>0</formula>
    </cfRule>
    <cfRule type="cellIs" dxfId="2570" priority="1031" stopIfTrue="1" operator="equal">
      <formula>0</formula>
    </cfRule>
  </conditionalFormatting>
  <conditionalFormatting sqref="H58:L58">
    <cfRule type="cellIs" dxfId="2569" priority="1024" stopIfTrue="1" operator="between">
      <formula>-0.0001</formula>
      <formula>0.00001</formula>
    </cfRule>
    <cfRule type="cellIs" dxfId="2568" priority="1026" stopIfTrue="1" operator="equal">
      <formula>0</formula>
    </cfRule>
    <cfRule type="cellIs" dxfId="2567" priority="1028" stopIfTrue="1" operator="equal">
      <formula>0</formula>
    </cfRule>
    <cfRule type="cellIs" priority="1030" stopIfTrue="1" operator="between">
      <formula>-0.0001</formula>
      <formula>0.0001</formula>
    </cfRule>
    <cfRule type="cellIs" dxfId="2566" priority="1032" stopIfTrue="1" operator="equal">
      <formula>0</formula>
    </cfRule>
    <cfRule type="cellIs" dxfId="2565" priority="1033" stopIfTrue="1" operator="equal">
      <formula>0</formula>
    </cfRule>
  </conditionalFormatting>
  <conditionalFormatting sqref="H62:L62 T62:X62 Z15:AI19 AK15:AP19 AR15:BA19 V63:X67 Z62:AI67 AK63:AP67 AR63:BC67 BF63:BG67 N62:R62 BJ14:BN14 BJ7:BN7 BJ62:BN62 BJ20:BN43 BJ45:BN57 BJ59:BN59">
    <cfRule type="cellIs" dxfId="2564" priority="1301" stopIfTrue="1" operator="equal">
      <formula>0</formula>
    </cfRule>
    <cfRule type="cellIs" dxfId="2563" priority="1302" stopIfTrue="1" operator="equal">
      <formula>0</formula>
    </cfRule>
    <cfRule type="cellIs" dxfId="2562" priority="1303" stopIfTrue="1" operator="equal">
      <formula>0</formula>
    </cfRule>
    <cfRule type="cellIs" dxfId="2561" priority="1304" stopIfTrue="1" operator="equal">
      <formula>0</formula>
    </cfRule>
    <cfRule type="cellIs" dxfId="2560" priority="1305" stopIfTrue="1" operator="equal">
      <formula>0</formula>
    </cfRule>
    <cfRule type="cellIs" dxfId="2559" priority="1307" stopIfTrue="1" operator="equal">
      <formula>0</formula>
    </cfRule>
    <cfRule type="cellIs" dxfId="2558" priority="1308" stopIfTrue="1" operator="equal">
      <formula>0</formula>
    </cfRule>
    <cfRule type="cellIs" dxfId="2557" priority="1309" stopIfTrue="1" operator="equal">
      <formula>0</formula>
    </cfRule>
  </conditionalFormatting>
  <conditionalFormatting sqref="I12:J13">
    <cfRule type="cellIs" dxfId="2556" priority="2635" stopIfTrue="1" operator="equal">
      <formula>0</formula>
    </cfRule>
    <cfRule type="cellIs" dxfId="2555" priority="2636" stopIfTrue="1" operator="equal">
      <formula>0</formula>
    </cfRule>
    <cfRule type="cellIs" dxfId="2554" priority="2637" stopIfTrue="1" operator="equal">
      <formula>0</formula>
    </cfRule>
    <cfRule type="cellIs" dxfId="2553" priority="2638" stopIfTrue="1" operator="equal">
      <formula>0</formula>
    </cfRule>
    <cfRule type="cellIs" priority="2639" stopIfTrue="1" operator="between">
      <formula>-0.0001</formula>
      <formula>0.0001</formula>
    </cfRule>
    <cfRule type="cellIs" dxfId="2552" priority="2640" stopIfTrue="1" operator="equal">
      <formula>0</formula>
    </cfRule>
    <cfRule type="cellIs" dxfId="2551" priority="2641" stopIfTrue="1" operator="equal">
      <formula>0</formula>
    </cfRule>
  </conditionalFormatting>
  <conditionalFormatting sqref="I27:J36 I38:J43 I61:J61">
    <cfRule type="cellIs" dxfId="2550" priority="2627" stopIfTrue="1" operator="equal">
      <formula>0</formula>
    </cfRule>
    <cfRule type="cellIs" dxfId="2549" priority="2628" stopIfTrue="1" operator="equal">
      <formula>0</formula>
    </cfRule>
    <cfRule type="cellIs" dxfId="2548" priority="2629" stopIfTrue="1" operator="equal">
      <formula>0</formula>
    </cfRule>
    <cfRule type="cellIs" dxfId="2547" priority="2630" stopIfTrue="1" operator="equal">
      <formula>0</formula>
    </cfRule>
    <cfRule type="cellIs" dxfId="2546" priority="2632" stopIfTrue="1" operator="equal">
      <formula>0</formula>
    </cfRule>
    <cfRule type="cellIs" dxfId="2545" priority="2633" stopIfTrue="1" operator="equal">
      <formula>0</formula>
    </cfRule>
  </conditionalFormatting>
  <conditionalFormatting sqref="I38:J43 I27:J36 I61:J61">
    <cfRule type="cellIs" priority="2631" stopIfTrue="1" operator="between">
      <formula>-0.0001</formula>
      <formula>0.0001</formula>
    </cfRule>
  </conditionalFormatting>
  <conditionalFormatting sqref="I60:J60">
    <cfRule type="cellIs" dxfId="2544" priority="562" stopIfTrue="1" operator="between">
      <formula>-0.0001</formula>
      <formula>0.00001</formula>
    </cfRule>
    <cfRule type="cellIs" dxfId="2543" priority="563" stopIfTrue="1" operator="equal">
      <formula>0</formula>
    </cfRule>
    <cfRule type="cellIs" dxfId="2542" priority="564" stopIfTrue="1" operator="equal">
      <formula>0</formula>
    </cfRule>
    <cfRule type="cellIs" dxfId="2541" priority="565" stopIfTrue="1" operator="equal">
      <formula>0</formula>
    </cfRule>
    <cfRule type="cellIs" dxfId="2540" priority="566" stopIfTrue="1" operator="equal">
      <formula>0</formula>
    </cfRule>
    <cfRule type="cellIs" dxfId="2539" priority="567" stopIfTrue="1" operator="equal">
      <formula>0</formula>
    </cfRule>
    <cfRule type="cellIs" priority="568" stopIfTrue="1" operator="between">
      <formula>-0.0001</formula>
      <formula>0.0001</formula>
    </cfRule>
    <cfRule type="cellIs" dxfId="2538" priority="569" stopIfTrue="1" operator="equal">
      <formula>0</formula>
    </cfRule>
    <cfRule type="cellIs" dxfId="2537" priority="570" stopIfTrue="1" operator="equal">
      <formula>0</formula>
    </cfRule>
    <cfRule type="cellIs" dxfId="2536" priority="571" stopIfTrue="1" operator="equal">
      <formula>0</formula>
    </cfRule>
  </conditionalFormatting>
  <conditionalFormatting sqref="I12:K13">
    <cfRule type="cellIs" dxfId="2535" priority="2626" stopIfTrue="1" operator="equal">
      <formula>0</formula>
    </cfRule>
  </conditionalFormatting>
  <conditionalFormatting sqref="I27:K36 I38:K43 I61:K61">
    <cfRule type="cellIs" dxfId="2534" priority="2617" stopIfTrue="1" operator="equal">
      <formula>0</formula>
    </cfRule>
  </conditionalFormatting>
  <conditionalFormatting sqref="I20:L20">
    <cfRule type="cellIs" dxfId="2533" priority="1270" stopIfTrue="1" operator="between">
      <formula>-0.0001</formula>
      <formula>0.00001</formula>
    </cfRule>
    <cfRule type="cellIs" dxfId="2532" priority="1271" stopIfTrue="1" operator="equal">
      <formula>0</formula>
    </cfRule>
    <cfRule type="cellIs" dxfId="2531" priority="1272" stopIfTrue="1" operator="equal">
      <formula>0</formula>
    </cfRule>
    <cfRule type="cellIs" dxfId="2530" priority="1273" stopIfTrue="1" operator="equal">
      <formula>0</formula>
    </cfRule>
    <cfRule type="cellIs" dxfId="2529" priority="1274" stopIfTrue="1" operator="equal">
      <formula>0</formula>
    </cfRule>
    <cfRule type="cellIs" dxfId="2528" priority="1275" stopIfTrue="1" operator="equal">
      <formula>0</formula>
    </cfRule>
    <cfRule type="cellIs" priority="1276" stopIfTrue="1" operator="between">
      <formula>-0.0001</formula>
      <formula>0.0001</formula>
    </cfRule>
    <cfRule type="cellIs" dxfId="2527" priority="1277" stopIfTrue="1" operator="equal">
      <formula>0</formula>
    </cfRule>
    <cfRule type="cellIs" dxfId="2526" priority="1278" stopIfTrue="1" operator="equal">
      <formula>0</formula>
    </cfRule>
    <cfRule type="cellIs" dxfId="2525" priority="1279" stopIfTrue="1" operator="equal">
      <formula>0</formula>
    </cfRule>
  </conditionalFormatting>
  <conditionalFormatting sqref="I4:M4 G4 O4:S4">
    <cfRule type="cellIs" priority="3075" stopIfTrue="1" operator="between">
      <formula>-0.0001</formula>
      <formula>0.0001</formula>
    </cfRule>
  </conditionalFormatting>
  <conditionalFormatting sqref="I4:M4">
    <cfRule type="cellIs" dxfId="2524" priority="3079" stopIfTrue="1" operator="equal">
      <formula>0</formula>
    </cfRule>
    <cfRule type="cellIs" dxfId="2523" priority="3080" stopIfTrue="1" operator="equal">
      <formula>0</formula>
    </cfRule>
  </conditionalFormatting>
  <conditionalFormatting sqref="I4:S4">
    <cfRule type="cellIs" dxfId="2522" priority="3063" stopIfTrue="1" operator="equal">
      <formula>0</formula>
    </cfRule>
  </conditionalFormatting>
  <conditionalFormatting sqref="K13">
    <cfRule type="cellIs" dxfId="2521" priority="2618" stopIfTrue="1" operator="equal">
      <formula>0</formula>
    </cfRule>
    <cfRule type="cellIs" dxfId="2520" priority="2619" stopIfTrue="1" operator="equal">
      <formula>0</formula>
    </cfRule>
    <cfRule type="cellIs" dxfId="2519" priority="2620" stopIfTrue="1" operator="equal">
      <formula>0</formula>
    </cfRule>
    <cfRule type="cellIs" dxfId="2518" priority="2621" stopIfTrue="1" operator="equal">
      <formula>0</formula>
    </cfRule>
    <cfRule type="cellIs" dxfId="2517" priority="2622" stopIfTrue="1" operator="equal">
      <formula>0</formula>
    </cfRule>
    <cfRule type="cellIs" priority="2623" stopIfTrue="1" operator="between">
      <formula>-0.0001</formula>
      <formula>0.0001</formula>
    </cfRule>
  </conditionalFormatting>
  <conditionalFormatting sqref="K27:K36 K38:K43 K61">
    <cfRule type="cellIs" dxfId="2516" priority="2610" stopIfTrue="1" operator="equal">
      <formula>0</formula>
    </cfRule>
    <cfRule type="cellIs" dxfId="2515" priority="2611" stopIfTrue="1" operator="equal">
      <formula>0</formula>
    </cfRule>
    <cfRule type="cellIs" dxfId="2514" priority="2612" stopIfTrue="1" operator="equal">
      <formula>0</formula>
    </cfRule>
    <cfRule type="cellIs" dxfId="2513" priority="2613" stopIfTrue="1" operator="equal">
      <formula>0</formula>
    </cfRule>
    <cfRule type="cellIs" dxfId="2512" priority="2615" stopIfTrue="1" operator="equal">
      <formula>0</formula>
    </cfRule>
    <cfRule type="cellIs" dxfId="2511" priority="2616" stopIfTrue="1" operator="equal">
      <formula>0</formula>
    </cfRule>
  </conditionalFormatting>
  <conditionalFormatting sqref="K38:K43 K27:K36 K61">
    <cfRule type="cellIs" priority="2614" stopIfTrue="1" operator="between">
      <formula>-0.0001</formula>
      <formula>0.0001</formula>
    </cfRule>
  </conditionalFormatting>
  <conditionalFormatting sqref="K60">
    <cfRule type="cellIs" dxfId="2510" priority="552" stopIfTrue="1" operator="between">
      <formula>-0.0001</formula>
      <formula>0.00001</formula>
    </cfRule>
    <cfRule type="cellIs" dxfId="2509" priority="553" stopIfTrue="1" operator="equal">
      <formula>0</formula>
    </cfRule>
    <cfRule type="cellIs" dxfId="2508" priority="554" stopIfTrue="1" operator="equal">
      <formula>0</formula>
    </cfRule>
    <cfRule type="cellIs" dxfId="2507" priority="555" stopIfTrue="1" operator="equal">
      <formula>0</formula>
    </cfRule>
    <cfRule type="cellIs" dxfId="2506" priority="556" stopIfTrue="1" operator="equal">
      <formula>0</formula>
    </cfRule>
    <cfRule type="cellIs" dxfId="2505" priority="557" stopIfTrue="1" operator="equal">
      <formula>0</formula>
    </cfRule>
    <cfRule type="cellIs" priority="558" stopIfTrue="1" operator="between">
      <formula>-0.0001</formula>
      <formula>0.0001</formula>
    </cfRule>
    <cfRule type="cellIs" dxfId="2504" priority="559" stopIfTrue="1" operator="equal">
      <formula>0</formula>
    </cfRule>
    <cfRule type="cellIs" dxfId="2503" priority="560" stopIfTrue="1" operator="equal">
      <formula>0</formula>
    </cfRule>
    <cfRule type="cellIs" dxfId="2502" priority="561" stopIfTrue="1" operator="equal">
      <formula>0</formula>
    </cfRule>
  </conditionalFormatting>
  <conditionalFormatting sqref="K13:L13">
    <cfRule type="cellIs" dxfId="2501" priority="2624" stopIfTrue="1" operator="equal">
      <formula>0</formula>
    </cfRule>
    <cfRule type="cellIs" dxfId="2500" priority="2625" stopIfTrue="1" operator="equal">
      <formula>0</formula>
    </cfRule>
  </conditionalFormatting>
  <conditionalFormatting sqref="K27:L36 K38:L43 K61:L61">
    <cfRule type="cellIs" dxfId="2499" priority="2599" stopIfTrue="1" operator="equal">
      <formula>0</formula>
    </cfRule>
  </conditionalFormatting>
  <conditionalFormatting sqref="L12">
    <cfRule type="cellIs" dxfId="2498" priority="2601" stopIfTrue="1" operator="equal">
      <formula>0</formula>
    </cfRule>
    <cfRule type="cellIs" dxfId="2497" priority="2602" stopIfTrue="1" operator="equal">
      <formula>0</formula>
    </cfRule>
    <cfRule type="cellIs" dxfId="2496" priority="2603" stopIfTrue="1" operator="equal">
      <formula>0</formula>
    </cfRule>
    <cfRule type="cellIs" dxfId="2495" priority="2604" stopIfTrue="1" operator="equal">
      <formula>0</formula>
    </cfRule>
    <cfRule type="cellIs" dxfId="2494" priority="2605" stopIfTrue="1" operator="equal">
      <formula>0</formula>
    </cfRule>
    <cfRule type="cellIs" priority="2606" stopIfTrue="1" operator="between">
      <formula>-0.0001</formula>
      <formula>0.0001</formula>
    </cfRule>
    <cfRule type="cellIs" dxfId="2493" priority="2607" stopIfTrue="1" operator="equal">
      <formula>0</formula>
    </cfRule>
    <cfRule type="cellIs" dxfId="2492" priority="2608" stopIfTrue="1" operator="equal">
      <formula>0</formula>
    </cfRule>
    <cfRule type="cellIs" dxfId="2491" priority="2609" stopIfTrue="1" operator="equal">
      <formula>0</formula>
    </cfRule>
  </conditionalFormatting>
  <conditionalFormatting sqref="L27:L36 L38:L43 L61">
    <cfRule type="cellIs" dxfId="2490" priority="2591" stopIfTrue="1" operator="equal">
      <formula>0</formula>
    </cfRule>
    <cfRule type="cellIs" dxfId="2489" priority="2592" stopIfTrue="1" operator="equal">
      <formula>0</formula>
    </cfRule>
    <cfRule type="cellIs" dxfId="2488" priority="2593" stopIfTrue="1" operator="equal">
      <formula>0</formula>
    </cfRule>
    <cfRule type="cellIs" dxfId="2487" priority="2594" stopIfTrue="1" operator="equal">
      <formula>0</formula>
    </cfRule>
    <cfRule type="cellIs" dxfId="2486" priority="2595" stopIfTrue="1" operator="equal">
      <formula>0</formula>
    </cfRule>
    <cfRule type="cellIs" dxfId="2485" priority="2597" stopIfTrue="1" operator="equal">
      <formula>0</formula>
    </cfRule>
    <cfRule type="cellIs" dxfId="2484" priority="2598" stopIfTrue="1" operator="equal">
      <formula>0</formula>
    </cfRule>
  </conditionalFormatting>
  <conditionalFormatting sqref="L38:L43 L27:L36 L61">
    <cfRule type="cellIs" priority="2596" stopIfTrue="1" operator="between">
      <formula>-0.0001</formula>
      <formula>0.0001</formula>
    </cfRule>
  </conditionalFormatting>
  <conditionalFormatting sqref="L60">
    <cfRule type="cellIs" dxfId="2483" priority="542" stopIfTrue="1" operator="between">
      <formula>-0.0001</formula>
      <formula>0.00001</formula>
    </cfRule>
    <cfRule type="cellIs" dxfId="2482" priority="543" stopIfTrue="1" operator="equal">
      <formula>0</formula>
    </cfRule>
    <cfRule type="cellIs" dxfId="2481" priority="544" stopIfTrue="1" operator="equal">
      <formula>0</formula>
    </cfRule>
    <cfRule type="cellIs" dxfId="2480" priority="545" stopIfTrue="1" operator="equal">
      <formula>0</formula>
    </cfRule>
    <cfRule type="cellIs" dxfId="2479" priority="546" stopIfTrue="1" operator="equal">
      <formula>0</formula>
    </cfRule>
    <cfRule type="cellIs" dxfId="2478" priority="547" stopIfTrue="1" operator="equal">
      <formula>0</formula>
    </cfRule>
    <cfRule type="cellIs" priority="548" stopIfTrue="1" operator="between">
      <formula>-0.0001</formula>
      <formula>0.0001</formula>
    </cfRule>
    <cfRule type="cellIs" dxfId="2477" priority="549" stopIfTrue="1" operator="equal">
      <formula>0</formula>
    </cfRule>
    <cfRule type="cellIs" dxfId="2476" priority="550" stopIfTrue="1" operator="equal">
      <formula>0</formula>
    </cfRule>
    <cfRule type="cellIs" dxfId="2475" priority="551" stopIfTrue="1" operator="equal">
      <formula>0</formula>
    </cfRule>
  </conditionalFormatting>
  <conditionalFormatting sqref="M15:M19">
    <cfRule type="cellIs" dxfId="2474" priority="1222" stopIfTrue="1" operator="between">
      <formula>-0.0001</formula>
      <formula>0.00001</formula>
    </cfRule>
    <cfRule type="cellIs" dxfId="2473" priority="1223" stopIfTrue="1" operator="equal">
      <formula>0</formula>
    </cfRule>
    <cfRule type="cellIs" dxfId="2472" priority="1224" stopIfTrue="1" operator="equal">
      <formula>0</formula>
    </cfRule>
    <cfRule type="cellIs" dxfId="2471" priority="1225" stopIfTrue="1" operator="equal">
      <formula>0</formula>
    </cfRule>
    <cfRule type="cellIs" dxfId="2470" priority="1226" stopIfTrue="1" operator="equal">
      <formula>0</formula>
    </cfRule>
    <cfRule type="cellIs" dxfId="2469" priority="1227" stopIfTrue="1" operator="equal">
      <formula>0</formula>
    </cfRule>
  </conditionalFormatting>
  <conditionalFormatting sqref="M20">
    <cfRule type="cellIs" dxfId="2468" priority="1149" stopIfTrue="1" operator="between">
      <formula>-0.0001</formula>
      <formula>0.00001</formula>
    </cfRule>
    <cfRule type="cellIs" dxfId="2467" priority="1150" stopIfTrue="1" operator="equal">
      <formula>0</formula>
    </cfRule>
    <cfRule type="cellIs" dxfId="2466" priority="1151" stopIfTrue="1" operator="equal">
      <formula>0</formula>
    </cfRule>
    <cfRule type="cellIs" dxfId="2465" priority="1152" stopIfTrue="1" operator="equal">
      <formula>0</formula>
    </cfRule>
    <cfRule type="cellIs" dxfId="2464" priority="1153" stopIfTrue="1" operator="equal">
      <formula>0</formula>
    </cfRule>
    <cfRule type="cellIs" dxfId="2463" priority="1154" stopIfTrue="1" operator="equal">
      <formula>0</formula>
    </cfRule>
  </conditionalFormatting>
  <conditionalFormatting sqref="M20:M26">
    <cfRule type="cellIs" dxfId="2462" priority="1148" stopIfTrue="1" operator="between">
      <formula>-0.0001</formula>
      <formula>0.0001</formula>
    </cfRule>
  </conditionalFormatting>
  <conditionalFormatting sqref="M21:M26 M61:M67 S61:S67">
    <cfRule type="cellIs" dxfId="2461" priority="1216" stopIfTrue="1" operator="between">
      <formula>-0.0001</formula>
      <formula>0.00001</formula>
    </cfRule>
    <cfRule type="cellIs" dxfId="2460" priority="1217" stopIfTrue="1" operator="equal">
      <formula>0</formula>
    </cfRule>
    <cfRule type="cellIs" dxfId="2459" priority="1218" stopIfTrue="1" operator="equal">
      <formula>0</formula>
    </cfRule>
    <cfRule type="cellIs" dxfId="2458" priority="1219" stopIfTrue="1" operator="equal">
      <formula>0</formula>
    </cfRule>
    <cfRule type="cellIs" dxfId="2457" priority="1220" stopIfTrue="1" operator="equal">
      <formula>0</formula>
    </cfRule>
  </conditionalFormatting>
  <conditionalFormatting sqref="M21:M59">
    <cfRule type="cellIs" dxfId="2456" priority="1221" stopIfTrue="1" operator="equal">
      <formula>0</formula>
    </cfRule>
  </conditionalFormatting>
  <conditionalFormatting sqref="M60">
    <cfRule type="cellIs" dxfId="2455" priority="156" stopIfTrue="1" operator="between">
      <formula>-0.0001</formula>
      <formula>0.00001</formula>
    </cfRule>
    <cfRule type="cellIs" dxfId="2454" priority="157" stopIfTrue="1" operator="equal">
      <formula>0</formula>
    </cfRule>
    <cfRule type="cellIs" dxfId="2453" priority="158" stopIfTrue="1" operator="equal">
      <formula>0</formula>
    </cfRule>
    <cfRule type="cellIs" dxfId="2452" priority="159" stopIfTrue="1" operator="equal">
      <formula>0</formula>
    </cfRule>
    <cfRule type="cellIs" dxfId="2451" priority="160" stopIfTrue="1" operator="equal">
      <formula>0</formula>
    </cfRule>
    <cfRule type="cellIs" dxfId="2450" priority="161" stopIfTrue="1" operator="equal">
      <formula>0</formula>
    </cfRule>
  </conditionalFormatting>
  <conditionalFormatting sqref="N4">
    <cfRule type="cellIs" dxfId="2449" priority="3056" stopIfTrue="1" operator="equal">
      <formula>0</formula>
    </cfRule>
    <cfRule type="cellIs" dxfId="2448" priority="3057" stopIfTrue="1" operator="equal">
      <formula>0</formula>
    </cfRule>
    <cfRule type="cellIs" dxfId="2447" priority="3058" stopIfTrue="1" operator="equal">
      <formula>0</formula>
    </cfRule>
    <cfRule type="cellIs" dxfId="2446" priority="3059" stopIfTrue="1" operator="equal">
      <formula>0</formula>
    </cfRule>
    <cfRule type="cellIs" dxfId="2445" priority="3060" stopIfTrue="1" operator="equal">
      <formula>0</formula>
    </cfRule>
    <cfRule type="cellIs" priority="3061" stopIfTrue="1" operator="between">
      <formula>-0.0001</formula>
      <formula>0.0001</formula>
    </cfRule>
    <cfRule type="cellIs" dxfId="2444" priority="3062" stopIfTrue="1" operator="equal">
      <formula>0</formula>
    </cfRule>
  </conditionalFormatting>
  <conditionalFormatting sqref="N12">
    <cfRule type="cellIs" dxfId="2443" priority="2581" stopIfTrue="1" operator="equal">
      <formula>0</formula>
    </cfRule>
    <cfRule type="cellIs" dxfId="2442" priority="2582" stopIfTrue="1" operator="equal">
      <formula>0</formula>
    </cfRule>
    <cfRule type="cellIs" dxfId="2441" priority="2583" stopIfTrue="1" operator="equal">
      <formula>0</formula>
    </cfRule>
    <cfRule type="cellIs" dxfId="2440" priority="2584" stopIfTrue="1" operator="equal">
      <formula>0</formula>
    </cfRule>
    <cfRule type="cellIs" dxfId="2439" priority="2585" stopIfTrue="1" operator="equal">
      <formula>0</formula>
    </cfRule>
    <cfRule type="cellIs" priority="2586" stopIfTrue="1" operator="between">
      <formula>-0.0001</formula>
      <formula>0.0001</formula>
    </cfRule>
    <cfRule type="cellIs" dxfId="2438" priority="2587" stopIfTrue="1" operator="equal">
      <formula>0</formula>
    </cfRule>
    <cfRule type="cellIs" dxfId="2437" priority="2588" stopIfTrue="1" operator="equal">
      <formula>0</formula>
    </cfRule>
    <cfRule type="cellIs" dxfId="2436" priority="2589" stopIfTrue="1" operator="equal">
      <formula>0</formula>
    </cfRule>
  </conditionalFormatting>
  <conditionalFormatting sqref="N13">
    <cfRule type="cellIs" dxfId="2435" priority="2572" stopIfTrue="1" operator="equal">
      <formula>0</formula>
    </cfRule>
    <cfRule type="cellIs" dxfId="2434" priority="2573" stopIfTrue="1" operator="equal">
      <formula>0</formula>
    </cfRule>
    <cfRule type="cellIs" dxfId="2433" priority="2574" stopIfTrue="1" operator="equal">
      <formula>0</formula>
    </cfRule>
    <cfRule type="cellIs" dxfId="2432" priority="2575" stopIfTrue="1" operator="equal">
      <formula>0</formula>
    </cfRule>
    <cfRule type="cellIs" dxfId="2431" priority="2576" stopIfTrue="1" operator="equal">
      <formula>0</formula>
    </cfRule>
    <cfRule type="cellIs" priority="2577" stopIfTrue="1" operator="between">
      <formula>-0.0001</formula>
      <formula>0.0001</formula>
    </cfRule>
    <cfRule type="cellIs" dxfId="2430" priority="2578" stopIfTrue="1" operator="equal">
      <formula>0</formula>
    </cfRule>
    <cfRule type="cellIs" dxfId="2429" priority="2579" stopIfTrue="1" operator="equal">
      <formula>0</formula>
    </cfRule>
    <cfRule type="cellIs" dxfId="2428" priority="2580" stopIfTrue="1" operator="equal">
      <formula>0</formula>
    </cfRule>
  </conditionalFormatting>
  <conditionalFormatting sqref="N27:N36 N38:N43 N61">
    <cfRule type="cellIs" dxfId="2427" priority="2552" stopIfTrue="1" operator="equal">
      <formula>0</formula>
    </cfRule>
    <cfRule type="cellIs" dxfId="2426" priority="2553" stopIfTrue="1" operator="equal">
      <formula>0</formula>
    </cfRule>
    <cfRule type="cellIs" dxfId="2425" priority="2554" stopIfTrue="1" operator="equal">
      <formula>0</formula>
    </cfRule>
    <cfRule type="cellIs" dxfId="2424" priority="2555" stopIfTrue="1" operator="equal">
      <formula>0</formula>
    </cfRule>
    <cfRule type="cellIs" dxfId="2423" priority="2556" stopIfTrue="1" operator="equal">
      <formula>0</formula>
    </cfRule>
    <cfRule type="cellIs" dxfId="2422" priority="2558" stopIfTrue="1" operator="equal">
      <formula>0</formula>
    </cfRule>
    <cfRule type="cellIs" dxfId="2421" priority="2559" stopIfTrue="1" operator="equal">
      <formula>0</formula>
    </cfRule>
    <cfRule type="cellIs" dxfId="2420" priority="2560" stopIfTrue="1" operator="equal">
      <formula>0</formula>
    </cfRule>
  </conditionalFormatting>
  <conditionalFormatting sqref="N38:N43 N27:N36 N61">
    <cfRule type="cellIs" priority="2557" stopIfTrue="1" operator="between">
      <formula>-0.0001</formula>
      <formula>0.0001</formula>
    </cfRule>
  </conditionalFormatting>
  <conditionalFormatting sqref="N60">
    <cfRule type="cellIs" dxfId="2419" priority="532" stopIfTrue="1" operator="between">
      <formula>-0.0001</formula>
      <formula>0.00001</formula>
    </cfRule>
    <cfRule type="cellIs" dxfId="2418" priority="533" stopIfTrue="1" operator="equal">
      <formula>0</formula>
    </cfRule>
    <cfRule type="cellIs" dxfId="2417" priority="534" stopIfTrue="1" operator="equal">
      <formula>0</formula>
    </cfRule>
    <cfRule type="cellIs" dxfId="2416" priority="535" stopIfTrue="1" operator="equal">
      <formula>0</formula>
    </cfRule>
    <cfRule type="cellIs" dxfId="2415" priority="536" stopIfTrue="1" operator="equal">
      <formula>0</formula>
    </cfRule>
    <cfRule type="cellIs" dxfId="2414" priority="537" stopIfTrue="1" operator="equal">
      <formula>0</formula>
    </cfRule>
    <cfRule type="cellIs" priority="538" stopIfTrue="1" operator="between">
      <formula>-0.0001</formula>
      <formula>0.0001</formula>
    </cfRule>
    <cfRule type="cellIs" dxfId="2413" priority="539" stopIfTrue="1" operator="equal">
      <formula>0</formula>
    </cfRule>
    <cfRule type="cellIs" dxfId="2412" priority="540" stopIfTrue="1" operator="equal">
      <formula>0</formula>
    </cfRule>
    <cfRule type="cellIs" dxfId="2411" priority="541" stopIfTrue="1" operator="equal">
      <formula>0</formula>
    </cfRule>
  </conditionalFormatting>
  <conditionalFormatting sqref="N12:R13">
    <cfRule type="cellIs" dxfId="2410" priority="2561" stopIfTrue="1" operator="between">
      <formula>-0.0001</formula>
      <formula>0.0001</formula>
    </cfRule>
    <cfRule type="cellIs" dxfId="2409" priority="2562" stopIfTrue="1" operator="between">
      <formula>-0.0001</formula>
      <formula>0.00001</formula>
    </cfRule>
  </conditionalFormatting>
  <conditionalFormatting sqref="O17:O19">
    <cfRule type="cellIs" dxfId="2408" priority="2536" stopIfTrue="1" operator="equal">
      <formula>0</formula>
    </cfRule>
    <cfRule type="cellIs" dxfId="2407" priority="2537" stopIfTrue="1" operator="equal">
      <formula>0</formula>
    </cfRule>
    <cfRule type="cellIs" dxfId="2406" priority="2538" stopIfTrue="1" operator="equal">
      <formula>0</formula>
    </cfRule>
    <cfRule type="cellIs" dxfId="2405" priority="2539" stopIfTrue="1" operator="equal">
      <formula>0</formula>
    </cfRule>
    <cfRule type="cellIs" priority="2540" stopIfTrue="1" operator="between">
      <formula>-0.0001</formula>
      <formula>0.0001</formula>
    </cfRule>
    <cfRule type="cellIs" dxfId="2404" priority="2541" stopIfTrue="1" operator="equal">
      <formula>0</formula>
    </cfRule>
    <cfRule type="cellIs" dxfId="2403" priority="2542" stopIfTrue="1" operator="equal">
      <formula>0</formula>
    </cfRule>
  </conditionalFormatting>
  <conditionalFormatting sqref="O17:P19">
    <cfRule type="cellIs" dxfId="2402" priority="2535" stopIfTrue="1" operator="equal">
      <formula>0</formula>
    </cfRule>
  </conditionalFormatting>
  <conditionalFormatting sqref="O12:R13">
    <cfRule type="cellIs" dxfId="2401" priority="2563" stopIfTrue="1" operator="equal">
      <formula>0</formula>
    </cfRule>
    <cfRule type="cellIs" dxfId="2400" priority="2564" stopIfTrue="1" operator="equal">
      <formula>0</formula>
    </cfRule>
    <cfRule type="cellIs" dxfId="2399" priority="2565" stopIfTrue="1" operator="equal">
      <formula>0</formula>
    </cfRule>
    <cfRule type="cellIs" dxfId="2398" priority="2566" stopIfTrue="1" operator="equal">
      <formula>0</formula>
    </cfRule>
    <cfRule type="cellIs" dxfId="2397" priority="2567" stopIfTrue="1" operator="equal">
      <formula>0</formula>
    </cfRule>
    <cfRule type="cellIs" priority="2568" stopIfTrue="1" operator="between">
      <formula>-0.0001</formula>
      <formula>0.0001</formula>
    </cfRule>
    <cfRule type="cellIs" dxfId="2396" priority="2569" stopIfTrue="1" operator="equal">
      <formula>0</formula>
    </cfRule>
    <cfRule type="cellIs" dxfId="2395" priority="2570" stopIfTrue="1" operator="equal">
      <formula>0</formula>
    </cfRule>
    <cfRule type="cellIs" dxfId="2394" priority="2571" stopIfTrue="1" operator="equal">
      <formula>0</formula>
    </cfRule>
  </conditionalFormatting>
  <conditionalFormatting sqref="O15:R15">
    <cfRule type="cellIs" dxfId="2393" priority="2543" stopIfTrue="1" operator="equal">
      <formula>0</formula>
    </cfRule>
    <cfRule type="cellIs" dxfId="2392" priority="2544" stopIfTrue="1" operator="equal">
      <formula>0</formula>
    </cfRule>
    <cfRule type="cellIs" dxfId="2391" priority="2545" stopIfTrue="1" operator="equal">
      <formula>0</formula>
    </cfRule>
    <cfRule type="cellIs" dxfId="2390" priority="2546" stopIfTrue="1" operator="equal">
      <formula>0</formula>
    </cfRule>
    <cfRule type="cellIs" dxfId="2389" priority="2547" stopIfTrue="1" operator="equal">
      <formula>0</formula>
    </cfRule>
    <cfRule type="cellIs" priority="2548" stopIfTrue="1" operator="between">
      <formula>-0.0001</formula>
      <formula>0.0001</formula>
    </cfRule>
    <cfRule type="cellIs" dxfId="2388" priority="2549" stopIfTrue="1" operator="equal">
      <formula>0</formula>
    </cfRule>
    <cfRule type="cellIs" dxfId="2387" priority="2550" stopIfTrue="1" operator="equal">
      <formula>0</formula>
    </cfRule>
    <cfRule type="cellIs" dxfId="2386" priority="2551" stopIfTrue="1" operator="equal">
      <formula>0</formula>
    </cfRule>
  </conditionalFormatting>
  <conditionalFormatting sqref="O21:R25">
    <cfRule type="cellIs" dxfId="2385" priority="2482" stopIfTrue="1" operator="between">
      <formula>-0.0001</formula>
      <formula>0.0001</formula>
    </cfRule>
    <cfRule type="cellIs" dxfId="2384" priority="2483" stopIfTrue="1" operator="between">
      <formula>-0.0001</formula>
      <formula>0.00001</formula>
    </cfRule>
    <cfRule type="cellIs" dxfId="2383" priority="2484" stopIfTrue="1" operator="equal">
      <formula>0</formula>
    </cfRule>
    <cfRule type="cellIs" dxfId="2382" priority="2485" stopIfTrue="1" operator="equal">
      <formula>0</formula>
    </cfRule>
    <cfRule type="cellIs" dxfId="2381" priority="2486" stopIfTrue="1" operator="equal">
      <formula>0</formula>
    </cfRule>
    <cfRule type="cellIs" dxfId="2380" priority="2487" stopIfTrue="1" operator="equal">
      <formula>0</formula>
    </cfRule>
    <cfRule type="cellIs" dxfId="2379" priority="2488" stopIfTrue="1" operator="equal">
      <formula>0</formula>
    </cfRule>
    <cfRule type="cellIs" priority="2489" stopIfTrue="1" operator="between">
      <formula>-0.0001</formula>
      <formula>0.0001</formula>
    </cfRule>
    <cfRule type="cellIs" dxfId="2378" priority="2490" stopIfTrue="1" operator="equal">
      <formula>0</formula>
    </cfRule>
    <cfRule type="cellIs" dxfId="2377" priority="2491" stopIfTrue="1" operator="equal">
      <formula>0</formula>
    </cfRule>
  </conditionalFormatting>
  <conditionalFormatting sqref="O27:R36 O38:R43 O61:R61">
    <cfRule type="cellIs" dxfId="2376" priority="2474" stopIfTrue="1" operator="equal">
      <formula>0</formula>
    </cfRule>
    <cfRule type="cellIs" dxfId="2375" priority="2475" stopIfTrue="1" operator="equal">
      <formula>0</formula>
    </cfRule>
    <cfRule type="cellIs" dxfId="2374" priority="2476" stopIfTrue="1" operator="equal">
      <formula>0</formula>
    </cfRule>
    <cfRule type="cellIs" dxfId="2373" priority="2477" stopIfTrue="1" operator="equal">
      <formula>0</formula>
    </cfRule>
    <cfRule type="cellIs" dxfId="2372" priority="2478" stopIfTrue="1" operator="equal">
      <formula>0</formula>
    </cfRule>
    <cfRule type="cellIs" dxfId="2371" priority="2480" stopIfTrue="1" operator="equal">
      <formula>0</formula>
    </cfRule>
    <cfRule type="cellIs" dxfId="2370" priority="2481" stopIfTrue="1" operator="equal">
      <formula>0</formula>
    </cfRule>
  </conditionalFormatting>
  <conditionalFormatting sqref="O38:R43 O27:R36 O61:R61">
    <cfRule type="cellIs" priority="2479" stopIfTrue="1" operator="between">
      <formula>-0.0001</formula>
      <formula>0.0001</formula>
    </cfRule>
  </conditionalFormatting>
  <conditionalFormatting sqref="O60:R60">
    <cfRule type="cellIs" dxfId="2369" priority="522" stopIfTrue="1" operator="between">
      <formula>-0.0001</formula>
      <formula>0.00001</formula>
    </cfRule>
    <cfRule type="cellIs" dxfId="2368" priority="523" stopIfTrue="1" operator="equal">
      <formula>0</formula>
    </cfRule>
    <cfRule type="cellIs" dxfId="2367" priority="524" stopIfTrue="1" operator="equal">
      <formula>0</formula>
    </cfRule>
    <cfRule type="cellIs" dxfId="2366" priority="525" stopIfTrue="1" operator="equal">
      <formula>0</formula>
    </cfRule>
    <cfRule type="cellIs" dxfId="2365" priority="526" stopIfTrue="1" operator="equal">
      <formula>0</formula>
    </cfRule>
    <cfRule type="cellIs" dxfId="2364" priority="527" stopIfTrue="1" operator="equal">
      <formula>0</formula>
    </cfRule>
    <cfRule type="cellIs" priority="528" stopIfTrue="1" operator="between">
      <formula>-0.0001</formula>
      <formula>0.0001</formula>
    </cfRule>
    <cfRule type="cellIs" dxfId="2363" priority="529" stopIfTrue="1" operator="equal">
      <formula>0</formula>
    </cfRule>
    <cfRule type="cellIs" dxfId="2362" priority="530" stopIfTrue="1" operator="equal">
      <formula>0</formula>
    </cfRule>
    <cfRule type="cellIs" dxfId="2361" priority="531" stopIfTrue="1" operator="equal">
      <formula>0</formula>
    </cfRule>
  </conditionalFormatting>
  <conditionalFormatting sqref="P16">
    <cfRule type="cellIs" dxfId="2360" priority="2510" stopIfTrue="1" operator="equal">
      <formula>0</formula>
    </cfRule>
    <cfRule type="cellIs" dxfId="2359" priority="2511" stopIfTrue="1" operator="equal">
      <formula>0</formula>
    </cfRule>
    <cfRule type="cellIs" dxfId="2358" priority="2512" stopIfTrue="1" operator="equal">
      <formula>0</formula>
    </cfRule>
    <cfRule type="cellIs" dxfId="2357" priority="2513" stopIfTrue="1" operator="equal">
      <formula>0</formula>
    </cfRule>
    <cfRule type="cellIs" dxfId="2356" priority="2514" stopIfTrue="1" operator="equal">
      <formula>0</formula>
    </cfRule>
    <cfRule type="cellIs" priority="2515" stopIfTrue="1" operator="between">
      <formula>-0.0001</formula>
      <formula>0.0001</formula>
    </cfRule>
    <cfRule type="cellIs" dxfId="2355" priority="2516" stopIfTrue="1" operator="equal">
      <formula>0</formula>
    </cfRule>
    <cfRule type="cellIs" dxfId="2354" priority="2517" stopIfTrue="1" operator="equal">
      <formula>0</formula>
    </cfRule>
    <cfRule type="cellIs" dxfId="2353" priority="2518" stopIfTrue="1" operator="equal">
      <formula>0</formula>
    </cfRule>
  </conditionalFormatting>
  <conditionalFormatting sqref="P18:P19">
    <cfRule type="cellIs" dxfId="2352" priority="2528" stopIfTrue="1" operator="equal">
      <formula>0</formula>
    </cfRule>
    <cfRule type="cellIs" dxfId="2351" priority="2529" stopIfTrue="1" operator="equal">
      <formula>0</formula>
    </cfRule>
    <cfRule type="cellIs" dxfId="2350" priority="2530" stopIfTrue="1" operator="equal">
      <formula>0</formula>
    </cfRule>
    <cfRule type="cellIs" dxfId="2349" priority="2531" stopIfTrue="1" operator="equal">
      <formula>0</formula>
    </cfRule>
    <cfRule type="cellIs" priority="2532" stopIfTrue="1" operator="between">
      <formula>-0.0001</formula>
      <formula>0.0001</formula>
    </cfRule>
    <cfRule type="cellIs" dxfId="2348" priority="2533" stopIfTrue="1" operator="equal">
      <formula>0</formula>
    </cfRule>
    <cfRule type="cellIs" dxfId="2347" priority="2534" stopIfTrue="1" operator="equal">
      <formula>0</formula>
    </cfRule>
  </conditionalFormatting>
  <conditionalFormatting sqref="P18:Q19">
    <cfRule type="cellIs" dxfId="2346" priority="2527" stopIfTrue="1" operator="equal">
      <formula>0</formula>
    </cfRule>
  </conditionalFormatting>
  <conditionalFormatting sqref="Q16:Q17">
    <cfRule type="cellIs" dxfId="2345" priority="2501" stopIfTrue="1" operator="equal">
      <formula>0</formula>
    </cfRule>
    <cfRule type="cellIs" dxfId="2344" priority="2502" stopIfTrue="1" operator="equal">
      <formula>0</formula>
    </cfRule>
    <cfRule type="cellIs" dxfId="2343" priority="2503" stopIfTrue="1" operator="equal">
      <formula>0</formula>
    </cfRule>
    <cfRule type="cellIs" dxfId="2342" priority="2504" stopIfTrue="1" operator="equal">
      <formula>0</formula>
    </cfRule>
    <cfRule type="cellIs" dxfId="2341" priority="2505" stopIfTrue="1" operator="equal">
      <formula>0</formula>
    </cfRule>
    <cfRule type="cellIs" priority="2506" stopIfTrue="1" operator="between">
      <formula>-0.0001</formula>
      <formula>0.0001</formula>
    </cfRule>
    <cfRule type="cellIs" dxfId="2340" priority="2507" stopIfTrue="1" operator="equal">
      <formula>0</formula>
    </cfRule>
    <cfRule type="cellIs" dxfId="2339" priority="2508" stopIfTrue="1" operator="equal">
      <formula>0</formula>
    </cfRule>
    <cfRule type="cellIs" dxfId="2338" priority="2509" stopIfTrue="1" operator="equal">
      <formula>0</formula>
    </cfRule>
  </conditionalFormatting>
  <conditionalFormatting sqref="Q19">
    <cfRule type="cellIs" dxfId="2337" priority="2519" stopIfTrue="1" operator="equal">
      <formula>0</formula>
    </cfRule>
    <cfRule type="cellIs" dxfId="2336" priority="2520" stopIfTrue="1" operator="equal">
      <formula>0</formula>
    </cfRule>
    <cfRule type="cellIs" dxfId="2335" priority="2521" stopIfTrue="1" operator="equal">
      <formula>0</formula>
    </cfRule>
    <cfRule type="cellIs" dxfId="2334" priority="2522" stopIfTrue="1" operator="equal">
      <formula>0</formula>
    </cfRule>
    <cfRule type="cellIs" dxfId="2333" priority="2523" stopIfTrue="1" operator="equal">
      <formula>0</formula>
    </cfRule>
    <cfRule type="cellIs" priority="2524" stopIfTrue="1" operator="between">
      <formula>-0.0001</formula>
      <formula>0.0001</formula>
    </cfRule>
  </conditionalFormatting>
  <conditionalFormatting sqref="Q19:R19">
    <cfRule type="cellIs" dxfId="2332" priority="2525" stopIfTrue="1" operator="equal">
      <formula>0</formula>
    </cfRule>
    <cfRule type="cellIs" dxfId="2331" priority="2526" stopIfTrue="1" operator="equal">
      <formula>0</formula>
    </cfRule>
  </conditionalFormatting>
  <conditionalFormatting sqref="R16:R18">
    <cfRule type="cellIs" dxfId="2330" priority="2492" stopIfTrue="1" operator="equal">
      <formula>0</formula>
    </cfRule>
    <cfRule type="cellIs" dxfId="2329" priority="2493" stopIfTrue="1" operator="equal">
      <formula>0</formula>
    </cfRule>
    <cfRule type="cellIs" dxfId="2328" priority="2494" stopIfTrue="1" operator="equal">
      <formula>0</formula>
    </cfRule>
    <cfRule type="cellIs" dxfId="2327" priority="2495" stopIfTrue="1" operator="equal">
      <formula>0</formula>
    </cfRule>
    <cfRule type="cellIs" dxfId="2326" priority="2496" stopIfTrue="1" operator="equal">
      <formula>0</formula>
    </cfRule>
    <cfRule type="cellIs" priority="2497" stopIfTrue="1" operator="between">
      <formula>-0.0001</formula>
      <formula>0.0001</formula>
    </cfRule>
    <cfRule type="cellIs" dxfId="2325" priority="2498" stopIfTrue="1" operator="equal">
      <formula>0</formula>
    </cfRule>
    <cfRule type="cellIs" dxfId="2324" priority="2499" stopIfTrue="1" operator="equal">
      <formula>0</formula>
    </cfRule>
    <cfRule type="cellIs" dxfId="2323" priority="2500" stopIfTrue="1" operator="equal">
      <formula>0</formula>
    </cfRule>
  </conditionalFormatting>
  <conditionalFormatting sqref="S6">
    <cfRule type="cellIs" dxfId="2322" priority="2870" stopIfTrue="1" operator="equal">
      <formula>0</formula>
    </cfRule>
    <cfRule type="cellIs" dxfId="2321" priority="2871" stopIfTrue="1" operator="equal">
      <formula>0</formula>
    </cfRule>
    <cfRule type="cellIs" dxfId="2320" priority="2872" stopIfTrue="1" operator="equal">
      <formula>0</formula>
    </cfRule>
  </conditionalFormatting>
  <conditionalFormatting sqref="S20">
    <cfRule type="cellIs" dxfId="2319" priority="2792" stopIfTrue="1" operator="between">
      <formula>-0.0001</formula>
      <formula>0.00001</formula>
    </cfRule>
    <cfRule type="cellIs" dxfId="2318" priority="2793" stopIfTrue="1" operator="equal">
      <formula>0</formula>
    </cfRule>
    <cfRule type="cellIs" dxfId="2317" priority="2794" stopIfTrue="1" operator="equal">
      <formula>0</formula>
    </cfRule>
    <cfRule type="cellIs" dxfId="2316" priority="2795" stopIfTrue="1" operator="equal">
      <formula>0</formula>
    </cfRule>
    <cfRule type="cellIs" dxfId="2315" priority="2796" stopIfTrue="1" operator="equal">
      <formula>0</formula>
    </cfRule>
    <cfRule type="cellIs" dxfId="2314" priority="2797" stopIfTrue="1" operator="equal">
      <formula>0</formula>
    </cfRule>
  </conditionalFormatting>
  <conditionalFormatting sqref="S20:S26">
    <cfRule type="cellIs" dxfId="2313" priority="1135" stopIfTrue="1" operator="between">
      <formula>-0.0001</formula>
      <formula>0.0001</formula>
    </cfRule>
  </conditionalFormatting>
  <conditionalFormatting sqref="S21">
    <cfRule type="cellIs" dxfId="2312" priority="1142" stopIfTrue="1" operator="between">
      <formula>-0.0001</formula>
      <formula>0.00001</formula>
    </cfRule>
    <cfRule type="cellIs" dxfId="2311" priority="1143" stopIfTrue="1" operator="equal">
      <formula>0</formula>
    </cfRule>
    <cfRule type="cellIs" dxfId="2310" priority="1144" stopIfTrue="1" operator="equal">
      <formula>0</formula>
    </cfRule>
    <cfRule type="cellIs" dxfId="2309" priority="1145" stopIfTrue="1" operator="equal">
      <formula>0</formula>
    </cfRule>
    <cfRule type="cellIs" dxfId="2308" priority="1146" stopIfTrue="1" operator="equal">
      <formula>0</formula>
    </cfRule>
    <cfRule type="cellIs" dxfId="2307" priority="1147" stopIfTrue="1" operator="equal">
      <formula>0</formula>
    </cfRule>
  </conditionalFormatting>
  <conditionalFormatting sqref="S22:S26">
    <cfRule type="cellIs" dxfId="2306" priority="1136" stopIfTrue="1" operator="between">
      <formula>-0.0001</formula>
      <formula>0.00001</formula>
    </cfRule>
    <cfRule type="cellIs" dxfId="2305" priority="1137" stopIfTrue="1" operator="equal">
      <formula>0</formula>
    </cfRule>
    <cfRule type="cellIs" dxfId="2304" priority="1138" stopIfTrue="1" operator="equal">
      <formula>0</formula>
    </cfRule>
    <cfRule type="cellIs" dxfId="2303" priority="1139" stopIfTrue="1" operator="equal">
      <formula>0</formula>
    </cfRule>
    <cfRule type="cellIs" dxfId="2302" priority="1140" stopIfTrue="1" operator="equal">
      <formula>0</formula>
    </cfRule>
  </conditionalFormatting>
  <conditionalFormatting sqref="S22:S59">
    <cfRule type="cellIs" dxfId="2301" priority="1141" stopIfTrue="1" operator="equal">
      <formula>0</formula>
    </cfRule>
  </conditionalFormatting>
  <conditionalFormatting sqref="S60">
    <cfRule type="cellIs" dxfId="2300" priority="109" stopIfTrue="1" operator="between">
      <formula>-0.0001</formula>
      <formula>0.00001</formula>
    </cfRule>
    <cfRule type="cellIs" dxfId="2299" priority="110" stopIfTrue="1" operator="equal">
      <formula>0</formula>
    </cfRule>
    <cfRule type="cellIs" dxfId="2298" priority="111" stopIfTrue="1" operator="equal">
      <formula>0</formula>
    </cfRule>
    <cfRule type="cellIs" dxfId="2297" priority="112" stopIfTrue="1" operator="equal">
      <formula>0</formula>
    </cfRule>
    <cfRule type="cellIs" dxfId="2296" priority="113" stopIfTrue="1" operator="equal">
      <formula>0</formula>
    </cfRule>
    <cfRule type="cellIs" dxfId="2295" priority="114" stopIfTrue="1" operator="equal">
      <formula>0</formula>
    </cfRule>
  </conditionalFormatting>
  <conditionalFormatting sqref="S68:S69">
    <cfRule type="cellIs" dxfId="2294" priority="2756" stopIfTrue="1" operator="between">
      <formula>-0.0001</formula>
      <formula>0.00001</formula>
    </cfRule>
    <cfRule type="cellIs" dxfId="2293" priority="2757" stopIfTrue="1" operator="equal">
      <formula>0</formula>
    </cfRule>
    <cfRule type="cellIs" dxfId="2292" priority="2758" stopIfTrue="1" operator="equal">
      <formula>0</formula>
    </cfRule>
    <cfRule type="cellIs" dxfId="2291" priority="2759" stopIfTrue="1" operator="equal">
      <formula>0</formula>
    </cfRule>
    <cfRule type="cellIs" dxfId="2290" priority="2760" stopIfTrue="1" operator="equal">
      <formula>0</formula>
    </cfRule>
  </conditionalFormatting>
  <conditionalFormatting sqref="T12:T13">
    <cfRule type="cellIs" dxfId="2289" priority="2466" stopIfTrue="1" operator="equal">
      <formula>0</formula>
    </cfRule>
    <cfRule type="cellIs" dxfId="2288" priority="2467" stopIfTrue="1" operator="equal">
      <formula>0</formula>
    </cfRule>
    <cfRule type="cellIs" dxfId="2287" priority="2468" stopIfTrue="1" operator="equal">
      <formula>0</formula>
    </cfRule>
    <cfRule type="cellIs" dxfId="2286" priority="2469" stopIfTrue="1" operator="equal">
      <formula>0</formula>
    </cfRule>
    <cfRule type="cellIs" priority="2470" stopIfTrue="1" operator="between">
      <formula>-0.0001</formula>
      <formula>0.0001</formula>
    </cfRule>
    <cfRule type="cellIs" dxfId="2285" priority="2471" stopIfTrue="1" operator="equal">
      <formula>0</formula>
    </cfRule>
    <cfRule type="cellIs" dxfId="2284" priority="2472" stopIfTrue="1" operator="equal">
      <formula>0</formula>
    </cfRule>
    <cfRule type="cellIs" dxfId="2283" priority="2473" stopIfTrue="1" operator="equal">
      <formula>0</formula>
    </cfRule>
  </conditionalFormatting>
  <conditionalFormatting sqref="T15">
    <cfRule type="cellIs" dxfId="2282" priority="2458" stopIfTrue="1" operator="equal">
      <formula>0</formula>
    </cfRule>
    <cfRule type="cellIs" dxfId="2281" priority="2459" stopIfTrue="1" operator="equal">
      <formula>0</formula>
    </cfRule>
    <cfRule type="cellIs" dxfId="2280" priority="2460" stopIfTrue="1" operator="equal">
      <formula>0</formula>
    </cfRule>
    <cfRule type="cellIs" dxfId="2279" priority="2461" stopIfTrue="1" operator="equal">
      <formula>0</formula>
    </cfRule>
    <cfRule type="cellIs" priority="2462" stopIfTrue="1" operator="between">
      <formula>-0.0001</formula>
      <formula>0.0001</formula>
    </cfRule>
    <cfRule type="cellIs" dxfId="2278" priority="2463" stopIfTrue="1" operator="equal">
      <formula>0</formula>
    </cfRule>
    <cfRule type="cellIs" dxfId="2277" priority="2464" stopIfTrue="1" operator="equal">
      <formula>0</formula>
    </cfRule>
    <cfRule type="cellIs" dxfId="2276" priority="2465" stopIfTrue="1" operator="equal">
      <formula>0</formula>
    </cfRule>
  </conditionalFormatting>
  <conditionalFormatting sqref="T16:T18">
    <cfRule type="cellIs" dxfId="2275" priority="2451" stopIfTrue="1" operator="equal">
      <formula>0</formula>
    </cfRule>
    <cfRule type="cellIs" dxfId="2274" priority="2452" stopIfTrue="1" operator="equal">
      <formula>0</formula>
    </cfRule>
    <cfRule type="cellIs" dxfId="2273" priority="2453" stopIfTrue="1" operator="equal">
      <formula>0</formula>
    </cfRule>
    <cfRule type="cellIs" dxfId="2272" priority="2454" stopIfTrue="1" operator="equal">
      <formula>0</formula>
    </cfRule>
    <cfRule type="cellIs" priority="2455" stopIfTrue="1" operator="between">
      <formula>-0.0001</formula>
      <formula>0.0001</formula>
    </cfRule>
    <cfRule type="cellIs" dxfId="2271" priority="2456" stopIfTrue="1" operator="equal">
      <formula>0</formula>
    </cfRule>
    <cfRule type="cellIs" dxfId="2270" priority="2457" stopIfTrue="1" operator="equal">
      <formula>0</formula>
    </cfRule>
  </conditionalFormatting>
  <conditionalFormatting sqref="T16:T19">
    <cfRule type="cellIs" dxfId="2269" priority="2450" stopIfTrue="1" operator="equal">
      <formula>0</formula>
    </cfRule>
  </conditionalFormatting>
  <conditionalFormatting sqref="T19">
    <cfRule type="cellIs" dxfId="2268" priority="2444" stopIfTrue="1" operator="equal">
      <formula>0</formula>
    </cfRule>
    <cfRule type="cellIs" dxfId="2267" priority="2445" stopIfTrue="1" operator="equal">
      <formula>0</formula>
    </cfRule>
    <cfRule type="cellIs" dxfId="2266" priority="2446" stopIfTrue="1" operator="equal">
      <formula>0</formula>
    </cfRule>
    <cfRule type="cellIs" priority="2447" stopIfTrue="1" operator="between">
      <formula>-0.0001</formula>
      <formula>0.0001</formula>
    </cfRule>
    <cfRule type="cellIs" dxfId="2265" priority="2448" stopIfTrue="1" operator="equal">
      <formula>0</formula>
    </cfRule>
    <cfRule type="cellIs" dxfId="2264" priority="2449" stopIfTrue="1" operator="equal">
      <formula>0</formula>
    </cfRule>
  </conditionalFormatting>
  <conditionalFormatting sqref="T21:T25">
    <cfRule type="cellIs" dxfId="2263" priority="2356" stopIfTrue="1" operator="between">
      <formula>-0.0001</formula>
      <formula>0.00001</formula>
    </cfRule>
    <cfRule type="cellIs" dxfId="2262" priority="2365" stopIfTrue="1" operator="equal">
      <formula>0</formula>
    </cfRule>
  </conditionalFormatting>
  <conditionalFormatting sqref="T22:T25">
    <cfRule type="cellIs" dxfId="2261" priority="2357" stopIfTrue="1" operator="equal">
      <formula>0</formula>
    </cfRule>
    <cfRule type="cellIs" dxfId="2260" priority="2358" stopIfTrue="1" operator="equal">
      <formula>0</formula>
    </cfRule>
    <cfRule type="cellIs" dxfId="2259" priority="2359" stopIfTrue="1" operator="equal">
      <formula>0</formula>
    </cfRule>
    <cfRule type="cellIs" dxfId="2258" priority="2360" stopIfTrue="1" operator="equal">
      <formula>0</formula>
    </cfRule>
    <cfRule type="cellIs" dxfId="2257" priority="2361" stopIfTrue="1" operator="equal">
      <formula>0</formula>
    </cfRule>
    <cfRule type="cellIs" priority="2362" stopIfTrue="1" operator="between">
      <formula>-0.0001</formula>
      <formula>0.0001</formula>
    </cfRule>
    <cfRule type="cellIs" dxfId="2256" priority="2363" stopIfTrue="1" operator="equal">
      <formula>0</formula>
    </cfRule>
    <cfRule type="cellIs" dxfId="2255" priority="2364" stopIfTrue="1" operator="equal">
      <formula>0</formula>
    </cfRule>
  </conditionalFormatting>
  <conditionalFormatting sqref="T27:T36 T38:T43 T61 T63:T67">
    <cfRule type="cellIs" dxfId="2254" priority="2348" stopIfTrue="1" operator="equal">
      <formula>0</formula>
    </cfRule>
    <cfRule type="cellIs" dxfId="2253" priority="2349" stopIfTrue="1" operator="equal">
      <formula>0</formula>
    </cfRule>
    <cfRule type="cellIs" dxfId="2252" priority="2350" stopIfTrue="1" operator="equal">
      <formula>0</formula>
    </cfRule>
    <cfRule type="cellIs" dxfId="2251" priority="2351" stopIfTrue="1" operator="equal">
      <formula>0</formula>
    </cfRule>
    <cfRule type="cellIs" dxfId="2250" priority="2353" stopIfTrue="1" operator="equal">
      <formula>0</formula>
    </cfRule>
    <cfRule type="cellIs" dxfId="2249" priority="2354" stopIfTrue="1" operator="equal">
      <formula>0</formula>
    </cfRule>
    <cfRule type="cellIs" dxfId="2248" priority="2355" stopIfTrue="1" operator="equal">
      <formula>0</formula>
    </cfRule>
  </conditionalFormatting>
  <conditionalFormatting sqref="T38:T43 T27:T36 T61">
    <cfRule type="cellIs" priority="2352" stopIfTrue="1" operator="between">
      <formula>-0.0001</formula>
      <formula>0.0001</formula>
    </cfRule>
  </conditionalFormatting>
  <conditionalFormatting sqref="T60">
    <cfRule type="cellIs" dxfId="2247" priority="512" stopIfTrue="1" operator="between">
      <formula>-0.0001</formula>
      <formula>0.00001</formula>
    </cfRule>
    <cfRule type="cellIs" dxfId="2246" priority="513" stopIfTrue="1" operator="equal">
      <formula>0</formula>
    </cfRule>
    <cfRule type="cellIs" dxfId="2245" priority="514" stopIfTrue="1" operator="equal">
      <formula>0</formula>
    </cfRule>
    <cfRule type="cellIs" dxfId="2244" priority="515" stopIfTrue="1" operator="equal">
      <formula>0</formula>
    </cfRule>
    <cfRule type="cellIs" dxfId="2243" priority="516" stopIfTrue="1" operator="equal">
      <formula>0</formula>
    </cfRule>
    <cfRule type="cellIs" dxfId="2242" priority="517" stopIfTrue="1" operator="equal">
      <formula>0</formula>
    </cfRule>
    <cfRule type="cellIs" priority="518" stopIfTrue="1" operator="between">
      <formula>-0.0001</formula>
      <formula>0.0001</formula>
    </cfRule>
    <cfRule type="cellIs" dxfId="2241" priority="519" stopIfTrue="1" operator="equal">
      <formula>0</formula>
    </cfRule>
    <cfRule type="cellIs" dxfId="2240" priority="520" stopIfTrue="1" operator="equal">
      <formula>0</formula>
    </cfRule>
    <cfRule type="cellIs" dxfId="2239" priority="521" stopIfTrue="1" operator="equal">
      <formula>0</formula>
    </cfRule>
  </conditionalFormatting>
  <conditionalFormatting sqref="T27:U36 T38:U43 T61:U61">
    <cfRule type="cellIs" dxfId="2238" priority="2328" stopIfTrue="1" operator="between">
      <formula>-0.0001</formula>
      <formula>0.00001</formula>
    </cfRule>
    <cfRule type="cellIs" dxfId="2237" priority="2337" stopIfTrue="1" operator="equal">
      <formula>0</formula>
    </cfRule>
  </conditionalFormatting>
  <conditionalFormatting sqref="T63:U67 G6:S6">
    <cfRule type="cellIs" dxfId="2236" priority="2836" stopIfTrue="1" operator="between">
      <formula>-0.0001</formula>
      <formula>0.00001</formula>
    </cfRule>
    <cfRule type="cellIs" dxfId="2235" priority="2841" stopIfTrue="1" operator="equal">
      <formula>0</formula>
    </cfRule>
  </conditionalFormatting>
  <conditionalFormatting sqref="T4:V4 X4">
    <cfRule type="cellIs" dxfId="2234" priority="3051" stopIfTrue="1" operator="equal">
      <formula>0</formula>
    </cfRule>
    <cfRule type="cellIs" dxfId="2233" priority="3052" stopIfTrue="1" operator="equal">
      <formula>0</formula>
    </cfRule>
  </conditionalFormatting>
  <conditionalFormatting sqref="T6:X6">
    <cfRule type="cellIs" dxfId="2232" priority="1254" stopIfTrue="1" operator="between">
      <formula>-0.0001</formula>
      <formula>0.00001</formula>
    </cfRule>
    <cfRule type="cellIs" dxfId="2231" priority="1255" stopIfTrue="1" operator="equal">
      <formula>0</formula>
    </cfRule>
    <cfRule type="cellIs" dxfId="2230" priority="1256" stopIfTrue="1" operator="equal">
      <formula>0</formula>
    </cfRule>
    <cfRule type="cellIs" dxfId="2229" priority="1257" stopIfTrue="1" operator="equal">
      <formula>0</formula>
    </cfRule>
    <cfRule type="cellIs" dxfId="2228" priority="1258" stopIfTrue="1" operator="equal">
      <formula>0</formula>
    </cfRule>
    <cfRule type="cellIs" dxfId="2227" priority="1259" stopIfTrue="1" operator="equal">
      <formula>0</formula>
    </cfRule>
  </conditionalFormatting>
  <conditionalFormatting sqref="T8:X13">
    <cfRule type="cellIs" dxfId="2226" priority="2434" stopIfTrue="1" operator="between">
      <formula>-0.0001</formula>
      <formula>0.00001</formula>
    </cfRule>
    <cfRule type="cellIs" dxfId="2225" priority="2443" stopIfTrue="1" operator="equal">
      <formula>0</formula>
    </cfRule>
  </conditionalFormatting>
  <conditionalFormatting sqref="T14:X14">
    <cfRule type="cellIs" dxfId="2224" priority="1401" stopIfTrue="1" operator="between">
      <formula>-0.0001</formula>
      <formula>0.00001</formula>
    </cfRule>
    <cfRule type="cellIs" dxfId="2223" priority="1402" stopIfTrue="1" operator="equal">
      <formula>0</formula>
    </cfRule>
    <cfRule type="cellIs" dxfId="2222" priority="1403" stopIfTrue="1" operator="equal">
      <formula>0</formula>
    </cfRule>
    <cfRule type="cellIs" dxfId="2221" priority="1404" stopIfTrue="1" operator="equal">
      <formula>0</formula>
    </cfRule>
    <cfRule type="cellIs" dxfId="2220" priority="1405" stopIfTrue="1" operator="equal">
      <formula>0</formula>
    </cfRule>
    <cfRule type="cellIs" dxfId="2219" priority="1406" stopIfTrue="1" operator="equal">
      <formula>0</formula>
    </cfRule>
    <cfRule type="cellIs" priority="1407" stopIfTrue="1" operator="between">
      <formula>-0.0001</formula>
      <formula>0.0001</formula>
    </cfRule>
    <cfRule type="cellIs" dxfId="2218" priority="1408" stopIfTrue="1" operator="equal">
      <formula>0</formula>
    </cfRule>
    <cfRule type="cellIs" dxfId="2217" priority="1409" stopIfTrue="1" operator="equal">
      <formula>0</formula>
    </cfRule>
    <cfRule type="cellIs" dxfId="2216" priority="1410" stopIfTrue="1" operator="equal">
      <formula>0</formula>
    </cfRule>
  </conditionalFormatting>
  <conditionalFormatting sqref="T19:X19">
    <cfRule type="cellIs" dxfId="2215" priority="2416" stopIfTrue="1" operator="equal">
      <formula>0</formula>
    </cfRule>
    <cfRule type="cellIs" dxfId="2214" priority="2417" stopIfTrue="1" operator="equal">
      <formula>0</formula>
    </cfRule>
  </conditionalFormatting>
  <conditionalFormatting sqref="T20:X20 Z20:AI20 AK20:AP20 AR20:BD20 BF20:BH20">
    <cfRule type="cellIs" dxfId="2213" priority="1261" stopIfTrue="1" operator="equal">
      <formula>0</formula>
    </cfRule>
    <cfRule type="cellIs" dxfId="2212" priority="1262" stopIfTrue="1" operator="equal">
      <formula>0</formula>
    </cfRule>
    <cfRule type="cellIs" dxfId="2211" priority="1263" stopIfTrue="1" operator="equal">
      <formula>0</formula>
    </cfRule>
    <cfRule type="cellIs" dxfId="2210" priority="1264" stopIfTrue="1" operator="equal">
      <formula>0</formula>
    </cfRule>
    <cfRule type="cellIs" dxfId="2209" priority="1265" stopIfTrue="1" operator="equal">
      <formula>0</formula>
    </cfRule>
    <cfRule type="cellIs" dxfId="2208" priority="1267" stopIfTrue="1" operator="equal">
      <formula>0</formula>
    </cfRule>
    <cfRule type="cellIs" dxfId="2207" priority="1268" stopIfTrue="1" operator="equal">
      <formula>0</formula>
    </cfRule>
    <cfRule type="cellIs" dxfId="2206" priority="1269" stopIfTrue="1" operator="equal">
      <formula>0</formula>
    </cfRule>
  </conditionalFormatting>
  <conditionalFormatting sqref="T26:X26">
    <cfRule type="cellIs" dxfId="2205" priority="1351" stopIfTrue="1" operator="between">
      <formula>-0.0001</formula>
      <formula>0.00001</formula>
    </cfRule>
    <cfRule type="cellIs" dxfId="2204" priority="1352" stopIfTrue="1" operator="equal">
      <formula>0</formula>
    </cfRule>
    <cfRule type="cellIs" dxfId="2203" priority="1353" stopIfTrue="1" operator="equal">
      <formula>0</formula>
    </cfRule>
    <cfRule type="cellIs" dxfId="2202" priority="1354" stopIfTrue="1" operator="equal">
      <formula>0</formula>
    </cfRule>
    <cfRule type="cellIs" dxfId="2201" priority="1355" stopIfTrue="1" operator="equal">
      <formula>0</formula>
    </cfRule>
    <cfRule type="cellIs" dxfId="2200" priority="1356" stopIfTrue="1" operator="equal">
      <formula>0</formula>
    </cfRule>
    <cfRule type="cellIs" priority="1357" stopIfTrue="1" operator="between">
      <formula>-0.0001</formula>
      <formula>0.0001</formula>
    </cfRule>
    <cfRule type="cellIs" dxfId="2199" priority="1358" stopIfTrue="1" operator="equal">
      <formula>0</formula>
    </cfRule>
    <cfRule type="cellIs" dxfId="2198" priority="1359" stopIfTrue="1" operator="equal">
      <formula>0</formula>
    </cfRule>
    <cfRule type="cellIs" dxfId="2197" priority="1360" stopIfTrue="1" operator="equal">
      <formula>0</formula>
    </cfRule>
  </conditionalFormatting>
  <conditionalFormatting sqref="T37:X37">
    <cfRule type="cellIs" dxfId="2196" priority="981" stopIfTrue="1" operator="between">
      <formula>-0.0001</formula>
      <formula>0.00001</formula>
    </cfRule>
    <cfRule type="cellIs" dxfId="2195" priority="982" stopIfTrue="1" operator="equal">
      <formula>0</formula>
    </cfRule>
    <cfRule type="cellIs" dxfId="2194" priority="983" stopIfTrue="1" operator="equal">
      <formula>0</formula>
    </cfRule>
    <cfRule type="cellIs" dxfId="2193" priority="984" stopIfTrue="1" operator="equal">
      <formula>0</formula>
    </cfRule>
    <cfRule type="cellIs" dxfId="2192" priority="985" stopIfTrue="1" operator="equal">
      <formula>0</formula>
    </cfRule>
    <cfRule type="cellIs" dxfId="2191" priority="986" stopIfTrue="1" operator="equal">
      <formula>0</formula>
    </cfRule>
    <cfRule type="cellIs" priority="987" stopIfTrue="1" operator="between">
      <formula>-0.0001</formula>
      <formula>0.0001</formula>
    </cfRule>
    <cfRule type="cellIs" dxfId="2190" priority="988" stopIfTrue="1" operator="equal">
      <formula>0</formula>
    </cfRule>
    <cfRule type="cellIs" dxfId="2189" priority="989" stopIfTrue="1" operator="equal">
      <formula>0</formula>
    </cfRule>
    <cfRule type="cellIs" dxfId="2188" priority="990" stopIfTrue="1" operator="equal">
      <formula>0</formula>
    </cfRule>
  </conditionalFormatting>
  <conditionalFormatting sqref="T44:X44 Z44:AI44 AK44:AP44 AR44:BD44 BF44:BH44">
    <cfRule type="cellIs" dxfId="2187" priority="1281" stopIfTrue="1" operator="equal">
      <formula>0</formula>
    </cfRule>
    <cfRule type="cellIs" dxfId="2186" priority="1282" stopIfTrue="1" operator="equal">
      <formula>0</formula>
    </cfRule>
    <cfRule type="cellIs" dxfId="2185" priority="1283" stopIfTrue="1" operator="equal">
      <formula>0</formula>
    </cfRule>
    <cfRule type="cellIs" dxfId="2184" priority="1284" stopIfTrue="1" operator="equal">
      <formula>0</formula>
    </cfRule>
    <cfRule type="cellIs" dxfId="2183" priority="1285" stopIfTrue="1" operator="equal">
      <formula>0</formula>
    </cfRule>
    <cfRule type="cellIs" dxfId="2182" priority="1287" stopIfTrue="1" operator="equal">
      <formula>0</formula>
    </cfRule>
    <cfRule type="cellIs" dxfId="2181" priority="1288" stopIfTrue="1" operator="equal">
      <formula>0</formula>
    </cfRule>
  </conditionalFormatting>
  <conditionalFormatting sqref="T44:X44 Z44:AI44 AK44:AP44 BF44:BH44 AR44:BD44">
    <cfRule type="cellIs" dxfId="2180" priority="1280" stopIfTrue="1" operator="between">
      <formula>-0.0001</formula>
      <formula>0.00001</formula>
    </cfRule>
    <cfRule type="cellIs" priority="1286" stopIfTrue="1" operator="between">
      <formula>-0.0001</formula>
      <formula>0.0001</formula>
    </cfRule>
  </conditionalFormatting>
  <conditionalFormatting sqref="T4:Y4">
    <cfRule type="cellIs" dxfId="2179" priority="3049" stopIfTrue="1" operator="equal">
      <formula>0</formula>
    </cfRule>
    <cfRule type="cellIs" dxfId="2178" priority="3050" stopIfTrue="1" operator="equal">
      <formula>0</formula>
    </cfRule>
  </conditionalFormatting>
  <conditionalFormatting sqref="T7:Y7 E6 Y6 AQ6:AQ7 BI6:BI7 G11:L11 G13 Y20 AJ20 AQ20:AQ26 V23 W24 X25 Y26:Z26">
    <cfRule type="cellIs" dxfId="2177" priority="2874" stopIfTrue="1" operator="between">
      <formula>-0.0001</formula>
      <formula>0.00001</formula>
    </cfRule>
  </conditionalFormatting>
  <conditionalFormatting sqref="T7:Y7">
    <cfRule type="cellIs" dxfId="2176" priority="2873" stopIfTrue="1" operator="between">
      <formula>-0.0001</formula>
      <formula>0.0001</formula>
    </cfRule>
  </conditionalFormatting>
  <conditionalFormatting sqref="T4:AI4 AQ4">
    <cfRule type="cellIs" dxfId="2175" priority="3048" stopIfTrue="1" operator="equal">
      <formula>0</formula>
    </cfRule>
  </conditionalFormatting>
  <conditionalFormatting sqref="T58:AP58 AR58:BD58 BI8:BI20">
    <cfRule type="cellIs" dxfId="2174" priority="1013" stopIfTrue="1" operator="between">
      <formula>-0.0001</formula>
      <formula>0.00001</formula>
    </cfRule>
    <cfRule type="cellIs" dxfId="2173" priority="1014" stopIfTrue="1" operator="equal">
      <formula>0</formula>
    </cfRule>
    <cfRule type="cellIs" dxfId="2172" priority="1015" stopIfTrue="1" operator="equal">
      <formula>0</formula>
    </cfRule>
    <cfRule type="cellIs" dxfId="2171" priority="1016" stopIfTrue="1" operator="equal">
      <formula>0</formula>
    </cfRule>
    <cfRule type="cellIs" dxfId="2170" priority="1017" stopIfTrue="1" operator="equal">
      <formula>0</formula>
    </cfRule>
    <cfRule type="cellIs" dxfId="2169" priority="1018" stopIfTrue="1" operator="equal">
      <formula>0</formula>
    </cfRule>
    <cfRule type="cellIs" priority="1019" stopIfTrue="1" operator="between">
      <formula>-0.0001</formula>
      <formula>0.0001</formula>
    </cfRule>
    <cfRule type="cellIs" dxfId="2168" priority="1020" stopIfTrue="1" operator="equal">
      <formula>0</formula>
    </cfRule>
    <cfRule type="cellIs" dxfId="2167" priority="1021" stopIfTrue="1" operator="equal">
      <formula>0</formula>
    </cfRule>
  </conditionalFormatting>
  <conditionalFormatting sqref="T58:AP58">
    <cfRule type="cellIs" dxfId="2166" priority="1012" stopIfTrue="1" operator="between">
      <formula>-0.0001</formula>
      <formula>0.0001</formula>
    </cfRule>
  </conditionalFormatting>
  <conditionalFormatting sqref="T68:BH68">
    <cfRule type="cellIs" dxfId="2165" priority="1124" stopIfTrue="1" operator="between">
      <formula>-0.0001</formula>
      <formula>0.0001</formula>
    </cfRule>
    <cfRule type="cellIs" dxfId="2164" priority="1125" stopIfTrue="1" operator="between">
      <formula>-0.0001</formula>
      <formula>0.00001</formula>
    </cfRule>
    <cfRule type="cellIs" dxfId="2163" priority="1126" stopIfTrue="1" operator="equal">
      <formula>0</formula>
    </cfRule>
    <cfRule type="cellIs" dxfId="2162" priority="1127" stopIfTrue="1" operator="equal">
      <formula>0</formula>
    </cfRule>
    <cfRule type="cellIs" dxfId="2161" priority="1128" stopIfTrue="1" operator="equal">
      <formula>0</formula>
    </cfRule>
    <cfRule type="cellIs" dxfId="2160" priority="1129" stopIfTrue="1" operator="equal">
      <formula>0</formula>
    </cfRule>
    <cfRule type="cellIs" dxfId="2159" priority="1130" stopIfTrue="1" operator="equal">
      <formula>0</formula>
    </cfRule>
    <cfRule type="cellIs" priority="1131" stopIfTrue="1" operator="between">
      <formula>-0.0001</formula>
      <formula>0.0001</formula>
    </cfRule>
    <cfRule type="cellIs" dxfId="2158" priority="1132" stopIfTrue="1" operator="equal">
      <formula>0</formula>
    </cfRule>
    <cfRule type="cellIs" dxfId="2157" priority="1133" stopIfTrue="1" operator="equal">
      <formula>0</formula>
    </cfRule>
    <cfRule type="cellIs" dxfId="2156" priority="1134" stopIfTrue="1" operator="equal">
      <formula>0</formula>
    </cfRule>
  </conditionalFormatting>
  <conditionalFormatting sqref="U22:U25">
    <cfRule type="cellIs" dxfId="2155" priority="2338" stopIfTrue="1" operator="between">
      <formula>-0.0001</formula>
      <formula>0.00001</formula>
    </cfRule>
    <cfRule type="cellIs" dxfId="2154" priority="2347" stopIfTrue="1" operator="equal">
      <formula>0</formula>
    </cfRule>
  </conditionalFormatting>
  <conditionalFormatting sqref="U23:U25">
    <cfRule type="cellIs" dxfId="2153" priority="2339" stopIfTrue="1" operator="equal">
      <formula>0</formula>
    </cfRule>
    <cfRule type="cellIs" dxfId="2152" priority="2340" stopIfTrue="1" operator="equal">
      <formula>0</formula>
    </cfRule>
    <cfRule type="cellIs" dxfId="2151" priority="2341" stopIfTrue="1" operator="equal">
      <formula>0</formula>
    </cfRule>
    <cfRule type="cellIs" dxfId="2150" priority="2342" stopIfTrue="1" operator="equal">
      <formula>0</formula>
    </cfRule>
    <cfRule type="cellIs" dxfId="2149" priority="2343" stopIfTrue="1" operator="equal">
      <formula>0</formula>
    </cfRule>
    <cfRule type="cellIs" priority="2344" stopIfTrue="1" operator="between">
      <formula>-0.0001</formula>
      <formula>0.0001</formula>
    </cfRule>
    <cfRule type="cellIs" dxfId="2148" priority="2345" stopIfTrue="1" operator="equal">
      <formula>0</formula>
    </cfRule>
    <cfRule type="cellIs" dxfId="2147" priority="2346" stopIfTrue="1" operator="equal">
      <formula>0</formula>
    </cfRule>
  </conditionalFormatting>
  <conditionalFormatting sqref="U27:U36 U38:U43 U61">
    <cfRule type="cellIs" dxfId="2146" priority="2329" stopIfTrue="1" operator="equal">
      <formula>0</formula>
    </cfRule>
    <cfRule type="cellIs" dxfId="2145" priority="2330" stopIfTrue="1" operator="equal">
      <formula>0</formula>
    </cfRule>
    <cfRule type="cellIs" dxfId="2144" priority="2331" stopIfTrue="1" operator="equal">
      <formula>0</formula>
    </cfRule>
    <cfRule type="cellIs" dxfId="2143" priority="2332" stopIfTrue="1" operator="equal">
      <formula>0</formula>
    </cfRule>
    <cfRule type="cellIs" dxfId="2142" priority="2333" stopIfTrue="1" operator="equal">
      <formula>0</formula>
    </cfRule>
    <cfRule type="cellIs" dxfId="2141" priority="2335" stopIfTrue="1" operator="equal">
      <formula>0</formula>
    </cfRule>
    <cfRule type="cellIs" dxfId="2140" priority="2336" stopIfTrue="1" operator="equal">
      <formula>0</formula>
    </cfRule>
  </conditionalFormatting>
  <conditionalFormatting sqref="U38:U43 U27:U36 U61">
    <cfRule type="cellIs" priority="2334" stopIfTrue="1" operator="between">
      <formula>-0.0001</formula>
      <formula>0.0001</formula>
    </cfRule>
  </conditionalFormatting>
  <conditionalFormatting sqref="U60">
    <cfRule type="cellIs" dxfId="2139" priority="502" stopIfTrue="1" operator="between">
      <formula>-0.0001</formula>
      <formula>0.00001</formula>
    </cfRule>
    <cfRule type="cellIs" dxfId="2138" priority="503" stopIfTrue="1" operator="equal">
      <formula>0</formula>
    </cfRule>
    <cfRule type="cellIs" dxfId="2137" priority="504" stopIfTrue="1" operator="equal">
      <formula>0</formula>
    </cfRule>
    <cfRule type="cellIs" dxfId="2136" priority="505" stopIfTrue="1" operator="equal">
      <formula>0</formula>
    </cfRule>
    <cfRule type="cellIs" dxfId="2135" priority="506" stopIfTrue="1" operator="equal">
      <formula>0</formula>
    </cfRule>
    <cfRule type="cellIs" dxfId="2134" priority="507" stopIfTrue="1" operator="equal">
      <formula>0</formula>
    </cfRule>
    <cfRule type="cellIs" priority="508" stopIfTrue="1" operator="between">
      <formula>-0.0001</formula>
      <formula>0.0001</formula>
    </cfRule>
    <cfRule type="cellIs" dxfId="2133" priority="509" stopIfTrue="1" operator="equal">
      <formula>0</formula>
    </cfRule>
    <cfRule type="cellIs" dxfId="2132" priority="510" stopIfTrue="1" operator="equal">
      <formula>0</formula>
    </cfRule>
    <cfRule type="cellIs" dxfId="2131" priority="511" stopIfTrue="1" operator="equal">
      <formula>0</formula>
    </cfRule>
  </conditionalFormatting>
  <conditionalFormatting sqref="U12:X13">
    <cfRule type="cellIs" dxfId="2130" priority="2435" stopIfTrue="1" operator="equal">
      <formula>0</formula>
    </cfRule>
    <cfRule type="cellIs" dxfId="2129" priority="2436" stopIfTrue="1" operator="equal">
      <formula>0</formula>
    </cfRule>
    <cfRule type="cellIs" dxfId="2128" priority="2437" stopIfTrue="1" operator="equal">
      <formula>0</formula>
    </cfRule>
    <cfRule type="cellIs" dxfId="2127" priority="2438" stopIfTrue="1" operator="equal">
      <formula>0</formula>
    </cfRule>
    <cfRule type="cellIs" dxfId="2126" priority="2439" stopIfTrue="1" operator="equal">
      <formula>0</formula>
    </cfRule>
    <cfRule type="cellIs" priority="2440" stopIfTrue="1" operator="between">
      <formula>-0.0001</formula>
      <formula>0.0001</formula>
    </cfRule>
    <cfRule type="cellIs" dxfId="2125" priority="2441" stopIfTrue="1" operator="equal">
      <formula>0</formula>
    </cfRule>
    <cfRule type="cellIs" dxfId="2124" priority="2442" stopIfTrue="1" operator="equal">
      <formula>0</formula>
    </cfRule>
  </conditionalFormatting>
  <conditionalFormatting sqref="U15:X15">
    <cfRule type="cellIs" dxfId="2123" priority="2426" stopIfTrue="1" operator="equal">
      <formula>0</formula>
    </cfRule>
    <cfRule type="cellIs" dxfId="2122" priority="2427" stopIfTrue="1" operator="equal">
      <formula>0</formula>
    </cfRule>
    <cfRule type="cellIs" dxfId="2121" priority="2428" stopIfTrue="1" operator="equal">
      <formula>0</formula>
    </cfRule>
    <cfRule type="cellIs" dxfId="2120" priority="2429" stopIfTrue="1" operator="equal">
      <formula>0</formula>
    </cfRule>
    <cfRule type="cellIs" priority="2430" stopIfTrue="1" operator="between">
      <formula>-0.0001</formula>
      <formula>0.0001</formula>
    </cfRule>
    <cfRule type="cellIs" dxfId="2119" priority="2431" stopIfTrue="1" operator="equal">
      <formula>0</formula>
    </cfRule>
    <cfRule type="cellIs" dxfId="2118" priority="2432" stopIfTrue="1" operator="equal">
      <formula>0</formula>
    </cfRule>
    <cfRule type="cellIs" dxfId="2117" priority="2433" stopIfTrue="1" operator="equal">
      <formula>0</formula>
    </cfRule>
  </conditionalFormatting>
  <conditionalFormatting sqref="U16:X18">
    <cfRule type="cellIs" dxfId="2116" priority="2419" stopIfTrue="1" operator="equal">
      <formula>0</formula>
    </cfRule>
    <cfRule type="cellIs" dxfId="2115" priority="2420" stopIfTrue="1" operator="equal">
      <formula>0</formula>
    </cfRule>
    <cfRule type="cellIs" dxfId="2114" priority="2421" stopIfTrue="1" operator="equal">
      <formula>0</formula>
    </cfRule>
    <cfRule type="cellIs" dxfId="2113" priority="2422" stopIfTrue="1" operator="equal">
      <formula>0</formula>
    </cfRule>
    <cfRule type="cellIs" priority="2423" stopIfTrue="1" operator="between">
      <formula>-0.0001</formula>
      <formula>0.0001</formula>
    </cfRule>
    <cfRule type="cellIs" dxfId="2112" priority="2424" stopIfTrue="1" operator="equal">
      <formula>0</formula>
    </cfRule>
    <cfRule type="cellIs" dxfId="2111" priority="2425" stopIfTrue="1" operator="equal">
      <formula>0</formula>
    </cfRule>
  </conditionalFormatting>
  <conditionalFormatting sqref="U16:X19">
    <cfRule type="cellIs" dxfId="2110" priority="2418" stopIfTrue="1" operator="equal">
      <formula>0</formula>
    </cfRule>
  </conditionalFormatting>
  <conditionalFormatting sqref="U19:X19">
    <cfRule type="cellIs" dxfId="2109" priority="2410" stopIfTrue="1" operator="equal">
      <formula>0</formula>
    </cfRule>
    <cfRule type="cellIs" dxfId="2108" priority="2411" stopIfTrue="1" operator="equal">
      <formula>0</formula>
    </cfRule>
    <cfRule type="cellIs" dxfId="2107" priority="2412" stopIfTrue="1" operator="equal">
      <formula>0</formula>
    </cfRule>
    <cfRule type="cellIs" dxfId="2106" priority="2413" stopIfTrue="1" operator="equal">
      <formula>0</formula>
    </cfRule>
    <cfRule type="cellIs" dxfId="2105" priority="2414" stopIfTrue="1" operator="equal">
      <formula>0</formula>
    </cfRule>
    <cfRule type="cellIs" priority="2415" stopIfTrue="1" operator="between">
      <formula>-0.0001</formula>
      <formula>0.0001</formula>
    </cfRule>
  </conditionalFormatting>
  <conditionalFormatting sqref="U21:X21">
    <cfRule type="cellIs" dxfId="2104" priority="2318" stopIfTrue="1" operator="between">
      <formula>-0.0001</formula>
      <formula>0.00001</formula>
    </cfRule>
    <cfRule type="cellIs" dxfId="2103" priority="2319" stopIfTrue="1" operator="equal">
      <formula>0</formula>
    </cfRule>
    <cfRule type="cellIs" dxfId="2102" priority="2320" stopIfTrue="1" operator="equal">
      <formula>0</formula>
    </cfRule>
    <cfRule type="cellIs" dxfId="2101" priority="2321" stopIfTrue="1" operator="equal">
      <formula>0</formula>
    </cfRule>
    <cfRule type="cellIs" dxfId="2100" priority="2322" stopIfTrue="1" operator="equal">
      <formula>0</formula>
    </cfRule>
    <cfRule type="cellIs" dxfId="2099" priority="2323" stopIfTrue="1" operator="equal">
      <formula>0</formula>
    </cfRule>
    <cfRule type="cellIs" priority="2324" stopIfTrue="1" operator="between">
      <formula>-0.0001</formula>
      <formula>0.0001</formula>
    </cfRule>
    <cfRule type="cellIs" dxfId="2098" priority="2325" stopIfTrue="1" operator="equal">
      <formula>0</formula>
    </cfRule>
    <cfRule type="cellIs" dxfId="2097" priority="2326" stopIfTrue="1" operator="equal">
      <formula>0</formula>
    </cfRule>
    <cfRule type="cellIs" dxfId="2096" priority="2327" stopIfTrue="1" operator="equal">
      <formula>0</formula>
    </cfRule>
  </conditionalFormatting>
  <conditionalFormatting sqref="V24:V25">
    <cfRule type="cellIs" dxfId="2095" priority="2288" stopIfTrue="1" operator="between">
      <formula>-0.0001</formula>
      <formula>0.00001</formula>
    </cfRule>
    <cfRule type="cellIs" dxfId="2094" priority="2289" stopIfTrue="1" operator="equal">
      <formula>0</formula>
    </cfRule>
    <cfRule type="cellIs" dxfId="2093" priority="2290" stopIfTrue="1" operator="equal">
      <formula>0</formula>
    </cfRule>
    <cfRule type="cellIs" dxfId="2092" priority="2291" stopIfTrue="1" operator="equal">
      <formula>0</formula>
    </cfRule>
    <cfRule type="cellIs" dxfId="2091" priority="2292" stopIfTrue="1" operator="equal">
      <formula>0</formula>
    </cfRule>
    <cfRule type="cellIs" dxfId="2090" priority="2293" stopIfTrue="1" operator="equal">
      <formula>0</formula>
    </cfRule>
    <cfRule type="cellIs" priority="2294" stopIfTrue="1" operator="between">
      <formula>-0.0001</formula>
      <formula>0.0001</formula>
    </cfRule>
    <cfRule type="cellIs" dxfId="2089" priority="2295" stopIfTrue="1" operator="equal">
      <formula>0</formula>
    </cfRule>
    <cfRule type="cellIs" dxfId="2088" priority="2296" stopIfTrue="1" operator="equal">
      <formula>0</formula>
    </cfRule>
    <cfRule type="cellIs" dxfId="2087" priority="2297" stopIfTrue="1" operator="equal">
      <formula>0</formula>
    </cfRule>
  </conditionalFormatting>
  <conditionalFormatting sqref="V27:V36 V38:V43 V61">
    <cfRule type="cellIs" dxfId="2086" priority="2279" stopIfTrue="1" operator="equal">
      <formula>0</formula>
    </cfRule>
    <cfRule type="cellIs" dxfId="2085" priority="2280" stopIfTrue="1" operator="equal">
      <formula>0</formula>
    </cfRule>
    <cfRule type="cellIs" dxfId="2084" priority="2281" stopIfTrue="1" operator="equal">
      <formula>0</formula>
    </cfRule>
    <cfRule type="cellIs" dxfId="2083" priority="2282" stopIfTrue="1" operator="equal">
      <formula>0</formula>
    </cfRule>
    <cfRule type="cellIs" dxfId="2082" priority="2283" stopIfTrue="1" operator="equal">
      <formula>0</formula>
    </cfRule>
    <cfRule type="cellIs" dxfId="2081" priority="2285" stopIfTrue="1" operator="equal">
      <formula>0</formula>
    </cfRule>
    <cfRule type="cellIs" dxfId="2080" priority="2286" stopIfTrue="1" operator="equal">
      <formula>0</formula>
    </cfRule>
    <cfRule type="cellIs" dxfId="2079" priority="2287" stopIfTrue="1" operator="equal">
      <formula>0</formula>
    </cfRule>
  </conditionalFormatting>
  <conditionalFormatting sqref="V38:V43 V27:V36 V61">
    <cfRule type="cellIs" dxfId="2078" priority="2278" stopIfTrue="1" operator="between">
      <formula>-0.0001</formula>
      <formula>0.00001</formula>
    </cfRule>
    <cfRule type="cellIs" priority="2284" stopIfTrue="1" operator="between">
      <formula>-0.0001</formula>
      <formula>0.0001</formula>
    </cfRule>
  </conditionalFormatting>
  <conditionalFormatting sqref="V60">
    <cfRule type="cellIs" dxfId="2077" priority="492" stopIfTrue="1" operator="between">
      <formula>-0.0001</formula>
      <formula>0.00001</formula>
    </cfRule>
    <cfRule type="cellIs" dxfId="2076" priority="493" stopIfTrue="1" operator="equal">
      <formula>0</formula>
    </cfRule>
    <cfRule type="cellIs" dxfId="2075" priority="494" stopIfTrue="1" operator="equal">
      <formula>0</formula>
    </cfRule>
    <cfRule type="cellIs" dxfId="2074" priority="495" stopIfTrue="1" operator="equal">
      <formula>0</formula>
    </cfRule>
    <cfRule type="cellIs" dxfId="2073" priority="496" stopIfTrue="1" operator="equal">
      <formula>0</formula>
    </cfRule>
    <cfRule type="cellIs" dxfId="2072" priority="497" stopIfTrue="1" operator="equal">
      <formula>0</formula>
    </cfRule>
    <cfRule type="cellIs" priority="498" stopIfTrue="1" operator="between">
      <formula>-0.0001</formula>
      <formula>0.0001</formula>
    </cfRule>
    <cfRule type="cellIs" dxfId="2071" priority="499" stopIfTrue="1" operator="equal">
      <formula>0</formula>
    </cfRule>
    <cfRule type="cellIs" dxfId="2070" priority="500" stopIfTrue="1" operator="equal">
      <formula>0</formula>
    </cfRule>
    <cfRule type="cellIs" dxfId="2069" priority="501" stopIfTrue="1" operator="equal">
      <formula>0</formula>
    </cfRule>
  </conditionalFormatting>
  <conditionalFormatting sqref="V22:X22">
    <cfRule type="cellIs" dxfId="2068" priority="2248" stopIfTrue="1" operator="between">
      <formula>-0.0001</formula>
      <formula>0.00001</formula>
    </cfRule>
    <cfRule type="cellIs" dxfId="2067" priority="2249" stopIfTrue="1" operator="equal">
      <formula>0</formula>
    </cfRule>
    <cfRule type="cellIs" dxfId="2066" priority="2250" stopIfTrue="1" operator="equal">
      <formula>0</formula>
    </cfRule>
    <cfRule type="cellIs" dxfId="2065" priority="2251" stopIfTrue="1" operator="equal">
      <formula>0</formula>
    </cfRule>
    <cfRule type="cellIs" dxfId="2064" priority="2252" stopIfTrue="1" operator="equal">
      <formula>0</formula>
    </cfRule>
    <cfRule type="cellIs" dxfId="2063" priority="2253" stopIfTrue="1" operator="equal">
      <formula>0</formula>
    </cfRule>
    <cfRule type="cellIs" priority="2254" stopIfTrue="1" operator="between">
      <formula>-0.0001</formula>
      <formula>0.0001</formula>
    </cfRule>
    <cfRule type="cellIs" dxfId="2062" priority="2255" stopIfTrue="1" operator="equal">
      <formula>0</formula>
    </cfRule>
    <cfRule type="cellIs" dxfId="2061" priority="2256" stopIfTrue="1" operator="equal">
      <formula>0</formula>
    </cfRule>
    <cfRule type="cellIs" dxfId="2060" priority="2257" stopIfTrue="1" operator="equal">
      <formula>0</formula>
    </cfRule>
  </conditionalFormatting>
  <conditionalFormatting sqref="W25">
    <cfRule type="cellIs" dxfId="2059" priority="2268" stopIfTrue="1" operator="between">
      <formula>-0.0001</formula>
      <formula>0.00001</formula>
    </cfRule>
    <cfRule type="cellIs" dxfId="2058" priority="2269" stopIfTrue="1" operator="equal">
      <formula>0</formula>
    </cfRule>
    <cfRule type="cellIs" dxfId="2057" priority="2270" stopIfTrue="1" operator="equal">
      <formula>0</formula>
    </cfRule>
    <cfRule type="cellIs" dxfId="2056" priority="2271" stopIfTrue="1" operator="equal">
      <formula>0</formula>
    </cfRule>
    <cfRule type="cellIs" dxfId="2055" priority="2272" stopIfTrue="1" operator="equal">
      <formula>0</formula>
    </cfRule>
    <cfRule type="cellIs" dxfId="2054" priority="2273" stopIfTrue="1" operator="equal">
      <formula>0</formula>
    </cfRule>
    <cfRule type="cellIs" priority="2274" stopIfTrue="1" operator="between">
      <formula>-0.0001</formula>
      <formula>0.0001</formula>
    </cfRule>
    <cfRule type="cellIs" dxfId="2053" priority="2275" stopIfTrue="1" operator="equal">
      <formula>0</formula>
    </cfRule>
    <cfRule type="cellIs" dxfId="2052" priority="2276" stopIfTrue="1" operator="equal">
      <formula>0</formula>
    </cfRule>
    <cfRule type="cellIs" dxfId="2051" priority="2277" stopIfTrue="1" operator="equal">
      <formula>0</formula>
    </cfRule>
  </conditionalFormatting>
  <conditionalFormatting sqref="W27:W36 W38:W43 W61">
    <cfRule type="cellIs" dxfId="2050" priority="2259" stopIfTrue="1" operator="equal">
      <formula>0</formula>
    </cfRule>
    <cfRule type="cellIs" dxfId="2049" priority="2260" stopIfTrue="1" operator="equal">
      <formula>0</formula>
    </cfRule>
    <cfRule type="cellIs" dxfId="2048" priority="2261" stopIfTrue="1" operator="equal">
      <formula>0</formula>
    </cfRule>
    <cfRule type="cellIs" dxfId="2047" priority="2262" stopIfTrue="1" operator="equal">
      <formula>0</formula>
    </cfRule>
    <cfRule type="cellIs" dxfId="2046" priority="2263" stopIfTrue="1" operator="equal">
      <formula>0</formula>
    </cfRule>
    <cfRule type="cellIs" dxfId="2045" priority="2265" stopIfTrue="1" operator="equal">
      <formula>0</formula>
    </cfRule>
    <cfRule type="cellIs" dxfId="2044" priority="2266" stopIfTrue="1" operator="equal">
      <formula>0</formula>
    </cfRule>
    <cfRule type="cellIs" dxfId="2043" priority="2267" stopIfTrue="1" operator="equal">
      <formula>0</formula>
    </cfRule>
  </conditionalFormatting>
  <conditionalFormatting sqref="W38:W43 W27:W36 W61">
    <cfRule type="cellIs" dxfId="2042" priority="2258" stopIfTrue="1" operator="between">
      <formula>-0.0001</formula>
      <formula>0.00001</formula>
    </cfRule>
    <cfRule type="cellIs" priority="2264" stopIfTrue="1" operator="between">
      <formula>-0.0001</formula>
      <formula>0.0001</formula>
    </cfRule>
  </conditionalFormatting>
  <conditionalFormatting sqref="W60">
    <cfRule type="cellIs" dxfId="2041" priority="482" stopIfTrue="1" operator="between">
      <formula>-0.0001</formula>
      <formula>0.00001</formula>
    </cfRule>
    <cfRule type="cellIs" dxfId="2040" priority="483" stopIfTrue="1" operator="equal">
      <formula>0</formula>
    </cfRule>
    <cfRule type="cellIs" dxfId="2039" priority="484" stopIfTrue="1" operator="equal">
      <formula>0</formula>
    </cfRule>
    <cfRule type="cellIs" dxfId="2038" priority="485" stopIfTrue="1" operator="equal">
      <formula>0</formula>
    </cfRule>
    <cfRule type="cellIs" dxfId="2037" priority="486" stopIfTrue="1" operator="equal">
      <formula>0</formula>
    </cfRule>
    <cfRule type="cellIs" dxfId="2036" priority="487" stopIfTrue="1" operator="equal">
      <formula>0</formula>
    </cfRule>
    <cfRule type="cellIs" priority="488" stopIfTrue="1" operator="between">
      <formula>-0.0001</formula>
      <formula>0.0001</formula>
    </cfRule>
    <cfRule type="cellIs" dxfId="2035" priority="489" stopIfTrue="1" operator="equal">
      <formula>0</formula>
    </cfRule>
    <cfRule type="cellIs" dxfId="2034" priority="490" stopIfTrue="1" operator="equal">
      <formula>0</formula>
    </cfRule>
    <cfRule type="cellIs" dxfId="2033" priority="491" stopIfTrue="1" operator="equal">
      <formula>0</formula>
    </cfRule>
  </conditionalFormatting>
  <conditionalFormatting sqref="W23:X23">
    <cfRule type="cellIs" dxfId="2032" priority="2238" stopIfTrue="1" operator="between">
      <formula>-0.0001</formula>
      <formula>0.00001</formula>
    </cfRule>
    <cfRule type="cellIs" dxfId="2031" priority="2239" stopIfTrue="1" operator="equal">
      <formula>0</formula>
    </cfRule>
    <cfRule type="cellIs" dxfId="2030" priority="2240" stopIfTrue="1" operator="equal">
      <formula>0</formula>
    </cfRule>
    <cfRule type="cellIs" dxfId="2029" priority="2241" stopIfTrue="1" operator="equal">
      <formula>0</formula>
    </cfRule>
    <cfRule type="cellIs" dxfId="2028" priority="2242" stopIfTrue="1" operator="equal">
      <formula>0</formula>
    </cfRule>
    <cfRule type="cellIs" dxfId="2027" priority="2243" stopIfTrue="1" operator="equal">
      <formula>0</formula>
    </cfRule>
    <cfRule type="cellIs" priority="2244" stopIfTrue="1" operator="between">
      <formula>-0.0001</formula>
      <formula>0.0001</formula>
    </cfRule>
    <cfRule type="cellIs" dxfId="2026" priority="2245" stopIfTrue="1" operator="equal">
      <formula>0</formula>
    </cfRule>
    <cfRule type="cellIs" dxfId="2025" priority="2246" stopIfTrue="1" operator="equal">
      <formula>0</formula>
    </cfRule>
    <cfRule type="cellIs" dxfId="2024" priority="2247" stopIfTrue="1" operator="equal">
      <formula>0</formula>
    </cfRule>
  </conditionalFormatting>
  <conditionalFormatting sqref="X24">
    <cfRule type="cellIs" dxfId="2023" priority="2228" stopIfTrue="1" operator="between">
      <formula>-0.0001</formula>
      <formula>0.00001</formula>
    </cfRule>
    <cfRule type="cellIs" dxfId="2022" priority="2229" stopIfTrue="1" operator="equal">
      <formula>0</formula>
    </cfRule>
    <cfRule type="cellIs" dxfId="2021" priority="2230" stopIfTrue="1" operator="equal">
      <formula>0</formula>
    </cfRule>
    <cfRule type="cellIs" dxfId="2020" priority="2231" stopIfTrue="1" operator="equal">
      <formula>0</formula>
    </cfRule>
    <cfRule type="cellIs" dxfId="2019" priority="2232" stopIfTrue="1" operator="equal">
      <formula>0</formula>
    </cfRule>
    <cfRule type="cellIs" dxfId="2018" priority="2233" stopIfTrue="1" operator="equal">
      <formula>0</formula>
    </cfRule>
    <cfRule type="cellIs" priority="2234" stopIfTrue="1" operator="between">
      <formula>-0.0001</formula>
      <formula>0.0001</formula>
    </cfRule>
    <cfRule type="cellIs" dxfId="2017" priority="2235" stopIfTrue="1" operator="equal">
      <formula>0</formula>
    </cfRule>
    <cfRule type="cellIs" dxfId="2016" priority="2236" stopIfTrue="1" operator="equal">
      <formula>0</formula>
    </cfRule>
    <cfRule type="cellIs" dxfId="2015" priority="2237" stopIfTrue="1" operator="equal">
      <formula>0</formula>
    </cfRule>
  </conditionalFormatting>
  <conditionalFormatting sqref="X27:X36 X38:X43 X61">
    <cfRule type="cellIs" dxfId="2014" priority="2209" stopIfTrue="1" operator="equal">
      <formula>0</formula>
    </cfRule>
    <cfRule type="cellIs" dxfId="2013" priority="2210" stopIfTrue="1" operator="equal">
      <formula>0</formula>
    </cfRule>
    <cfRule type="cellIs" dxfId="2012" priority="2211" stopIfTrue="1" operator="equal">
      <formula>0</formula>
    </cfRule>
    <cfRule type="cellIs" dxfId="2011" priority="2212" stopIfTrue="1" operator="equal">
      <formula>0</formula>
    </cfRule>
    <cfRule type="cellIs" dxfId="2010" priority="2213" stopIfTrue="1" operator="equal">
      <formula>0</formula>
    </cfRule>
    <cfRule type="cellIs" dxfId="2009" priority="2215" stopIfTrue="1" operator="equal">
      <formula>0</formula>
    </cfRule>
    <cfRule type="cellIs" dxfId="2008" priority="2216" stopIfTrue="1" operator="equal">
      <formula>0</formula>
    </cfRule>
    <cfRule type="cellIs" dxfId="2007" priority="2217" stopIfTrue="1" operator="equal">
      <formula>0</formula>
    </cfRule>
  </conditionalFormatting>
  <conditionalFormatting sqref="X38:X43 X27:X36 X61">
    <cfRule type="cellIs" dxfId="2006" priority="2208" stopIfTrue="1" operator="between">
      <formula>-0.0001</formula>
      <formula>0.00001</formula>
    </cfRule>
    <cfRule type="cellIs" priority="2214" stopIfTrue="1" operator="between">
      <formula>-0.0001</formula>
      <formula>0.0001</formula>
    </cfRule>
  </conditionalFormatting>
  <conditionalFormatting sqref="X60">
    <cfRule type="cellIs" dxfId="2005" priority="472" stopIfTrue="1" operator="between">
      <formula>-0.0001</formula>
      <formula>0.00001</formula>
    </cfRule>
    <cfRule type="cellIs" dxfId="2004" priority="473" stopIfTrue="1" operator="equal">
      <formula>0</formula>
    </cfRule>
    <cfRule type="cellIs" dxfId="2003" priority="474" stopIfTrue="1" operator="equal">
      <formula>0</formula>
    </cfRule>
    <cfRule type="cellIs" dxfId="2002" priority="475" stopIfTrue="1" operator="equal">
      <formula>0</formula>
    </cfRule>
    <cfRule type="cellIs" dxfId="2001" priority="476" stopIfTrue="1" operator="equal">
      <formula>0</formula>
    </cfRule>
    <cfRule type="cellIs" dxfId="2000" priority="477" stopIfTrue="1" operator="equal">
      <formula>0</formula>
    </cfRule>
    <cfRule type="cellIs" priority="478" stopIfTrue="1" operator="between">
      <formula>-0.0001</formula>
      <formula>0.0001</formula>
    </cfRule>
    <cfRule type="cellIs" dxfId="1999" priority="479" stopIfTrue="1" operator="equal">
      <formula>0</formula>
    </cfRule>
    <cfRule type="cellIs" dxfId="1998" priority="480" stopIfTrue="1" operator="equal">
      <formula>0</formula>
    </cfRule>
    <cfRule type="cellIs" dxfId="1997" priority="481" stopIfTrue="1" operator="equal">
      <formula>0</formula>
    </cfRule>
  </conditionalFormatting>
  <conditionalFormatting sqref="Y6 AJ6 AQ6:AQ7 BI6:BI7 E6:E26 T7:Y7 T8:X11 BB8:BD11 BF8:BH11 G11:L11 K12 G13 L13 G14:R14 F14:F20 N15 G15:G19 O16 P17 Q18 R19 Y20 AJ20 AQ20:AQ26 T21 U22 V23 W24 X25 Y26:Z26 G63:G67 BQ63:IW67">
    <cfRule type="cellIs" dxfId="1996" priority="2882" stopIfTrue="1" operator="equal">
      <formula>0</formula>
    </cfRule>
  </conditionalFormatting>
  <conditionalFormatting sqref="Y6 AJ6 AQ6:AQ7 BI6:BI7 T7:Y7 T8:X11 BB8:BD11 BF8:BH11 G11:L11 K12 G13 L13 N15 O16 P17 Q18 R19 Y20 AJ20 AQ20:AQ43 T21 U22 V23 W24 X25 Y26:Z26">
    <cfRule type="cellIs" dxfId="1995" priority="2883" stopIfTrue="1" operator="equal">
      <formula>0</formula>
    </cfRule>
  </conditionalFormatting>
  <conditionalFormatting sqref="Y21:Y25">
    <cfRule type="cellIs" dxfId="1994" priority="1206" stopIfTrue="1" operator="between">
      <formula>-0.0001</formula>
      <formula>0.00001</formula>
    </cfRule>
    <cfRule type="cellIs" dxfId="1993" priority="1207" stopIfTrue="1" operator="equal">
      <formula>0</formula>
    </cfRule>
    <cfRule type="cellIs" dxfId="1992" priority="1208" stopIfTrue="1" operator="equal">
      <formula>0</formula>
    </cfRule>
    <cfRule type="cellIs" dxfId="1991" priority="1209" stopIfTrue="1" operator="equal">
      <formula>0</formula>
    </cfRule>
    <cfRule type="cellIs" dxfId="1990" priority="1210" stopIfTrue="1" operator="equal">
      <formula>0</formula>
    </cfRule>
    <cfRule type="cellIs" dxfId="1989" priority="1211" stopIfTrue="1" operator="equal">
      <formula>0</formula>
    </cfRule>
    <cfRule type="cellIs" priority="1212" stopIfTrue="1" operator="between">
      <formula>-0.0001</formula>
      <formula>0.0001</formula>
    </cfRule>
    <cfRule type="cellIs" dxfId="1988" priority="1213" stopIfTrue="1" operator="equal">
      <formula>0</formula>
    </cfRule>
    <cfRule type="cellIs" dxfId="1987" priority="1214" stopIfTrue="1" operator="equal">
      <formula>0</formula>
    </cfRule>
    <cfRule type="cellIs" dxfId="1986" priority="1215" stopIfTrue="1" operator="equal">
      <formula>0</formula>
    </cfRule>
  </conditionalFormatting>
  <conditionalFormatting sqref="Y60">
    <cfRule type="cellIs" dxfId="1985" priority="146" stopIfTrue="1" operator="between">
      <formula>-0.0001</formula>
      <formula>0.00001</formula>
    </cfRule>
    <cfRule type="cellIs" dxfId="1984" priority="147" stopIfTrue="1" operator="equal">
      <formula>0</formula>
    </cfRule>
    <cfRule type="cellIs" dxfId="1983" priority="148" stopIfTrue="1" operator="equal">
      <formula>0</formula>
    </cfRule>
    <cfRule type="cellIs" dxfId="1982" priority="149" stopIfTrue="1" operator="equal">
      <formula>0</formula>
    </cfRule>
    <cfRule type="cellIs" dxfId="1981" priority="150" stopIfTrue="1" operator="equal">
      <formula>0</formula>
    </cfRule>
    <cfRule type="cellIs" dxfId="1980" priority="151" stopIfTrue="1" operator="equal">
      <formula>0</formula>
    </cfRule>
    <cfRule type="cellIs" priority="152" stopIfTrue="1" operator="between">
      <formula>-0.0001</formula>
      <formula>0.0001</formula>
    </cfRule>
    <cfRule type="cellIs" dxfId="1979" priority="153" stopIfTrue="1" operator="equal">
      <formula>0</formula>
    </cfRule>
    <cfRule type="cellIs" dxfId="1978" priority="154" stopIfTrue="1" operator="equal">
      <formula>0</formula>
    </cfRule>
    <cfRule type="cellIs" dxfId="1977" priority="155" stopIfTrue="1" operator="equal">
      <formula>0</formula>
    </cfRule>
  </conditionalFormatting>
  <conditionalFormatting sqref="Y26:AI26">
    <cfRule type="cellIs" dxfId="1976" priority="1340" stopIfTrue="1" operator="between">
      <formula>-0.0001</formula>
      <formula>0.0001</formula>
    </cfRule>
  </conditionalFormatting>
  <conditionalFormatting sqref="Z22:Z25">
    <cfRule type="cellIs" dxfId="1975" priority="2218" stopIfTrue="1" operator="between">
      <formula>-0.0001</formula>
      <formula>0.00001</formula>
    </cfRule>
    <cfRule type="cellIs" dxfId="1974" priority="2219" stopIfTrue="1" operator="equal">
      <formula>0</formula>
    </cfRule>
    <cfRule type="cellIs" dxfId="1973" priority="2220" stopIfTrue="1" operator="equal">
      <formula>0</formula>
    </cfRule>
    <cfRule type="cellIs" dxfId="1972" priority="2221" stopIfTrue="1" operator="equal">
      <formula>0</formula>
    </cfRule>
    <cfRule type="cellIs" dxfId="1971" priority="2222" stopIfTrue="1" operator="equal">
      <formula>0</formula>
    </cfRule>
    <cfRule type="cellIs" dxfId="1970" priority="2223" stopIfTrue="1" operator="equal">
      <formula>0</formula>
    </cfRule>
    <cfRule type="cellIs" priority="2224" stopIfTrue="1" operator="between">
      <formula>-0.0001</formula>
      <formula>0.0001</formula>
    </cfRule>
    <cfRule type="cellIs" dxfId="1969" priority="2225" stopIfTrue="1" operator="equal">
      <formula>0</formula>
    </cfRule>
    <cfRule type="cellIs" dxfId="1968" priority="2226" stopIfTrue="1" operator="equal">
      <formula>0</formula>
    </cfRule>
    <cfRule type="cellIs" dxfId="1967" priority="2227" stopIfTrue="1" operator="equal">
      <formula>0</formula>
    </cfRule>
  </conditionalFormatting>
  <conditionalFormatting sqref="Z27">
    <cfRule type="cellIs" dxfId="1966" priority="2798" stopIfTrue="1" operator="between">
      <formula>-0.0001</formula>
      <formula>0.00001</formula>
    </cfRule>
    <cfRule type="cellIs" dxfId="1965" priority="2799" stopIfTrue="1" operator="equal">
      <formula>0</formula>
    </cfRule>
    <cfRule type="cellIs" dxfId="1964" priority="2800" stopIfTrue="1" operator="equal">
      <formula>0</formula>
    </cfRule>
    <cfRule type="cellIs" dxfId="1963" priority="2801" stopIfTrue="1" operator="equal">
      <formula>0</formula>
    </cfRule>
    <cfRule type="cellIs" dxfId="1962" priority="2802" stopIfTrue="1" operator="equal">
      <formula>0</formula>
    </cfRule>
    <cfRule type="cellIs" dxfId="1961" priority="2803" stopIfTrue="1" operator="equal">
      <formula>0</formula>
    </cfRule>
    <cfRule type="cellIs" priority="2804" stopIfTrue="1" operator="between">
      <formula>-0.0001</formula>
      <formula>0.0001</formula>
    </cfRule>
    <cfRule type="cellIs" dxfId="1960" priority="2805" stopIfTrue="1" operator="equal">
      <formula>0</formula>
    </cfRule>
    <cfRule type="cellIs" dxfId="1959" priority="2806" stopIfTrue="1" operator="equal">
      <formula>0</formula>
    </cfRule>
    <cfRule type="cellIs" dxfId="1958" priority="2807" stopIfTrue="1" operator="equal">
      <formula>0</formula>
    </cfRule>
  </conditionalFormatting>
  <conditionalFormatting sqref="Z28:Z36 Z38:Z43 Z61">
    <cfRule type="cellIs" dxfId="1957" priority="2199" stopIfTrue="1" operator="equal">
      <formula>0</formula>
    </cfRule>
    <cfRule type="cellIs" dxfId="1956" priority="2200" stopIfTrue="1" operator="equal">
      <formula>0</formula>
    </cfRule>
    <cfRule type="cellIs" dxfId="1955" priority="2201" stopIfTrue="1" operator="equal">
      <formula>0</formula>
    </cfRule>
    <cfRule type="cellIs" dxfId="1954" priority="2202" stopIfTrue="1" operator="equal">
      <formula>0</formula>
    </cfRule>
    <cfRule type="cellIs" dxfId="1953" priority="2203" stopIfTrue="1" operator="equal">
      <formula>0</formula>
    </cfRule>
    <cfRule type="cellIs" dxfId="1952" priority="2205" stopIfTrue="1" operator="equal">
      <formula>0</formula>
    </cfRule>
    <cfRule type="cellIs" dxfId="1951" priority="2206" stopIfTrue="1" operator="equal">
      <formula>0</formula>
    </cfRule>
    <cfRule type="cellIs" dxfId="1950" priority="2207" stopIfTrue="1" operator="equal">
      <formula>0</formula>
    </cfRule>
  </conditionalFormatting>
  <conditionalFormatting sqref="Z38:Z43 Z28:Z36 Z61">
    <cfRule type="cellIs" dxfId="1949" priority="2198" stopIfTrue="1" operator="between">
      <formula>-0.0001</formula>
      <formula>0.00001</formula>
    </cfRule>
    <cfRule type="cellIs" priority="2204" stopIfTrue="1" operator="between">
      <formula>-0.0001</formula>
      <formula>0.0001</formula>
    </cfRule>
  </conditionalFormatting>
  <conditionalFormatting sqref="Z60">
    <cfRule type="cellIs" dxfId="1948" priority="462" stopIfTrue="1" operator="between">
      <formula>-0.0001</formula>
      <formula>0.00001</formula>
    </cfRule>
    <cfRule type="cellIs" dxfId="1947" priority="463" stopIfTrue="1" operator="equal">
      <formula>0</formula>
    </cfRule>
    <cfRule type="cellIs" dxfId="1946" priority="464" stopIfTrue="1" operator="equal">
      <formula>0</formula>
    </cfRule>
    <cfRule type="cellIs" dxfId="1945" priority="465" stopIfTrue="1" operator="equal">
      <formula>0</formula>
    </cfRule>
    <cfRule type="cellIs" dxfId="1944" priority="466" stopIfTrue="1" operator="equal">
      <formula>0</formula>
    </cfRule>
    <cfRule type="cellIs" dxfId="1943" priority="467" stopIfTrue="1" operator="equal">
      <formula>0</formula>
    </cfRule>
    <cfRule type="cellIs" priority="468" stopIfTrue="1" operator="between">
      <formula>-0.0001</formula>
      <formula>0.0001</formula>
    </cfRule>
    <cfRule type="cellIs" dxfId="1942" priority="469" stopIfTrue="1" operator="equal">
      <formula>0</formula>
    </cfRule>
    <cfRule type="cellIs" dxfId="1941" priority="470" stopIfTrue="1" operator="equal">
      <formula>0</formula>
    </cfRule>
    <cfRule type="cellIs" dxfId="1940" priority="471" stopIfTrue="1" operator="equal">
      <formula>0</formula>
    </cfRule>
  </conditionalFormatting>
  <conditionalFormatting sqref="Z4:AI4 AQ4">
    <cfRule type="cellIs" dxfId="1939" priority="3047" stopIfTrue="1" operator="equal">
      <formula>0</formula>
    </cfRule>
  </conditionalFormatting>
  <conditionalFormatting sqref="Z4:AI4 BP68 BN4:BP4">
    <cfRule type="cellIs" dxfId="1938" priority="3036" stopIfTrue="1" operator="equal">
      <formula>0</formula>
    </cfRule>
  </conditionalFormatting>
  <conditionalFormatting sqref="Z4:AI4 BQ62:IW62 BP68 BN4:BP4">
    <cfRule type="cellIs" dxfId="1937" priority="3041" stopIfTrue="1" operator="equal">
      <formula>0</formula>
    </cfRule>
    <cfRule type="cellIs" dxfId="1936" priority="3045" stopIfTrue="1" operator="equal">
      <formula>0</formula>
    </cfRule>
  </conditionalFormatting>
  <conditionalFormatting sqref="Z4:AI4 BQ62:IW62 BP68 BN4:BP4">
    <cfRule type="cellIs" dxfId="1935" priority="3037" stopIfTrue="1" operator="equal">
      <formula>0</formula>
    </cfRule>
    <cfRule type="cellIs" dxfId="1934" priority="3038" stopIfTrue="1" operator="between">
      <formula>-0.0001</formula>
      <formula>0.0001</formula>
    </cfRule>
    <cfRule type="cellIs" dxfId="1933" priority="3039" stopIfTrue="1" operator="between">
      <formula>-0.0001</formula>
      <formula>0.00001</formula>
    </cfRule>
    <cfRule type="cellIs" dxfId="1932" priority="3040" stopIfTrue="1" operator="equal">
      <formula>0</formula>
    </cfRule>
    <cfRule type="cellIs" dxfId="1931" priority="3042" stopIfTrue="1" operator="equal">
      <formula>0</formula>
    </cfRule>
    <cfRule type="cellIs" priority="3043" stopIfTrue="1" operator="between">
      <formula>-0.0001</formula>
      <formula>0.0001</formula>
    </cfRule>
    <cfRule type="cellIs" dxfId="1930" priority="3044" stopIfTrue="1" operator="equal">
      <formula>0</formula>
    </cfRule>
    <cfRule type="cellIs" dxfId="1929" priority="3046" stopIfTrue="1" operator="equal">
      <formula>0</formula>
    </cfRule>
  </conditionalFormatting>
  <conditionalFormatting sqref="Z6:AI6 AK6:AP6 AR6:BD6 BF6:BH6">
    <cfRule type="cellIs" dxfId="1928" priority="1249" stopIfTrue="1" operator="equal">
      <formula>0</formula>
    </cfRule>
    <cfRule type="cellIs" dxfId="1927" priority="1250" stopIfTrue="1" operator="equal">
      <formula>0</formula>
    </cfRule>
    <cfRule type="cellIs" dxfId="1926" priority="1251" stopIfTrue="1" operator="equal">
      <formula>0</formula>
    </cfRule>
    <cfRule type="cellIs" dxfId="1925" priority="1252" stopIfTrue="1" operator="equal">
      <formula>0</formula>
    </cfRule>
    <cfRule type="cellIs" dxfId="1924" priority="1253" stopIfTrue="1" operator="equal">
      <formula>0</formula>
    </cfRule>
  </conditionalFormatting>
  <conditionalFormatting sqref="Z7:AI7">
    <cfRule type="cellIs" dxfId="1923" priority="1381" stopIfTrue="1" operator="between">
      <formula>-0.0001</formula>
      <formula>0.00001</formula>
    </cfRule>
    <cfRule type="cellIs" dxfId="1922" priority="1382" stopIfTrue="1" operator="equal">
      <formula>0</formula>
    </cfRule>
    <cfRule type="cellIs" dxfId="1921" priority="1383" stopIfTrue="1" operator="equal">
      <formula>0</formula>
    </cfRule>
    <cfRule type="cellIs" dxfId="1920" priority="1384" stopIfTrue="1" operator="equal">
      <formula>0</formula>
    </cfRule>
    <cfRule type="cellIs" dxfId="1919" priority="1385" stopIfTrue="1" operator="equal">
      <formula>0</formula>
    </cfRule>
    <cfRule type="cellIs" dxfId="1918" priority="1386" stopIfTrue="1" operator="equal">
      <formula>0</formula>
    </cfRule>
    <cfRule type="cellIs" priority="1387" stopIfTrue="1" operator="between">
      <formula>-0.0001</formula>
      <formula>0.0001</formula>
    </cfRule>
    <cfRule type="cellIs" dxfId="1917" priority="1388" stopIfTrue="1" operator="equal">
      <formula>0</formula>
    </cfRule>
    <cfRule type="cellIs" dxfId="1916" priority="1389" stopIfTrue="1" operator="equal">
      <formula>0</formula>
    </cfRule>
    <cfRule type="cellIs" dxfId="1915" priority="1390" stopIfTrue="1" operator="equal">
      <formula>0</formula>
    </cfRule>
  </conditionalFormatting>
  <conditionalFormatting sqref="Z8:AI8">
    <cfRule type="cellIs" dxfId="1914" priority="2726" stopIfTrue="1" operator="equal">
      <formula>0</formula>
    </cfRule>
    <cfRule type="cellIs" dxfId="1913" priority="2727" stopIfTrue="1" operator="equal">
      <formula>0</formula>
    </cfRule>
    <cfRule type="cellIs" dxfId="1912" priority="2728" stopIfTrue="1" operator="equal">
      <formula>0</formula>
    </cfRule>
    <cfRule type="cellIs" dxfId="1911" priority="2729" stopIfTrue="1" operator="equal">
      <formula>0</formula>
    </cfRule>
    <cfRule type="cellIs" priority="2730" stopIfTrue="1" operator="between">
      <formula>-0.0001</formula>
      <formula>0.0001</formula>
    </cfRule>
    <cfRule type="cellIs" dxfId="1910" priority="2731" stopIfTrue="1" operator="equal">
      <formula>0</formula>
    </cfRule>
    <cfRule type="cellIs" dxfId="1909" priority="2732" stopIfTrue="1" operator="equal">
      <formula>0</formula>
    </cfRule>
    <cfRule type="cellIs" dxfId="1908" priority="2733" stopIfTrue="1" operator="equal">
      <formula>0</formula>
    </cfRule>
  </conditionalFormatting>
  <conditionalFormatting sqref="Z8:AI9">
    <cfRule type="cellIs" dxfId="1907" priority="2717" stopIfTrue="1" operator="equal">
      <formula>0</formula>
    </cfRule>
  </conditionalFormatting>
  <conditionalFormatting sqref="Z8:AI13 AK8:AP13">
    <cfRule type="cellIs" dxfId="1906" priority="2400" stopIfTrue="1" operator="between">
      <formula>-0.0001</formula>
      <formula>0.00001</formula>
    </cfRule>
  </conditionalFormatting>
  <conditionalFormatting sqref="Z9:AI9">
    <cfRule type="cellIs" dxfId="1905" priority="2710" stopIfTrue="1" operator="equal">
      <formula>0</formula>
    </cfRule>
    <cfRule type="cellIs" dxfId="1904" priority="2711" stopIfTrue="1" operator="equal">
      <formula>0</formula>
    </cfRule>
    <cfRule type="cellIs" dxfId="1903" priority="2712" stopIfTrue="1" operator="equal">
      <formula>0</formula>
    </cfRule>
    <cfRule type="cellIs" dxfId="1902" priority="2713" stopIfTrue="1" operator="equal">
      <formula>0</formula>
    </cfRule>
    <cfRule type="cellIs" priority="2714" stopIfTrue="1" operator="between">
      <formula>-0.0001</formula>
      <formula>0.0001</formula>
    </cfRule>
    <cfRule type="cellIs" dxfId="1901" priority="2715" stopIfTrue="1" operator="equal">
      <formula>0</formula>
    </cfRule>
    <cfRule type="cellIs" dxfId="1900" priority="2716" stopIfTrue="1" operator="equal">
      <formula>0</formula>
    </cfRule>
  </conditionalFormatting>
  <conditionalFormatting sqref="Z9:AI10 AK9:AP10 AR9:BA10">
    <cfRule type="cellIs" dxfId="1899" priority="2693" stopIfTrue="1" operator="equal">
      <formula>0</formula>
    </cfRule>
  </conditionalFormatting>
  <conditionalFormatting sqref="Z10:AI10 AK10:AP10 AR10:BA10">
    <cfRule type="cellIs" dxfId="1898" priority="2686" stopIfTrue="1" operator="equal">
      <formula>0</formula>
    </cfRule>
    <cfRule type="cellIs" dxfId="1897" priority="2687" stopIfTrue="1" operator="equal">
      <formula>0</formula>
    </cfRule>
    <cfRule type="cellIs" dxfId="1896" priority="2688" stopIfTrue="1" operator="equal">
      <formula>0</formula>
    </cfRule>
    <cfRule type="cellIs" dxfId="1895" priority="2689" stopIfTrue="1" operator="equal">
      <formula>0</formula>
    </cfRule>
    <cfRule type="cellIs" dxfId="1894" priority="2691" stopIfTrue="1" operator="equal">
      <formula>0</formula>
    </cfRule>
    <cfRule type="cellIs" dxfId="1893" priority="2692" stopIfTrue="1" operator="equal">
      <formula>0</formula>
    </cfRule>
  </conditionalFormatting>
  <conditionalFormatting sqref="Z10:AI11">
    <cfRule type="cellIs" dxfId="1892" priority="2674" stopIfTrue="1" operator="equal">
      <formula>0</formula>
    </cfRule>
  </conditionalFormatting>
  <conditionalFormatting sqref="Z11:AI11">
    <cfRule type="cellIs" dxfId="1891" priority="2667" stopIfTrue="1" operator="equal">
      <formula>0</formula>
    </cfRule>
    <cfRule type="cellIs" dxfId="1890" priority="2668" stopIfTrue="1" operator="equal">
      <formula>0</formula>
    </cfRule>
    <cfRule type="cellIs" dxfId="1889" priority="2669" stopIfTrue="1" operator="equal">
      <formula>0</formula>
    </cfRule>
    <cfRule type="cellIs" dxfId="1888" priority="2670" stopIfTrue="1" operator="equal">
      <formula>0</formula>
    </cfRule>
    <cfRule type="cellIs" priority="2671" stopIfTrue="1" operator="between">
      <formula>-0.0001</formula>
      <formula>0.0001</formula>
    </cfRule>
    <cfRule type="cellIs" dxfId="1887" priority="2672" stopIfTrue="1" operator="equal">
      <formula>0</formula>
    </cfRule>
    <cfRule type="cellIs" dxfId="1886" priority="2673" stopIfTrue="1" operator="equal">
      <formula>0</formula>
    </cfRule>
  </conditionalFormatting>
  <conditionalFormatting sqref="Z11:AI13 AK11:AP13 AR11:BA13">
    <cfRule type="cellIs" dxfId="1885" priority="2409" stopIfTrue="1" operator="equal">
      <formula>0</formula>
    </cfRule>
  </conditionalFormatting>
  <conditionalFormatting sqref="Z12:AI13 AK12:AP13 AR12:BA13">
    <cfRule type="cellIs" dxfId="1884" priority="2403" stopIfTrue="1" operator="equal">
      <formula>0</formula>
    </cfRule>
    <cfRule type="cellIs" dxfId="1883" priority="2404" stopIfTrue="1" operator="equal">
      <formula>0</formula>
    </cfRule>
    <cfRule type="cellIs" dxfId="1882" priority="2405" stopIfTrue="1" operator="equal">
      <formula>0</formula>
    </cfRule>
    <cfRule type="cellIs" dxfId="1881" priority="2407" stopIfTrue="1" operator="equal">
      <formula>0</formula>
    </cfRule>
    <cfRule type="cellIs" dxfId="1880" priority="2408" stopIfTrue="1" operator="equal">
      <formula>0</formula>
    </cfRule>
  </conditionalFormatting>
  <conditionalFormatting sqref="Z12:AI13 AK12:AP13">
    <cfRule type="cellIs" dxfId="1879" priority="2401" stopIfTrue="1" operator="equal">
      <formula>0</formula>
    </cfRule>
    <cfRule type="cellIs" dxfId="1878" priority="2402" stopIfTrue="1" operator="equal">
      <formula>0</formula>
    </cfRule>
  </conditionalFormatting>
  <conditionalFormatting sqref="Z14:AI14 AK14:AP14 AR14:BD14 BF14:BH14">
    <cfRule type="cellIs" dxfId="1877" priority="1392" stopIfTrue="1" operator="equal">
      <formula>0</formula>
    </cfRule>
    <cfRule type="cellIs" dxfId="1876" priority="1393" stopIfTrue="1" operator="equal">
      <formula>0</formula>
    </cfRule>
    <cfRule type="cellIs" dxfId="1875" priority="1394" stopIfTrue="1" operator="equal">
      <formula>0</formula>
    </cfRule>
    <cfRule type="cellIs" dxfId="1874" priority="1395" stopIfTrue="1" operator="equal">
      <formula>0</formula>
    </cfRule>
    <cfRule type="cellIs" dxfId="1873" priority="1396" stopIfTrue="1" operator="equal">
      <formula>0</formula>
    </cfRule>
    <cfRule type="cellIs" dxfId="1872" priority="1398" stopIfTrue="1" operator="equal">
      <formula>0</formula>
    </cfRule>
    <cfRule type="cellIs" dxfId="1871" priority="1399" stopIfTrue="1" operator="equal">
      <formula>0</formula>
    </cfRule>
    <cfRule type="cellIs" dxfId="1870" priority="1400" stopIfTrue="1" operator="equal">
      <formula>0</formula>
    </cfRule>
  </conditionalFormatting>
  <conditionalFormatting sqref="Z21:AI21 AK21:AP21 AR21:BA21">
    <cfRule type="cellIs" dxfId="1869" priority="2299" stopIfTrue="1" operator="equal">
      <formula>0</formula>
    </cfRule>
    <cfRule type="cellIs" dxfId="1868" priority="2300" stopIfTrue="1" operator="equal">
      <formula>0</formula>
    </cfRule>
    <cfRule type="cellIs" dxfId="1867" priority="2301" stopIfTrue="1" operator="equal">
      <formula>0</formula>
    </cfRule>
    <cfRule type="cellIs" dxfId="1866" priority="2302" stopIfTrue="1" operator="equal">
      <formula>0</formula>
    </cfRule>
    <cfRule type="cellIs" dxfId="1865" priority="2303" stopIfTrue="1" operator="equal">
      <formula>0</formula>
    </cfRule>
    <cfRule type="cellIs" dxfId="1864" priority="2305" stopIfTrue="1" operator="equal">
      <formula>0</formula>
    </cfRule>
    <cfRule type="cellIs" dxfId="1863" priority="2306" stopIfTrue="1" operator="equal">
      <formula>0</formula>
    </cfRule>
    <cfRule type="cellIs" dxfId="1862" priority="2307" stopIfTrue="1" operator="equal">
      <formula>0</formula>
    </cfRule>
  </conditionalFormatting>
  <conditionalFormatting sqref="Z27:AI37">
    <cfRule type="cellIs" dxfId="1861" priority="970" stopIfTrue="1" operator="between">
      <formula>-0.0001</formula>
      <formula>0.0001</formula>
    </cfRule>
  </conditionalFormatting>
  <conditionalFormatting sqref="Z37:AI37">
    <cfRule type="cellIs" dxfId="1860" priority="971" stopIfTrue="1" operator="between">
      <formula>-0.0001</formula>
      <formula>0.00001</formula>
    </cfRule>
    <cfRule type="cellIs" dxfId="1859" priority="972" stopIfTrue="1" operator="equal">
      <formula>0</formula>
    </cfRule>
    <cfRule type="cellIs" dxfId="1858" priority="973" stopIfTrue="1" operator="equal">
      <formula>0</formula>
    </cfRule>
    <cfRule type="cellIs" dxfId="1857" priority="974" stopIfTrue="1" operator="equal">
      <formula>0</formula>
    </cfRule>
    <cfRule type="cellIs" dxfId="1856" priority="975" stopIfTrue="1" operator="equal">
      <formula>0</formula>
    </cfRule>
    <cfRule type="cellIs" dxfId="1855" priority="976" stopIfTrue="1" operator="equal">
      <formula>0</formula>
    </cfRule>
    <cfRule type="cellIs" priority="977" stopIfTrue="1" operator="between">
      <formula>-0.0001</formula>
      <formula>0.0001</formula>
    </cfRule>
    <cfRule type="cellIs" dxfId="1854" priority="978" stopIfTrue="1" operator="equal">
      <formula>0</formula>
    </cfRule>
    <cfRule type="cellIs" dxfId="1853" priority="979" stopIfTrue="1" operator="equal">
      <formula>0</formula>
    </cfRule>
    <cfRule type="cellIs" dxfId="1852" priority="980" stopIfTrue="1" operator="equal">
      <formula>0</formula>
    </cfRule>
  </conditionalFormatting>
  <conditionalFormatting sqref="Z44:AI44 AK44:AP44 AR44:BD44 BF44:BH44 T44:X57">
    <cfRule type="cellIs" dxfId="1851" priority="1289" stopIfTrue="1" operator="equal">
      <formula>0</formula>
    </cfRule>
  </conditionalFormatting>
  <conditionalFormatting sqref="Z62:AI62 T62:X62 H62:L62">
    <cfRule type="cellIs" dxfId="1850" priority="1300" stopIfTrue="1" operator="between">
      <formula>-0.0001</formula>
      <formula>0.00001</formula>
    </cfRule>
    <cfRule type="cellIs" priority="1306" stopIfTrue="1" operator="between">
      <formula>-0.0001</formula>
      <formula>0.0001</formula>
    </cfRule>
  </conditionalFormatting>
  <conditionalFormatting sqref="Z4:AJ4">
    <cfRule type="cellIs" dxfId="1849" priority="3035" stopIfTrue="1" operator="equal">
      <formula>0</formula>
    </cfRule>
  </conditionalFormatting>
  <conditionalFormatting sqref="Z38:AP44">
    <cfRule type="cellIs" dxfId="1848" priority="1195" stopIfTrue="1" operator="between">
      <formula>-0.0001</formula>
      <formula>0.0001</formula>
    </cfRule>
  </conditionalFormatting>
  <conditionalFormatting sqref="AA28">
    <cfRule type="cellIs" dxfId="1847" priority="2852" stopIfTrue="1" operator="between">
      <formula>-0.0001</formula>
      <formula>0.00001</formula>
    </cfRule>
    <cfRule type="cellIs" dxfId="1846" priority="2853" stopIfTrue="1" operator="equal">
      <formula>0</formula>
    </cfRule>
    <cfRule type="cellIs" dxfId="1845" priority="2854" stopIfTrue="1" operator="equal">
      <formula>0</formula>
    </cfRule>
    <cfRule type="cellIs" dxfId="1844" priority="2855" stopIfTrue="1" operator="equal">
      <formula>0</formula>
    </cfRule>
    <cfRule type="cellIs" dxfId="1843" priority="2856" stopIfTrue="1" operator="equal">
      <formula>0</formula>
    </cfRule>
    <cfRule type="cellIs" dxfId="1842" priority="2857" stopIfTrue="1" operator="equal">
      <formula>0</formula>
    </cfRule>
    <cfRule type="cellIs" priority="2858" stopIfTrue="1" operator="between">
      <formula>-0.0001</formula>
      <formula>0.0001</formula>
    </cfRule>
    <cfRule type="cellIs" dxfId="1841" priority="2859" stopIfTrue="1" operator="equal">
      <formula>0</formula>
    </cfRule>
    <cfRule type="cellIs" dxfId="1840" priority="2860" stopIfTrue="1" operator="equal">
      <formula>0</formula>
    </cfRule>
    <cfRule type="cellIs" dxfId="1839" priority="2861" stopIfTrue="1" operator="equal">
      <formula>0</formula>
    </cfRule>
  </conditionalFormatting>
  <conditionalFormatting sqref="AA29:AA36 AA38:AA43 AA61">
    <cfRule type="cellIs" dxfId="1838" priority="2149" stopIfTrue="1" operator="equal">
      <formula>0</formula>
    </cfRule>
    <cfRule type="cellIs" dxfId="1837" priority="2150" stopIfTrue="1" operator="equal">
      <formula>0</formula>
    </cfRule>
    <cfRule type="cellIs" dxfId="1836" priority="2151" stopIfTrue="1" operator="equal">
      <formula>0</formula>
    </cfRule>
    <cfRule type="cellIs" dxfId="1835" priority="2152" stopIfTrue="1" operator="equal">
      <formula>0</formula>
    </cfRule>
    <cfRule type="cellIs" dxfId="1834" priority="2153" stopIfTrue="1" operator="equal">
      <formula>0</formula>
    </cfRule>
    <cfRule type="cellIs" dxfId="1833" priority="2155" stopIfTrue="1" operator="equal">
      <formula>0</formula>
    </cfRule>
    <cfRule type="cellIs" dxfId="1832" priority="2156" stopIfTrue="1" operator="equal">
      <formula>0</formula>
    </cfRule>
    <cfRule type="cellIs" dxfId="1831" priority="2157" stopIfTrue="1" operator="equal">
      <formula>0</formula>
    </cfRule>
  </conditionalFormatting>
  <conditionalFormatting sqref="AA38:AA43 AA29:AA36 AA61">
    <cfRule type="cellIs" dxfId="1830" priority="2148" stopIfTrue="1" operator="between">
      <formula>-0.0001</formula>
      <formula>0.00001</formula>
    </cfRule>
    <cfRule type="cellIs" priority="2154" stopIfTrue="1" operator="between">
      <formula>-0.0001</formula>
      <formula>0.0001</formula>
    </cfRule>
  </conditionalFormatting>
  <conditionalFormatting sqref="AA60">
    <cfRule type="cellIs" dxfId="1829" priority="452" stopIfTrue="1" operator="between">
      <formula>-0.0001</formula>
      <formula>0.00001</formula>
    </cfRule>
    <cfRule type="cellIs" dxfId="1828" priority="453" stopIfTrue="1" operator="equal">
      <formula>0</formula>
    </cfRule>
    <cfRule type="cellIs" dxfId="1827" priority="454" stopIfTrue="1" operator="equal">
      <formula>0</formula>
    </cfRule>
    <cfRule type="cellIs" dxfId="1826" priority="455" stopIfTrue="1" operator="equal">
      <formula>0</formula>
    </cfRule>
    <cfRule type="cellIs" dxfId="1825" priority="456" stopIfTrue="1" operator="equal">
      <formula>0</formula>
    </cfRule>
    <cfRule type="cellIs" dxfId="1824" priority="457" stopIfTrue="1" operator="equal">
      <formula>0</formula>
    </cfRule>
    <cfRule type="cellIs" priority="458" stopIfTrue="1" operator="between">
      <formula>-0.0001</formula>
      <formula>0.0001</formula>
    </cfRule>
    <cfRule type="cellIs" dxfId="1823" priority="459" stopIfTrue="1" operator="equal">
      <formula>0</formula>
    </cfRule>
    <cfRule type="cellIs" dxfId="1822" priority="460" stopIfTrue="1" operator="equal">
      <formula>0</formula>
    </cfRule>
    <cfRule type="cellIs" dxfId="1821" priority="461" stopIfTrue="1" operator="equal">
      <formula>0</formula>
    </cfRule>
  </conditionalFormatting>
  <conditionalFormatting sqref="AA22:AI25">
    <cfRule type="cellIs" dxfId="1820" priority="2178" stopIfTrue="1" operator="between">
      <formula>-0.0001</formula>
      <formula>0.00001</formula>
    </cfRule>
    <cfRule type="cellIs" dxfId="1819" priority="2179" stopIfTrue="1" operator="equal">
      <formula>0</formula>
    </cfRule>
    <cfRule type="cellIs" dxfId="1818" priority="2180" stopIfTrue="1" operator="equal">
      <formula>0</formula>
    </cfRule>
    <cfRule type="cellIs" dxfId="1817" priority="2181" stopIfTrue="1" operator="equal">
      <formula>0</formula>
    </cfRule>
    <cfRule type="cellIs" dxfId="1816" priority="2182" stopIfTrue="1" operator="equal">
      <formula>0</formula>
    </cfRule>
    <cfRule type="cellIs" dxfId="1815" priority="2183" stopIfTrue="1" operator="equal">
      <formula>0</formula>
    </cfRule>
    <cfRule type="cellIs" priority="2184" stopIfTrue="1" operator="between">
      <formula>-0.0001</formula>
      <formula>0.0001</formula>
    </cfRule>
    <cfRule type="cellIs" dxfId="1814" priority="2185" stopIfTrue="1" operator="equal">
      <formula>0</formula>
    </cfRule>
    <cfRule type="cellIs" dxfId="1813" priority="2186" stopIfTrue="1" operator="equal">
      <formula>0</formula>
    </cfRule>
    <cfRule type="cellIs" dxfId="1812" priority="2187" stopIfTrue="1" operator="equal">
      <formula>0</formula>
    </cfRule>
  </conditionalFormatting>
  <conditionalFormatting sqref="AA26:AI26">
    <cfRule type="cellIs" dxfId="1811" priority="1341" stopIfTrue="1" operator="between">
      <formula>-0.0001</formula>
      <formula>0.00001</formula>
    </cfRule>
    <cfRule type="cellIs" dxfId="1810" priority="1342" stopIfTrue="1" operator="equal">
      <formula>0</formula>
    </cfRule>
    <cfRule type="cellIs" dxfId="1809" priority="1343" stopIfTrue="1" operator="equal">
      <formula>0</formula>
    </cfRule>
    <cfRule type="cellIs" dxfId="1808" priority="1344" stopIfTrue="1" operator="equal">
      <formula>0</formula>
    </cfRule>
    <cfRule type="cellIs" dxfId="1807" priority="1345" stopIfTrue="1" operator="equal">
      <formula>0</formula>
    </cfRule>
    <cfRule type="cellIs" dxfId="1806" priority="1346" stopIfTrue="1" operator="equal">
      <formula>0</formula>
    </cfRule>
    <cfRule type="cellIs" priority="1347" stopIfTrue="1" operator="between">
      <formula>-0.0001</formula>
      <formula>0.0001</formula>
    </cfRule>
    <cfRule type="cellIs" dxfId="1805" priority="1348" stopIfTrue="1" operator="equal">
      <formula>0</formula>
    </cfRule>
    <cfRule type="cellIs" dxfId="1804" priority="1349" stopIfTrue="1" operator="equal">
      <formula>0</formula>
    </cfRule>
    <cfRule type="cellIs" dxfId="1803" priority="1350" stopIfTrue="1" operator="equal">
      <formula>0</formula>
    </cfRule>
  </conditionalFormatting>
  <conditionalFormatting sqref="AA27:AI27">
    <cfRule type="cellIs" dxfId="1802" priority="2188" stopIfTrue="1" operator="between">
      <formula>-0.0001</formula>
      <formula>0.00001</formula>
    </cfRule>
    <cfRule type="cellIs" dxfId="1801" priority="2189" stopIfTrue="1" operator="equal">
      <formula>0</formula>
    </cfRule>
    <cfRule type="cellIs" dxfId="1800" priority="2190" stopIfTrue="1" operator="equal">
      <formula>0</formula>
    </cfRule>
    <cfRule type="cellIs" dxfId="1799" priority="2191" stopIfTrue="1" operator="equal">
      <formula>0</formula>
    </cfRule>
    <cfRule type="cellIs" dxfId="1798" priority="2192" stopIfTrue="1" operator="equal">
      <formula>0</formula>
    </cfRule>
    <cfRule type="cellIs" dxfId="1797" priority="2193" stopIfTrue="1" operator="equal">
      <formula>0</formula>
    </cfRule>
    <cfRule type="cellIs" priority="2194" stopIfTrue="1" operator="between">
      <formula>-0.0001</formula>
      <formula>0.0001</formula>
    </cfRule>
    <cfRule type="cellIs" dxfId="1796" priority="2195" stopIfTrue="1" operator="equal">
      <formula>0</formula>
    </cfRule>
    <cfRule type="cellIs" dxfId="1795" priority="2196" stopIfTrue="1" operator="equal">
      <formula>0</formula>
    </cfRule>
    <cfRule type="cellIs" dxfId="1794" priority="2197" stopIfTrue="1" operator="equal">
      <formula>0</formula>
    </cfRule>
  </conditionalFormatting>
  <conditionalFormatting sqref="AB5">
    <cfRule type="cellIs" dxfId="1793" priority="2826" stopIfTrue="1" operator="between">
      <formula>-0.0001</formula>
      <formula>0.0001</formula>
    </cfRule>
    <cfRule type="cellIs" dxfId="1792" priority="2827" stopIfTrue="1" operator="between">
      <formula>-0.0001</formula>
      <formula>0.00001</formula>
    </cfRule>
    <cfRule type="cellIs" dxfId="1791" priority="2828" stopIfTrue="1" operator="equal">
      <formula>0</formula>
    </cfRule>
    <cfRule type="cellIs" dxfId="1790" priority="2829" stopIfTrue="1" operator="equal">
      <formula>0</formula>
    </cfRule>
    <cfRule type="cellIs" dxfId="1789" priority="2830" stopIfTrue="1" operator="equal">
      <formula>0</formula>
    </cfRule>
    <cfRule type="cellIs" dxfId="1788" priority="2831" stopIfTrue="1" operator="equal">
      <formula>0</formula>
    </cfRule>
    <cfRule type="cellIs" dxfId="1787" priority="2832" stopIfTrue="1" operator="equal">
      <formula>0</formula>
    </cfRule>
    <cfRule type="cellIs" priority="2833" stopIfTrue="1" operator="between">
      <formula>-0.0001</formula>
      <formula>0.0001</formula>
    </cfRule>
    <cfRule type="cellIs" dxfId="1786" priority="2834" stopIfTrue="1" operator="equal">
      <formula>0</formula>
    </cfRule>
    <cfRule type="cellIs" dxfId="1785" priority="2835" stopIfTrue="1" operator="equal">
      <formula>0</formula>
    </cfRule>
  </conditionalFormatting>
  <conditionalFormatting sqref="AB29">
    <cfRule type="cellIs" dxfId="1784" priority="2816" stopIfTrue="1" operator="between">
      <formula>-0.0001</formula>
      <formula>0.00001</formula>
    </cfRule>
    <cfRule type="cellIs" dxfId="1783" priority="2817" stopIfTrue="1" operator="equal">
      <formula>0</formula>
    </cfRule>
    <cfRule type="cellIs" dxfId="1782" priority="2818" stopIfTrue="1" operator="equal">
      <formula>0</formula>
    </cfRule>
    <cfRule type="cellIs" dxfId="1781" priority="2819" stopIfTrue="1" operator="equal">
      <formula>0</formula>
    </cfRule>
    <cfRule type="cellIs" dxfId="1780" priority="2820" stopIfTrue="1" operator="equal">
      <formula>0</formula>
    </cfRule>
    <cfRule type="cellIs" dxfId="1779" priority="2821" stopIfTrue="1" operator="equal">
      <formula>0</formula>
    </cfRule>
    <cfRule type="cellIs" priority="2822" stopIfTrue="1" operator="between">
      <formula>-0.0001</formula>
      <formula>0.0001</formula>
    </cfRule>
    <cfRule type="cellIs" dxfId="1778" priority="2823" stopIfTrue="1" operator="equal">
      <formula>0</formula>
    </cfRule>
    <cfRule type="cellIs" dxfId="1777" priority="2824" stopIfTrue="1" operator="equal">
      <formula>0</formula>
    </cfRule>
    <cfRule type="cellIs" dxfId="1776" priority="2825" stopIfTrue="1" operator="equal">
      <formula>0</formula>
    </cfRule>
  </conditionalFormatting>
  <conditionalFormatting sqref="AB30:AB36 AB38:AB43 AB61">
    <cfRule type="cellIs" dxfId="1775" priority="2139" stopIfTrue="1" operator="equal">
      <formula>0</formula>
    </cfRule>
    <cfRule type="cellIs" dxfId="1774" priority="2140" stopIfTrue="1" operator="equal">
      <formula>0</formula>
    </cfRule>
    <cfRule type="cellIs" dxfId="1773" priority="2141" stopIfTrue="1" operator="equal">
      <formula>0</formula>
    </cfRule>
    <cfRule type="cellIs" dxfId="1772" priority="2142" stopIfTrue="1" operator="equal">
      <formula>0</formula>
    </cfRule>
    <cfRule type="cellIs" dxfId="1771" priority="2143" stopIfTrue="1" operator="equal">
      <formula>0</formula>
    </cfRule>
    <cfRule type="cellIs" dxfId="1770" priority="2145" stopIfTrue="1" operator="equal">
      <formula>0</formula>
    </cfRule>
    <cfRule type="cellIs" dxfId="1769" priority="2146" stopIfTrue="1" operator="equal">
      <formula>0</formula>
    </cfRule>
    <cfRule type="cellIs" dxfId="1768" priority="2147" stopIfTrue="1" operator="equal">
      <formula>0</formula>
    </cfRule>
  </conditionalFormatting>
  <conditionalFormatting sqref="AB38:AB43 AB30:AB36 AB61">
    <cfRule type="cellIs" dxfId="1767" priority="2138" stopIfTrue="1" operator="between">
      <formula>-0.0001</formula>
      <formula>0.00001</formula>
    </cfRule>
    <cfRule type="cellIs" priority="2144" stopIfTrue="1" operator="between">
      <formula>-0.0001</formula>
      <formula>0.0001</formula>
    </cfRule>
  </conditionalFormatting>
  <conditionalFormatting sqref="AB60">
    <cfRule type="cellIs" dxfId="1766" priority="442" stopIfTrue="1" operator="between">
      <formula>-0.0001</formula>
      <formula>0.00001</formula>
    </cfRule>
    <cfRule type="cellIs" dxfId="1765" priority="443" stopIfTrue="1" operator="equal">
      <formula>0</formula>
    </cfRule>
    <cfRule type="cellIs" dxfId="1764" priority="444" stopIfTrue="1" operator="equal">
      <formula>0</formula>
    </cfRule>
    <cfRule type="cellIs" dxfId="1763" priority="445" stopIfTrue="1" operator="equal">
      <formula>0</formula>
    </cfRule>
    <cfRule type="cellIs" dxfId="1762" priority="446" stopIfTrue="1" operator="equal">
      <formula>0</formula>
    </cfRule>
    <cfRule type="cellIs" dxfId="1761" priority="447" stopIfTrue="1" operator="equal">
      <formula>0</formula>
    </cfRule>
    <cfRule type="cellIs" priority="448" stopIfTrue="1" operator="between">
      <formula>-0.0001</formula>
      <formula>0.0001</formula>
    </cfRule>
    <cfRule type="cellIs" dxfId="1760" priority="449" stopIfTrue="1" operator="equal">
      <formula>0</formula>
    </cfRule>
    <cfRule type="cellIs" dxfId="1759" priority="450" stopIfTrue="1" operator="equal">
      <formula>0</formula>
    </cfRule>
    <cfRule type="cellIs" dxfId="1758" priority="451" stopIfTrue="1" operator="equal">
      <formula>0</formula>
    </cfRule>
  </conditionalFormatting>
  <conditionalFormatting sqref="AB28:AI28">
    <cfRule type="cellIs" dxfId="1757" priority="1696" stopIfTrue="1" operator="between">
      <formula>-0.0001</formula>
      <formula>0.00001</formula>
    </cfRule>
    <cfRule type="cellIs" dxfId="1756" priority="1697" stopIfTrue="1" operator="equal">
      <formula>0</formula>
    </cfRule>
    <cfRule type="cellIs" dxfId="1755" priority="1698" stopIfTrue="1" operator="equal">
      <formula>0</formula>
    </cfRule>
    <cfRule type="cellIs" dxfId="1754" priority="1699" stopIfTrue="1" operator="equal">
      <formula>0</formula>
    </cfRule>
    <cfRule type="cellIs" dxfId="1753" priority="1700" stopIfTrue="1" operator="equal">
      <formula>0</formula>
    </cfRule>
    <cfRule type="cellIs" dxfId="1752" priority="1701" stopIfTrue="1" operator="equal">
      <formula>0</formula>
    </cfRule>
    <cfRule type="cellIs" priority="1702" stopIfTrue="1" operator="between">
      <formula>-0.0001</formula>
      <formula>0.0001</formula>
    </cfRule>
    <cfRule type="cellIs" dxfId="1751" priority="1703" stopIfTrue="1" operator="equal">
      <formula>0</formula>
    </cfRule>
    <cfRule type="cellIs" dxfId="1750" priority="1704" stopIfTrue="1" operator="equal">
      <formula>0</formula>
    </cfRule>
    <cfRule type="cellIs" dxfId="1749" priority="1705" stopIfTrue="1" operator="equal">
      <formula>0</formula>
    </cfRule>
  </conditionalFormatting>
  <conditionalFormatting sqref="AC30">
    <cfRule type="cellIs" dxfId="1748" priority="2745" stopIfTrue="1" operator="between">
      <formula>-0.0001</formula>
      <formula>0.00001</formula>
    </cfRule>
    <cfRule type="cellIs" dxfId="1747" priority="2746" stopIfTrue="1" operator="equal">
      <formula>0</formula>
    </cfRule>
    <cfRule type="cellIs" dxfId="1746" priority="2747" stopIfTrue="1" operator="equal">
      <formula>0</formula>
    </cfRule>
    <cfRule type="cellIs" dxfId="1745" priority="2748" stopIfTrue="1" operator="equal">
      <formula>0</formula>
    </cfRule>
    <cfRule type="cellIs" dxfId="1744" priority="2749" stopIfTrue="1" operator="equal">
      <formula>0</formula>
    </cfRule>
    <cfRule type="cellIs" dxfId="1743" priority="2750" stopIfTrue="1" operator="equal">
      <formula>0</formula>
    </cfRule>
    <cfRule type="cellIs" priority="2751" stopIfTrue="1" operator="between">
      <formula>-0.0001</formula>
      <formula>0.0001</formula>
    </cfRule>
    <cfRule type="cellIs" dxfId="1742" priority="2752" stopIfTrue="1" operator="equal">
      <formula>0</formula>
    </cfRule>
    <cfRule type="cellIs" dxfId="1741" priority="2753" stopIfTrue="1" operator="equal">
      <formula>0</formula>
    </cfRule>
    <cfRule type="cellIs" dxfId="1740" priority="2754" stopIfTrue="1" operator="equal">
      <formula>0</formula>
    </cfRule>
  </conditionalFormatting>
  <conditionalFormatting sqref="AC31:AC36 AC38:AC43 AC61">
    <cfRule type="cellIs" dxfId="1739" priority="2129" stopIfTrue="1" operator="equal">
      <formula>0</formula>
    </cfRule>
    <cfRule type="cellIs" dxfId="1738" priority="2130" stopIfTrue="1" operator="equal">
      <formula>0</formula>
    </cfRule>
    <cfRule type="cellIs" dxfId="1737" priority="2131" stopIfTrue="1" operator="equal">
      <formula>0</formula>
    </cfRule>
    <cfRule type="cellIs" dxfId="1736" priority="2132" stopIfTrue="1" operator="equal">
      <formula>0</formula>
    </cfRule>
    <cfRule type="cellIs" dxfId="1735" priority="2133" stopIfTrue="1" operator="equal">
      <formula>0</formula>
    </cfRule>
    <cfRule type="cellIs" dxfId="1734" priority="2135" stopIfTrue="1" operator="equal">
      <formula>0</formula>
    </cfRule>
    <cfRule type="cellIs" dxfId="1733" priority="2136" stopIfTrue="1" operator="equal">
      <formula>0</formula>
    </cfRule>
    <cfRule type="cellIs" dxfId="1732" priority="2137" stopIfTrue="1" operator="equal">
      <formula>0</formula>
    </cfRule>
  </conditionalFormatting>
  <conditionalFormatting sqref="AC38:AC43 AC31:AC36 AC61">
    <cfRule type="cellIs" dxfId="1731" priority="2128" stopIfTrue="1" operator="between">
      <formula>-0.0001</formula>
      <formula>0.00001</formula>
    </cfRule>
    <cfRule type="cellIs" priority="2134" stopIfTrue="1" operator="between">
      <formula>-0.0001</formula>
      <formula>0.0001</formula>
    </cfRule>
  </conditionalFormatting>
  <conditionalFormatting sqref="AC60">
    <cfRule type="cellIs" dxfId="1730" priority="432" stopIfTrue="1" operator="between">
      <formula>-0.0001</formula>
      <formula>0.00001</formula>
    </cfRule>
    <cfRule type="cellIs" dxfId="1729" priority="433" stopIfTrue="1" operator="equal">
      <formula>0</formula>
    </cfRule>
    <cfRule type="cellIs" dxfId="1728" priority="434" stopIfTrue="1" operator="equal">
      <formula>0</formula>
    </cfRule>
    <cfRule type="cellIs" dxfId="1727" priority="435" stopIfTrue="1" operator="equal">
      <formula>0</formula>
    </cfRule>
    <cfRule type="cellIs" dxfId="1726" priority="436" stopIfTrue="1" operator="equal">
      <formula>0</formula>
    </cfRule>
    <cfRule type="cellIs" dxfId="1725" priority="437" stopIfTrue="1" operator="equal">
      <formula>0</formula>
    </cfRule>
    <cfRule type="cellIs" priority="438" stopIfTrue="1" operator="between">
      <formula>-0.0001</formula>
      <formula>0.0001</formula>
    </cfRule>
    <cfRule type="cellIs" dxfId="1724" priority="439" stopIfTrue="1" operator="equal">
      <formula>0</formula>
    </cfRule>
    <cfRule type="cellIs" dxfId="1723" priority="440" stopIfTrue="1" operator="equal">
      <formula>0</formula>
    </cfRule>
    <cfRule type="cellIs" dxfId="1722" priority="441" stopIfTrue="1" operator="equal">
      <formula>0</formula>
    </cfRule>
  </conditionalFormatting>
  <conditionalFormatting sqref="AC29:AI29">
    <cfRule type="cellIs" dxfId="1721" priority="1686" stopIfTrue="1" operator="between">
      <formula>-0.0001</formula>
      <formula>0.00001</formula>
    </cfRule>
    <cfRule type="cellIs" dxfId="1720" priority="1687" stopIfTrue="1" operator="equal">
      <formula>0</formula>
    </cfRule>
    <cfRule type="cellIs" dxfId="1719" priority="1688" stopIfTrue="1" operator="equal">
      <formula>0</formula>
    </cfRule>
    <cfRule type="cellIs" dxfId="1718" priority="1689" stopIfTrue="1" operator="equal">
      <formula>0</formula>
    </cfRule>
    <cfRule type="cellIs" dxfId="1717" priority="1690" stopIfTrue="1" operator="equal">
      <formula>0</formula>
    </cfRule>
    <cfRule type="cellIs" dxfId="1716" priority="1691" stopIfTrue="1" operator="equal">
      <formula>0</formula>
    </cfRule>
    <cfRule type="cellIs" priority="1692" stopIfTrue="1" operator="between">
      <formula>-0.0001</formula>
      <formula>0.0001</formula>
    </cfRule>
    <cfRule type="cellIs" dxfId="1715" priority="1693" stopIfTrue="1" operator="equal">
      <formula>0</formula>
    </cfRule>
    <cfRule type="cellIs" dxfId="1714" priority="1694" stopIfTrue="1" operator="equal">
      <formula>0</formula>
    </cfRule>
    <cfRule type="cellIs" dxfId="1713" priority="1695" stopIfTrue="1" operator="equal">
      <formula>0</formula>
    </cfRule>
  </conditionalFormatting>
  <conditionalFormatting sqref="AD31 AE32 AF33 AG34 AH35 AI36 AJ37 AK38 AL39 AM40 AN41 AO42 AP43 AQ44 AR45 AS46 AT47 AU48 AV49 AW50 AX51 AY52 AZ53 BA54 BB55 BC56 BD57 BF59:BG59 BH61 BI62 BJ63 BK64 BL65 BM66:BN67">
    <cfRule type="cellIs" dxfId="1712" priority="2736" stopIfTrue="1" operator="equal">
      <formula>0</formula>
    </cfRule>
    <cfRule type="cellIs" dxfId="1711" priority="2737" stopIfTrue="1" operator="equal">
      <formula>0</formula>
    </cfRule>
    <cfRule type="cellIs" dxfId="1710" priority="2738" stopIfTrue="1" operator="equal">
      <formula>0</formula>
    </cfRule>
    <cfRule type="cellIs" dxfId="1709" priority="2739" stopIfTrue="1" operator="equal">
      <formula>0</formula>
    </cfRule>
    <cfRule type="cellIs" dxfId="1708" priority="2740" stopIfTrue="1" operator="equal">
      <formula>0</formula>
    </cfRule>
    <cfRule type="cellIs" dxfId="1707" priority="2742" stopIfTrue="1" operator="equal">
      <formula>0</formula>
    </cfRule>
    <cfRule type="cellIs" dxfId="1706" priority="2743" stopIfTrue="1" operator="equal">
      <formula>0</formula>
    </cfRule>
  </conditionalFormatting>
  <conditionalFormatting sqref="AD31 AE32 AF33 AG34 AH35 AI36 AJ37 AK38 AL39 AM40 AN41 AO42 AP43 AQ44:AQ61 AR45:AR57 AS46:AS57 AT47:AT57 AU48:AU57 AV49:AV57 AW50:AW57 AX51:AX57 AY52:AY57 AZ53:AZ57 BA54 BB55 BC56 BD57 BF59:BG59 BH61 BI62 BJ63 BK64 BL65 BM66:BN67">
    <cfRule type="cellIs" dxfId="1705" priority="2744" stopIfTrue="1" operator="equal">
      <formula>0</formula>
    </cfRule>
  </conditionalFormatting>
  <conditionalFormatting sqref="AD32:AD36 AD38:AD43 AD61">
    <cfRule type="cellIs" dxfId="1704" priority="2119" stopIfTrue="1" operator="equal">
      <formula>0</formula>
    </cfRule>
    <cfRule type="cellIs" dxfId="1703" priority="2120" stopIfTrue="1" operator="equal">
      <formula>0</formula>
    </cfRule>
    <cfRule type="cellIs" dxfId="1702" priority="2121" stopIfTrue="1" operator="equal">
      <formula>0</formula>
    </cfRule>
    <cfRule type="cellIs" dxfId="1701" priority="2122" stopIfTrue="1" operator="equal">
      <formula>0</formula>
    </cfRule>
    <cfRule type="cellIs" dxfId="1700" priority="2123" stopIfTrue="1" operator="equal">
      <formula>0</formula>
    </cfRule>
    <cfRule type="cellIs" dxfId="1699" priority="2125" stopIfTrue="1" operator="equal">
      <formula>0</formula>
    </cfRule>
    <cfRule type="cellIs" dxfId="1698" priority="2126" stopIfTrue="1" operator="equal">
      <formula>0</formula>
    </cfRule>
    <cfRule type="cellIs" dxfId="1697" priority="2127" stopIfTrue="1" operator="equal">
      <formula>0</formula>
    </cfRule>
  </conditionalFormatting>
  <conditionalFormatting sqref="AD38:AD43 AD32:AD36 AD61">
    <cfRule type="cellIs" dxfId="1696" priority="2118" stopIfTrue="1" operator="between">
      <formula>-0.0001</formula>
      <formula>0.00001</formula>
    </cfRule>
    <cfRule type="cellIs" priority="2124" stopIfTrue="1" operator="between">
      <formula>-0.0001</formula>
      <formula>0.0001</formula>
    </cfRule>
  </conditionalFormatting>
  <conditionalFormatting sqref="AD60">
    <cfRule type="cellIs" dxfId="1695" priority="422" stopIfTrue="1" operator="between">
      <formula>-0.0001</formula>
      <formula>0.00001</formula>
    </cfRule>
    <cfRule type="cellIs" dxfId="1694" priority="423" stopIfTrue="1" operator="equal">
      <formula>0</formula>
    </cfRule>
    <cfRule type="cellIs" dxfId="1693" priority="424" stopIfTrue="1" operator="equal">
      <formula>0</formula>
    </cfRule>
    <cfRule type="cellIs" dxfId="1692" priority="425" stopIfTrue="1" operator="equal">
      <formula>0</formula>
    </cfRule>
    <cfRule type="cellIs" dxfId="1691" priority="426" stopIfTrue="1" operator="equal">
      <formula>0</formula>
    </cfRule>
    <cfRule type="cellIs" dxfId="1690" priority="427" stopIfTrue="1" operator="equal">
      <formula>0</formula>
    </cfRule>
    <cfRule type="cellIs" priority="428" stopIfTrue="1" operator="between">
      <formula>-0.0001</formula>
      <formula>0.0001</formula>
    </cfRule>
    <cfRule type="cellIs" dxfId="1689" priority="429" stopIfTrue="1" operator="equal">
      <formula>0</formula>
    </cfRule>
    <cfRule type="cellIs" dxfId="1688" priority="430" stopIfTrue="1" operator="equal">
      <formula>0</formula>
    </cfRule>
    <cfRule type="cellIs" dxfId="1687" priority="431" stopIfTrue="1" operator="equal">
      <formula>0</formula>
    </cfRule>
  </conditionalFormatting>
  <conditionalFormatting sqref="AD30:AI30">
    <cfRule type="cellIs" dxfId="1686" priority="1676" stopIfTrue="1" operator="between">
      <formula>-0.0001</formula>
      <formula>0.00001</formula>
    </cfRule>
    <cfRule type="cellIs" dxfId="1685" priority="1677" stopIfTrue="1" operator="equal">
      <formula>0</formula>
    </cfRule>
    <cfRule type="cellIs" dxfId="1684" priority="1678" stopIfTrue="1" operator="equal">
      <formula>0</formula>
    </cfRule>
    <cfRule type="cellIs" dxfId="1683" priority="1679" stopIfTrue="1" operator="equal">
      <formula>0</formula>
    </cfRule>
    <cfRule type="cellIs" dxfId="1682" priority="1680" stopIfTrue="1" operator="equal">
      <formula>0</formula>
    </cfRule>
    <cfRule type="cellIs" dxfId="1681" priority="1681" stopIfTrue="1" operator="equal">
      <formula>0</formula>
    </cfRule>
    <cfRule type="cellIs" priority="1682" stopIfTrue="1" operator="between">
      <formula>-0.0001</formula>
      <formula>0.0001</formula>
    </cfRule>
    <cfRule type="cellIs" dxfId="1680" priority="1683" stopIfTrue="1" operator="equal">
      <formula>0</formula>
    </cfRule>
    <cfRule type="cellIs" dxfId="1679" priority="1684" stopIfTrue="1" operator="equal">
      <formula>0</formula>
    </cfRule>
    <cfRule type="cellIs" dxfId="1678" priority="1685" stopIfTrue="1" operator="equal">
      <formula>0</formula>
    </cfRule>
  </conditionalFormatting>
  <conditionalFormatting sqref="AE33:AE36 AE38:AE43 AE61">
    <cfRule type="cellIs" dxfId="1677" priority="2109" stopIfTrue="1" operator="equal">
      <formula>0</formula>
    </cfRule>
    <cfRule type="cellIs" dxfId="1676" priority="2110" stopIfTrue="1" operator="equal">
      <formula>0</formula>
    </cfRule>
    <cfRule type="cellIs" dxfId="1675" priority="2111" stopIfTrue="1" operator="equal">
      <formula>0</formula>
    </cfRule>
    <cfRule type="cellIs" dxfId="1674" priority="2112" stopIfTrue="1" operator="equal">
      <formula>0</formula>
    </cfRule>
    <cfRule type="cellIs" dxfId="1673" priority="2113" stopIfTrue="1" operator="equal">
      <formula>0</formula>
    </cfRule>
    <cfRule type="cellIs" dxfId="1672" priority="2115" stopIfTrue="1" operator="equal">
      <formula>0</formula>
    </cfRule>
    <cfRule type="cellIs" dxfId="1671" priority="2116" stopIfTrue="1" operator="equal">
      <formula>0</formula>
    </cfRule>
    <cfRule type="cellIs" dxfId="1670" priority="2117" stopIfTrue="1" operator="equal">
      <formula>0</formula>
    </cfRule>
  </conditionalFormatting>
  <conditionalFormatting sqref="AE38:AE43 AE33:AE36 AE61">
    <cfRule type="cellIs" dxfId="1669" priority="2108" stopIfTrue="1" operator="between">
      <formula>-0.0001</formula>
      <formula>0.00001</formula>
    </cfRule>
    <cfRule type="cellIs" priority="2114" stopIfTrue="1" operator="between">
      <formula>-0.0001</formula>
      <formula>0.0001</formula>
    </cfRule>
  </conditionalFormatting>
  <conditionalFormatting sqref="AE60">
    <cfRule type="cellIs" dxfId="1668" priority="412" stopIfTrue="1" operator="between">
      <formula>-0.0001</formula>
      <formula>0.00001</formula>
    </cfRule>
    <cfRule type="cellIs" dxfId="1667" priority="413" stopIfTrue="1" operator="equal">
      <formula>0</formula>
    </cfRule>
    <cfRule type="cellIs" dxfId="1666" priority="414" stopIfTrue="1" operator="equal">
      <formula>0</formula>
    </cfRule>
    <cfRule type="cellIs" dxfId="1665" priority="415" stopIfTrue="1" operator="equal">
      <formula>0</formula>
    </cfRule>
    <cfRule type="cellIs" dxfId="1664" priority="416" stopIfTrue="1" operator="equal">
      <formula>0</formula>
    </cfRule>
    <cfRule type="cellIs" dxfId="1663" priority="417" stopIfTrue="1" operator="equal">
      <formula>0</formula>
    </cfRule>
    <cfRule type="cellIs" priority="418" stopIfTrue="1" operator="between">
      <formula>-0.0001</formula>
      <formula>0.0001</formula>
    </cfRule>
    <cfRule type="cellIs" dxfId="1662" priority="419" stopIfTrue="1" operator="equal">
      <formula>0</formula>
    </cfRule>
    <cfRule type="cellIs" dxfId="1661" priority="420" stopIfTrue="1" operator="equal">
      <formula>0</formula>
    </cfRule>
    <cfRule type="cellIs" dxfId="1660" priority="421" stopIfTrue="1" operator="equal">
      <formula>0</formula>
    </cfRule>
  </conditionalFormatting>
  <conditionalFormatting sqref="AE31:AI31">
    <cfRule type="cellIs" dxfId="1659" priority="1666" stopIfTrue="1" operator="between">
      <formula>-0.0001</formula>
      <formula>0.00001</formula>
    </cfRule>
    <cfRule type="cellIs" dxfId="1658" priority="1667" stopIfTrue="1" operator="equal">
      <formula>0</formula>
    </cfRule>
    <cfRule type="cellIs" dxfId="1657" priority="1668" stopIfTrue="1" operator="equal">
      <formula>0</formula>
    </cfRule>
    <cfRule type="cellIs" dxfId="1656" priority="1669" stopIfTrue="1" operator="equal">
      <formula>0</formula>
    </cfRule>
    <cfRule type="cellIs" dxfId="1655" priority="1670" stopIfTrue="1" operator="equal">
      <formula>0</formula>
    </cfRule>
    <cfRule type="cellIs" dxfId="1654" priority="1671" stopIfTrue="1" operator="equal">
      <formula>0</formula>
    </cfRule>
    <cfRule type="cellIs" priority="1672" stopIfTrue="1" operator="between">
      <formula>-0.0001</formula>
      <formula>0.0001</formula>
    </cfRule>
    <cfRule type="cellIs" dxfId="1653" priority="1673" stopIfTrue="1" operator="equal">
      <formula>0</formula>
    </cfRule>
    <cfRule type="cellIs" dxfId="1652" priority="1674" stopIfTrue="1" operator="equal">
      <formula>0</formula>
    </cfRule>
    <cfRule type="cellIs" dxfId="1651" priority="1675" stopIfTrue="1" operator="equal">
      <formula>0</formula>
    </cfRule>
  </conditionalFormatting>
  <conditionalFormatting sqref="AF34:AF36 AF38:AF43 AF61">
    <cfRule type="cellIs" dxfId="1650" priority="2099" stopIfTrue="1" operator="equal">
      <formula>0</formula>
    </cfRule>
    <cfRule type="cellIs" dxfId="1649" priority="2100" stopIfTrue="1" operator="equal">
      <formula>0</formula>
    </cfRule>
    <cfRule type="cellIs" dxfId="1648" priority="2101" stopIfTrue="1" operator="equal">
      <formula>0</formula>
    </cfRule>
    <cfRule type="cellIs" dxfId="1647" priority="2102" stopIfTrue="1" operator="equal">
      <formula>0</formula>
    </cfRule>
    <cfRule type="cellIs" dxfId="1646" priority="2103" stopIfTrue="1" operator="equal">
      <formula>0</formula>
    </cfRule>
    <cfRule type="cellIs" dxfId="1645" priority="2105" stopIfTrue="1" operator="equal">
      <formula>0</formula>
    </cfRule>
    <cfRule type="cellIs" dxfId="1644" priority="2106" stopIfTrue="1" operator="equal">
      <formula>0</formula>
    </cfRule>
    <cfRule type="cellIs" dxfId="1643" priority="2107" stopIfTrue="1" operator="equal">
      <formula>0</formula>
    </cfRule>
  </conditionalFormatting>
  <conditionalFormatting sqref="AF38:AF43 AF34:AF36 AF61">
    <cfRule type="cellIs" dxfId="1642" priority="2098" stopIfTrue="1" operator="between">
      <formula>-0.0001</formula>
      <formula>0.00001</formula>
    </cfRule>
    <cfRule type="cellIs" priority="2104" stopIfTrue="1" operator="between">
      <formula>-0.0001</formula>
      <formula>0.0001</formula>
    </cfRule>
  </conditionalFormatting>
  <conditionalFormatting sqref="AF60">
    <cfRule type="cellIs" dxfId="1641" priority="402" stopIfTrue="1" operator="between">
      <formula>-0.0001</formula>
      <formula>0.00001</formula>
    </cfRule>
    <cfRule type="cellIs" dxfId="1640" priority="403" stopIfTrue="1" operator="equal">
      <formula>0</formula>
    </cfRule>
    <cfRule type="cellIs" dxfId="1639" priority="404" stopIfTrue="1" operator="equal">
      <formula>0</formula>
    </cfRule>
    <cfRule type="cellIs" dxfId="1638" priority="405" stopIfTrue="1" operator="equal">
      <formula>0</formula>
    </cfRule>
    <cfRule type="cellIs" dxfId="1637" priority="406" stopIfTrue="1" operator="equal">
      <formula>0</formula>
    </cfRule>
    <cfRule type="cellIs" dxfId="1636" priority="407" stopIfTrue="1" operator="equal">
      <formula>0</formula>
    </cfRule>
    <cfRule type="cellIs" priority="408" stopIfTrue="1" operator="between">
      <formula>-0.0001</formula>
      <formula>0.0001</formula>
    </cfRule>
    <cfRule type="cellIs" dxfId="1635" priority="409" stopIfTrue="1" operator="equal">
      <formula>0</formula>
    </cfRule>
    <cfRule type="cellIs" dxfId="1634" priority="410" stopIfTrue="1" operator="equal">
      <formula>0</formula>
    </cfRule>
    <cfRule type="cellIs" dxfId="1633" priority="411" stopIfTrue="1" operator="equal">
      <formula>0</formula>
    </cfRule>
  </conditionalFormatting>
  <conditionalFormatting sqref="AF32:AI32">
    <cfRule type="cellIs" dxfId="1632" priority="1656" stopIfTrue="1" operator="between">
      <formula>-0.0001</formula>
      <formula>0.00001</formula>
    </cfRule>
    <cfRule type="cellIs" dxfId="1631" priority="1657" stopIfTrue="1" operator="equal">
      <formula>0</formula>
    </cfRule>
    <cfRule type="cellIs" dxfId="1630" priority="1658" stopIfTrue="1" operator="equal">
      <formula>0</formula>
    </cfRule>
    <cfRule type="cellIs" dxfId="1629" priority="1659" stopIfTrue="1" operator="equal">
      <formula>0</formula>
    </cfRule>
    <cfRule type="cellIs" dxfId="1628" priority="1660" stopIfTrue="1" operator="equal">
      <formula>0</formula>
    </cfRule>
    <cfRule type="cellIs" dxfId="1627" priority="1661" stopIfTrue="1" operator="equal">
      <formula>0</formula>
    </cfRule>
    <cfRule type="cellIs" priority="1662" stopIfTrue="1" operator="between">
      <formula>-0.0001</formula>
      <formula>0.0001</formula>
    </cfRule>
    <cfRule type="cellIs" dxfId="1626" priority="1663" stopIfTrue="1" operator="equal">
      <formula>0</formula>
    </cfRule>
    <cfRule type="cellIs" dxfId="1625" priority="1664" stopIfTrue="1" operator="equal">
      <formula>0</formula>
    </cfRule>
    <cfRule type="cellIs" dxfId="1624" priority="1665" stopIfTrue="1" operator="equal">
      <formula>0</formula>
    </cfRule>
  </conditionalFormatting>
  <conditionalFormatting sqref="AG35:AG36 AG38:AG43 AG61">
    <cfRule type="cellIs" dxfId="1623" priority="2089" stopIfTrue="1" operator="equal">
      <formula>0</formula>
    </cfRule>
    <cfRule type="cellIs" dxfId="1622" priority="2090" stopIfTrue="1" operator="equal">
      <formula>0</formula>
    </cfRule>
    <cfRule type="cellIs" dxfId="1621" priority="2091" stopIfTrue="1" operator="equal">
      <formula>0</formula>
    </cfRule>
    <cfRule type="cellIs" dxfId="1620" priority="2092" stopIfTrue="1" operator="equal">
      <formula>0</formula>
    </cfRule>
    <cfRule type="cellIs" dxfId="1619" priority="2093" stopIfTrue="1" operator="equal">
      <formula>0</formula>
    </cfRule>
    <cfRule type="cellIs" dxfId="1618" priority="2095" stopIfTrue="1" operator="equal">
      <formula>0</formula>
    </cfRule>
    <cfRule type="cellIs" dxfId="1617" priority="2096" stopIfTrue="1" operator="equal">
      <formula>0</formula>
    </cfRule>
    <cfRule type="cellIs" dxfId="1616" priority="2097" stopIfTrue="1" operator="equal">
      <formula>0</formula>
    </cfRule>
  </conditionalFormatting>
  <conditionalFormatting sqref="AG38:AG43 AG35:AG36 AG61">
    <cfRule type="cellIs" dxfId="1615" priority="2088" stopIfTrue="1" operator="between">
      <formula>-0.0001</formula>
      <formula>0.00001</formula>
    </cfRule>
    <cfRule type="cellIs" priority="2094" stopIfTrue="1" operator="between">
      <formula>-0.0001</formula>
      <formula>0.0001</formula>
    </cfRule>
  </conditionalFormatting>
  <conditionalFormatting sqref="AG60">
    <cfRule type="cellIs" dxfId="1614" priority="392" stopIfTrue="1" operator="between">
      <formula>-0.0001</formula>
      <formula>0.00001</formula>
    </cfRule>
    <cfRule type="cellIs" dxfId="1613" priority="393" stopIfTrue="1" operator="equal">
      <formula>0</formula>
    </cfRule>
    <cfRule type="cellIs" dxfId="1612" priority="394" stopIfTrue="1" operator="equal">
      <formula>0</formula>
    </cfRule>
    <cfRule type="cellIs" dxfId="1611" priority="395" stopIfTrue="1" operator="equal">
      <formula>0</formula>
    </cfRule>
    <cfRule type="cellIs" dxfId="1610" priority="396" stopIfTrue="1" operator="equal">
      <formula>0</formula>
    </cfRule>
    <cfRule type="cellIs" dxfId="1609" priority="397" stopIfTrue="1" operator="equal">
      <formula>0</formula>
    </cfRule>
    <cfRule type="cellIs" priority="398" stopIfTrue="1" operator="between">
      <formula>-0.0001</formula>
      <formula>0.0001</formula>
    </cfRule>
    <cfRule type="cellIs" dxfId="1608" priority="399" stopIfTrue="1" operator="equal">
      <formula>0</formula>
    </cfRule>
    <cfRule type="cellIs" dxfId="1607" priority="400" stopIfTrue="1" operator="equal">
      <formula>0</formula>
    </cfRule>
    <cfRule type="cellIs" dxfId="1606" priority="401" stopIfTrue="1" operator="equal">
      <formula>0</formula>
    </cfRule>
  </conditionalFormatting>
  <conditionalFormatting sqref="AG33:AI33">
    <cfRule type="cellIs" dxfId="1605" priority="1646" stopIfTrue="1" operator="between">
      <formula>-0.0001</formula>
      <formula>0.00001</formula>
    </cfRule>
    <cfRule type="cellIs" dxfId="1604" priority="1647" stopIfTrue="1" operator="equal">
      <formula>0</formula>
    </cfRule>
    <cfRule type="cellIs" dxfId="1603" priority="1648" stopIfTrue="1" operator="equal">
      <formula>0</formula>
    </cfRule>
    <cfRule type="cellIs" dxfId="1602" priority="1649" stopIfTrue="1" operator="equal">
      <formula>0</formula>
    </cfRule>
    <cfRule type="cellIs" dxfId="1601" priority="1650" stopIfTrue="1" operator="equal">
      <formula>0</formula>
    </cfRule>
    <cfRule type="cellIs" dxfId="1600" priority="1651" stopIfTrue="1" operator="equal">
      <formula>0</formula>
    </cfRule>
    <cfRule type="cellIs" priority="1652" stopIfTrue="1" operator="between">
      <formula>-0.0001</formula>
      <formula>0.0001</formula>
    </cfRule>
    <cfRule type="cellIs" dxfId="1599" priority="1653" stopIfTrue="1" operator="equal">
      <formula>0</formula>
    </cfRule>
    <cfRule type="cellIs" dxfId="1598" priority="1654" stopIfTrue="1" operator="equal">
      <formula>0</formula>
    </cfRule>
    <cfRule type="cellIs" dxfId="1597" priority="1655" stopIfTrue="1" operator="equal">
      <formula>0</formula>
    </cfRule>
  </conditionalFormatting>
  <conditionalFormatting sqref="AH36 AH38:AH43 AH61">
    <cfRule type="cellIs" dxfId="1596" priority="2079" stopIfTrue="1" operator="equal">
      <formula>0</formula>
    </cfRule>
    <cfRule type="cellIs" dxfId="1595" priority="2080" stopIfTrue="1" operator="equal">
      <formula>0</formula>
    </cfRule>
    <cfRule type="cellIs" dxfId="1594" priority="2081" stopIfTrue="1" operator="equal">
      <formula>0</formula>
    </cfRule>
    <cfRule type="cellIs" dxfId="1593" priority="2082" stopIfTrue="1" operator="equal">
      <formula>0</formula>
    </cfRule>
    <cfRule type="cellIs" dxfId="1592" priority="2083" stopIfTrue="1" operator="equal">
      <formula>0</formula>
    </cfRule>
    <cfRule type="cellIs" dxfId="1591" priority="2085" stopIfTrue="1" operator="equal">
      <formula>0</formula>
    </cfRule>
    <cfRule type="cellIs" dxfId="1590" priority="2086" stopIfTrue="1" operator="equal">
      <formula>0</formula>
    </cfRule>
    <cfRule type="cellIs" dxfId="1589" priority="2087" stopIfTrue="1" operator="equal">
      <formula>0</formula>
    </cfRule>
  </conditionalFormatting>
  <conditionalFormatting sqref="AH38:AH43 AH36 AH61">
    <cfRule type="cellIs" dxfId="1588" priority="2078" stopIfTrue="1" operator="between">
      <formula>-0.0001</formula>
      <formula>0.00001</formula>
    </cfRule>
    <cfRule type="cellIs" priority="2084" stopIfTrue="1" operator="between">
      <formula>-0.0001</formula>
      <formula>0.0001</formula>
    </cfRule>
  </conditionalFormatting>
  <conditionalFormatting sqref="AH60">
    <cfRule type="cellIs" dxfId="1587" priority="382" stopIfTrue="1" operator="between">
      <formula>-0.0001</formula>
      <formula>0.00001</formula>
    </cfRule>
    <cfRule type="cellIs" dxfId="1586" priority="383" stopIfTrue="1" operator="equal">
      <formula>0</formula>
    </cfRule>
    <cfRule type="cellIs" dxfId="1585" priority="384" stopIfTrue="1" operator="equal">
      <formula>0</formula>
    </cfRule>
    <cfRule type="cellIs" dxfId="1584" priority="385" stopIfTrue="1" operator="equal">
      <formula>0</formula>
    </cfRule>
    <cfRule type="cellIs" dxfId="1583" priority="386" stopIfTrue="1" operator="equal">
      <formula>0</formula>
    </cfRule>
    <cfRule type="cellIs" dxfId="1582" priority="387" stopIfTrue="1" operator="equal">
      <formula>0</formula>
    </cfRule>
    <cfRule type="cellIs" priority="388" stopIfTrue="1" operator="between">
      <formula>-0.0001</formula>
      <formula>0.0001</formula>
    </cfRule>
    <cfRule type="cellIs" dxfId="1581" priority="389" stopIfTrue="1" operator="equal">
      <formula>0</formula>
    </cfRule>
    <cfRule type="cellIs" dxfId="1580" priority="390" stopIfTrue="1" operator="equal">
      <formula>0</formula>
    </cfRule>
    <cfRule type="cellIs" dxfId="1579" priority="391" stopIfTrue="1" operator="equal">
      <formula>0</formula>
    </cfRule>
  </conditionalFormatting>
  <conditionalFormatting sqref="AH34:AI34">
    <cfRule type="cellIs" dxfId="1578" priority="1636" stopIfTrue="1" operator="between">
      <formula>-0.0001</formula>
      <formula>0.00001</formula>
    </cfRule>
    <cfRule type="cellIs" dxfId="1577" priority="1637" stopIfTrue="1" operator="equal">
      <formula>0</formula>
    </cfRule>
    <cfRule type="cellIs" dxfId="1576" priority="1638" stopIfTrue="1" operator="equal">
      <formula>0</formula>
    </cfRule>
    <cfRule type="cellIs" dxfId="1575" priority="1639" stopIfTrue="1" operator="equal">
      <formula>0</formula>
    </cfRule>
    <cfRule type="cellIs" dxfId="1574" priority="1640" stopIfTrue="1" operator="equal">
      <formula>0</formula>
    </cfRule>
    <cfRule type="cellIs" dxfId="1573" priority="1641" stopIfTrue="1" operator="equal">
      <formula>0</formula>
    </cfRule>
    <cfRule type="cellIs" priority="1642" stopIfTrue="1" operator="between">
      <formula>-0.0001</formula>
      <formula>0.0001</formula>
    </cfRule>
    <cfRule type="cellIs" dxfId="1572" priority="1643" stopIfTrue="1" operator="equal">
      <formula>0</formula>
    </cfRule>
    <cfRule type="cellIs" dxfId="1571" priority="1644" stopIfTrue="1" operator="equal">
      <formula>0</formula>
    </cfRule>
    <cfRule type="cellIs" dxfId="1570" priority="1645" stopIfTrue="1" operator="equal">
      <formula>0</formula>
    </cfRule>
  </conditionalFormatting>
  <conditionalFormatting sqref="AI35">
    <cfRule type="cellIs" dxfId="1569" priority="1626" stopIfTrue="1" operator="between">
      <formula>-0.0001</formula>
      <formula>0.00001</formula>
    </cfRule>
    <cfRule type="cellIs" dxfId="1568" priority="1627" stopIfTrue="1" operator="equal">
      <formula>0</formula>
    </cfRule>
    <cfRule type="cellIs" dxfId="1567" priority="1628" stopIfTrue="1" operator="equal">
      <formula>0</formula>
    </cfRule>
    <cfRule type="cellIs" dxfId="1566" priority="1629" stopIfTrue="1" operator="equal">
      <formula>0</formula>
    </cfRule>
    <cfRule type="cellIs" dxfId="1565" priority="1630" stopIfTrue="1" operator="equal">
      <formula>0</formula>
    </cfRule>
    <cfRule type="cellIs" dxfId="1564" priority="1631" stopIfTrue="1" operator="equal">
      <formula>0</formula>
    </cfRule>
    <cfRule type="cellIs" priority="1632" stopIfTrue="1" operator="between">
      <formula>-0.0001</formula>
      <formula>0.0001</formula>
    </cfRule>
    <cfRule type="cellIs" dxfId="1563" priority="1633" stopIfTrue="1" operator="equal">
      <formula>0</formula>
    </cfRule>
    <cfRule type="cellIs" dxfId="1562" priority="1634" stopIfTrue="1" operator="equal">
      <formula>0</formula>
    </cfRule>
    <cfRule type="cellIs" dxfId="1561" priority="1635" stopIfTrue="1" operator="equal">
      <formula>0</formula>
    </cfRule>
  </conditionalFormatting>
  <conditionalFormatting sqref="AI38:AI43 AI61">
    <cfRule type="cellIs" dxfId="1560" priority="2068" stopIfTrue="1" operator="between">
      <formula>-0.0001</formula>
      <formula>0.00001</formula>
    </cfRule>
    <cfRule type="cellIs" dxfId="1559" priority="2069" stopIfTrue="1" operator="equal">
      <formula>0</formula>
    </cfRule>
    <cfRule type="cellIs" dxfId="1558" priority="2070" stopIfTrue="1" operator="equal">
      <formula>0</formula>
    </cfRule>
    <cfRule type="cellIs" dxfId="1557" priority="2071" stopIfTrue="1" operator="equal">
      <formula>0</formula>
    </cfRule>
    <cfRule type="cellIs" dxfId="1556" priority="2072" stopIfTrue="1" operator="equal">
      <formula>0</formula>
    </cfRule>
    <cfRule type="cellIs" dxfId="1555" priority="2073" stopIfTrue="1" operator="equal">
      <formula>0</formula>
    </cfRule>
    <cfRule type="cellIs" priority="2074" stopIfTrue="1" operator="between">
      <formula>-0.0001</formula>
      <formula>0.0001</formula>
    </cfRule>
    <cfRule type="cellIs" dxfId="1554" priority="2075" stopIfTrue="1" operator="equal">
      <formula>0</formula>
    </cfRule>
    <cfRule type="cellIs" dxfId="1553" priority="2076" stopIfTrue="1" operator="equal">
      <formula>0</formula>
    </cfRule>
    <cfRule type="cellIs" dxfId="1552" priority="2077" stopIfTrue="1" operator="equal">
      <formula>0</formula>
    </cfRule>
  </conditionalFormatting>
  <conditionalFormatting sqref="AI60">
    <cfRule type="cellIs" dxfId="1551" priority="372" stopIfTrue="1" operator="between">
      <formula>-0.0001</formula>
      <formula>0.00001</formula>
    </cfRule>
    <cfRule type="cellIs" dxfId="1550" priority="373" stopIfTrue="1" operator="equal">
      <formula>0</formula>
    </cfRule>
    <cfRule type="cellIs" dxfId="1549" priority="374" stopIfTrue="1" operator="equal">
      <formula>0</formula>
    </cfRule>
    <cfRule type="cellIs" dxfId="1548" priority="375" stopIfTrue="1" operator="equal">
      <formula>0</formula>
    </cfRule>
    <cfRule type="cellIs" dxfId="1547" priority="376" stopIfTrue="1" operator="equal">
      <formula>0</formula>
    </cfRule>
    <cfRule type="cellIs" dxfId="1546" priority="377" stopIfTrue="1" operator="equal">
      <formula>0</formula>
    </cfRule>
    <cfRule type="cellIs" priority="378" stopIfTrue="1" operator="between">
      <formula>-0.0001</formula>
      <formula>0.0001</formula>
    </cfRule>
    <cfRule type="cellIs" dxfId="1545" priority="379" stopIfTrue="1" operator="equal">
      <formula>0</formula>
    </cfRule>
    <cfRule type="cellIs" dxfId="1544" priority="380" stopIfTrue="1" operator="equal">
      <formula>0</formula>
    </cfRule>
    <cfRule type="cellIs" dxfId="1543" priority="381" stopIfTrue="1" operator="equal">
      <formula>0</formula>
    </cfRule>
  </conditionalFormatting>
  <conditionalFormatting sqref="AJ4">
    <cfRule type="cellIs" dxfId="1542" priority="3034" stopIfTrue="1" operator="equal">
      <formula>0</formula>
    </cfRule>
  </conditionalFormatting>
  <conditionalFormatting sqref="AJ6:AJ7">
    <cfRule type="cellIs" dxfId="1541" priority="2842" stopIfTrue="1" operator="between">
      <formula>-0.0001</formula>
      <formula>0.00001</formula>
    </cfRule>
    <cfRule type="cellIs" dxfId="1540" priority="2851" stopIfTrue="1" operator="equal">
      <formula>0</formula>
    </cfRule>
  </conditionalFormatting>
  <conditionalFormatting sqref="AJ7">
    <cfRule type="cellIs" dxfId="1539" priority="2843" stopIfTrue="1" operator="equal">
      <formula>0</formula>
    </cfRule>
    <cfRule type="cellIs" dxfId="1538" priority="2844" stopIfTrue="1" operator="equal">
      <formula>0</formula>
    </cfRule>
    <cfRule type="cellIs" dxfId="1537" priority="2845" stopIfTrue="1" operator="equal">
      <formula>0</formula>
    </cfRule>
    <cfRule type="cellIs" dxfId="1536" priority="2846" stopIfTrue="1" operator="equal">
      <formula>0</formula>
    </cfRule>
    <cfRule type="cellIs" dxfId="1535" priority="2847" stopIfTrue="1" operator="equal">
      <formula>0</formula>
    </cfRule>
    <cfRule type="cellIs" priority="2848" stopIfTrue="1" operator="between">
      <formula>-0.0001</formula>
      <formula>0.0001</formula>
    </cfRule>
    <cfRule type="cellIs" dxfId="1534" priority="2849" stopIfTrue="1" operator="equal">
      <formula>0</formula>
    </cfRule>
    <cfRule type="cellIs" dxfId="1533" priority="2850" stopIfTrue="1" operator="equal">
      <formula>0</formula>
    </cfRule>
  </conditionalFormatting>
  <conditionalFormatting sqref="AJ21:AJ36 AJ38:AJ44">
    <cfRule type="cellIs" dxfId="1532" priority="1197" stopIfTrue="1" operator="equal">
      <formula>0</formula>
    </cfRule>
    <cfRule type="cellIs" dxfId="1531" priority="1199" stopIfTrue="1" operator="equal">
      <formula>0</formula>
    </cfRule>
    <cfRule type="cellIs" dxfId="1530" priority="1201" stopIfTrue="1" operator="equal">
      <formula>0</formula>
    </cfRule>
    <cfRule type="cellIs" dxfId="1529" priority="1203" stopIfTrue="1" operator="equal">
      <formula>0</formula>
    </cfRule>
    <cfRule type="cellIs" dxfId="1528" priority="1205" stopIfTrue="1" operator="equal">
      <formula>0</formula>
    </cfRule>
  </conditionalFormatting>
  <conditionalFormatting sqref="AJ38:AJ44 AJ21:AJ36">
    <cfRule type="cellIs" dxfId="1527" priority="1196" stopIfTrue="1" operator="between">
      <formula>-0.0001</formula>
      <formula>0.00001</formula>
    </cfRule>
    <cfRule type="cellIs" dxfId="1526" priority="1198" stopIfTrue="1" operator="equal">
      <formula>0</formula>
    </cfRule>
    <cfRule type="cellIs" dxfId="1525" priority="1200" stopIfTrue="1" operator="equal">
      <formula>0</formula>
    </cfRule>
    <cfRule type="cellIs" priority="1202" stopIfTrue="1" operator="between">
      <formula>-0.0001</formula>
      <formula>0.0001</formula>
    </cfRule>
    <cfRule type="cellIs" dxfId="1524" priority="1204" stopIfTrue="1" operator="equal">
      <formula>0</formula>
    </cfRule>
  </conditionalFormatting>
  <conditionalFormatting sqref="AJ60">
    <cfRule type="cellIs" dxfId="1523" priority="136" stopIfTrue="1" operator="between">
      <formula>-0.0001</formula>
      <formula>0.00001</formula>
    </cfRule>
    <cfRule type="cellIs" dxfId="1522" priority="137" stopIfTrue="1" operator="equal">
      <formula>0</formula>
    </cfRule>
    <cfRule type="cellIs" dxfId="1521" priority="138" stopIfTrue="1" operator="equal">
      <formula>0</formula>
    </cfRule>
    <cfRule type="cellIs" dxfId="1520" priority="139" stopIfTrue="1" operator="equal">
      <formula>0</formula>
    </cfRule>
    <cfRule type="cellIs" dxfId="1519" priority="140" stopIfTrue="1" operator="equal">
      <formula>0</formula>
    </cfRule>
    <cfRule type="cellIs" dxfId="1518" priority="141" stopIfTrue="1" operator="equal">
      <formula>0</formula>
    </cfRule>
    <cfRule type="cellIs" priority="142" stopIfTrue="1" operator="between">
      <formula>-0.0001</formula>
      <formula>0.0001</formula>
    </cfRule>
    <cfRule type="cellIs" dxfId="1517" priority="143" stopIfTrue="1" operator="equal">
      <formula>0</formula>
    </cfRule>
    <cfRule type="cellIs" dxfId="1516" priority="144" stopIfTrue="1" operator="equal">
      <formula>0</formula>
    </cfRule>
    <cfRule type="cellIs" dxfId="1515" priority="145" stopIfTrue="1" operator="equal">
      <formula>0</formula>
    </cfRule>
  </conditionalFormatting>
  <conditionalFormatting sqref="AJ61">
    <cfRule type="cellIs" dxfId="1514" priority="1185" stopIfTrue="1" operator="between">
      <formula>-0.0001</formula>
      <formula>0.00001</formula>
    </cfRule>
    <cfRule type="cellIs" dxfId="1513" priority="1186" stopIfTrue="1" operator="equal">
      <formula>0</formula>
    </cfRule>
    <cfRule type="cellIs" dxfId="1512" priority="1187" stopIfTrue="1" operator="equal">
      <formula>0</formula>
    </cfRule>
    <cfRule type="cellIs" dxfId="1511" priority="1188" stopIfTrue="1" operator="equal">
      <formula>0</formula>
    </cfRule>
    <cfRule type="cellIs" dxfId="1510" priority="1189" stopIfTrue="1" operator="equal">
      <formula>0</formula>
    </cfRule>
    <cfRule type="cellIs" dxfId="1509" priority="1190" stopIfTrue="1" operator="equal">
      <formula>0</formula>
    </cfRule>
    <cfRule type="cellIs" priority="1191" stopIfTrue="1" operator="between">
      <formula>-0.0001</formula>
      <formula>0.0001</formula>
    </cfRule>
    <cfRule type="cellIs" dxfId="1508" priority="1192" stopIfTrue="1" operator="equal">
      <formula>0</formula>
    </cfRule>
    <cfRule type="cellIs" dxfId="1507" priority="1193" stopIfTrue="1" operator="equal">
      <formula>0</formula>
    </cfRule>
    <cfRule type="cellIs" dxfId="1506" priority="1194" stopIfTrue="1" operator="equal">
      <formula>0</formula>
    </cfRule>
  </conditionalFormatting>
  <conditionalFormatting sqref="AJ62">
    <cfRule type="cellIs" dxfId="1505" priority="1175" stopIfTrue="1" operator="between">
      <formula>-0.0001</formula>
      <formula>0.00001</formula>
    </cfRule>
    <cfRule type="cellIs" dxfId="1504" priority="1176" stopIfTrue="1" operator="equal">
      <formula>0</formula>
    </cfRule>
    <cfRule type="cellIs" dxfId="1503" priority="1177" stopIfTrue="1" operator="equal">
      <formula>0</formula>
    </cfRule>
    <cfRule type="cellIs" dxfId="1502" priority="1178" stopIfTrue="1" operator="equal">
      <formula>0</formula>
    </cfRule>
    <cfRule type="cellIs" dxfId="1501" priority="1179" stopIfTrue="1" operator="equal">
      <formula>0</formula>
    </cfRule>
    <cfRule type="cellIs" dxfId="1500" priority="1180" stopIfTrue="1" operator="equal">
      <formula>0</formula>
    </cfRule>
    <cfRule type="cellIs" priority="1181" stopIfTrue="1" operator="between">
      <formula>-0.0001</formula>
      <formula>0.0001</formula>
    </cfRule>
    <cfRule type="cellIs" dxfId="1499" priority="1182" stopIfTrue="1" operator="equal">
      <formula>0</formula>
    </cfRule>
    <cfRule type="cellIs" dxfId="1498" priority="1183" stopIfTrue="1" operator="equal">
      <formula>0</formula>
    </cfRule>
    <cfRule type="cellIs" dxfId="1497" priority="1184" stopIfTrue="1" operator="equal">
      <formula>0</formula>
    </cfRule>
  </conditionalFormatting>
  <conditionalFormatting sqref="AJ4:AQ4">
    <cfRule type="cellIs" dxfId="1496" priority="3033" stopIfTrue="1" operator="equal">
      <formula>0</formula>
    </cfRule>
  </conditionalFormatting>
  <conditionalFormatting sqref="AK37">
    <cfRule type="cellIs" dxfId="1495" priority="1320" stopIfTrue="1" operator="between">
      <formula>-0.0001</formula>
      <formula>0.00001</formula>
    </cfRule>
    <cfRule type="cellIs" dxfId="1494" priority="1321" stopIfTrue="1" operator="equal">
      <formula>0</formula>
    </cfRule>
    <cfRule type="cellIs" dxfId="1493" priority="1322" stopIfTrue="1" operator="equal">
      <formula>0</formula>
    </cfRule>
    <cfRule type="cellIs" dxfId="1492" priority="1323" stopIfTrue="1" operator="equal">
      <formula>0</formula>
    </cfRule>
    <cfRule type="cellIs" dxfId="1491" priority="1324" stopIfTrue="1" operator="equal">
      <formula>0</formula>
    </cfRule>
    <cfRule type="cellIs" dxfId="1490" priority="1325" stopIfTrue="1" operator="equal">
      <formula>0</formula>
    </cfRule>
    <cfRule type="cellIs" priority="1326" stopIfTrue="1" operator="between">
      <formula>-0.0001</formula>
      <formula>0.0001</formula>
    </cfRule>
    <cfRule type="cellIs" dxfId="1489" priority="1327" stopIfTrue="1" operator="equal">
      <formula>0</formula>
    </cfRule>
    <cfRule type="cellIs" dxfId="1488" priority="1328" stopIfTrue="1" operator="equal">
      <formula>0</formula>
    </cfRule>
    <cfRule type="cellIs" dxfId="1487" priority="1329" stopIfTrue="1" operator="equal">
      <formula>0</formula>
    </cfRule>
  </conditionalFormatting>
  <conditionalFormatting sqref="AK39:AK43 AK61">
    <cfRule type="cellIs" dxfId="1486" priority="2058" stopIfTrue="1" operator="between">
      <formula>-0.0001</formula>
      <formula>0.00001</formula>
    </cfRule>
    <cfRule type="cellIs" dxfId="1485" priority="2059" stopIfTrue="1" operator="equal">
      <formula>0</formula>
    </cfRule>
    <cfRule type="cellIs" dxfId="1484" priority="2060" stopIfTrue="1" operator="equal">
      <formula>0</formula>
    </cfRule>
    <cfRule type="cellIs" dxfId="1483" priority="2061" stopIfTrue="1" operator="equal">
      <formula>0</formula>
    </cfRule>
    <cfRule type="cellIs" dxfId="1482" priority="2062" stopIfTrue="1" operator="equal">
      <formula>0</formula>
    </cfRule>
    <cfRule type="cellIs" dxfId="1481" priority="2063" stopIfTrue="1" operator="equal">
      <formula>0</formula>
    </cfRule>
    <cfRule type="cellIs" priority="2064" stopIfTrue="1" operator="between">
      <formula>-0.0001</formula>
      <formula>0.0001</formula>
    </cfRule>
    <cfRule type="cellIs" dxfId="1480" priority="2065" stopIfTrue="1" operator="equal">
      <formula>0</formula>
    </cfRule>
    <cfRule type="cellIs" dxfId="1479" priority="2066" stopIfTrue="1" operator="equal">
      <formula>0</formula>
    </cfRule>
    <cfRule type="cellIs" dxfId="1478" priority="2067" stopIfTrue="1" operator="equal">
      <formula>0</formula>
    </cfRule>
  </conditionalFormatting>
  <conditionalFormatting sqref="AK60">
    <cfRule type="cellIs" dxfId="1477" priority="362" stopIfTrue="1" operator="between">
      <formula>-0.0001</formula>
      <formula>0.00001</formula>
    </cfRule>
    <cfRule type="cellIs" dxfId="1476" priority="363" stopIfTrue="1" operator="equal">
      <formula>0</formula>
    </cfRule>
    <cfRule type="cellIs" dxfId="1475" priority="364" stopIfTrue="1" operator="equal">
      <formula>0</formula>
    </cfRule>
    <cfRule type="cellIs" dxfId="1474" priority="365" stopIfTrue="1" operator="equal">
      <formula>0</formula>
    </cfRule>
    <cfRule type="cellIs" dxfId="1473" priority="366" stopIfTrue="1" operator="equal">
      <formula>0</formula>
    </cfRule>
    <cfRule type="cellIs" dxfId="1472" priority="367" stopIfTrue="1" operator="equal">
      <formula>0</formula>
    </cfRule>
    <cfRule type="cellIs" priority="368" stopIfTrue="1" operator="between">
      <formula>-0.0001</formula>
      <formula>0.0001</formula>
    </cfRule>
    <cfRule type="cellIs" dxfId="1471" priority="369" stopIfTrue="1" operator="equal">
      <formula>0</formula>
    </cfRule>
    <cfRule type="cellIs" dxfId="1470" priority="370" stopIfTrue="1" operator="equal">
      <formula>0</formula>
    </cfRule>
    <cfRule type="cellIs" dxfId="1469" priority="371" stopIfTrue="1" operator="equal">
      <formula>0</formula>
    </cfRule>
  </conditionalFormatting>
  <conditionalFormatting sqref="AK4:AP4">
    <cfRule type="cellIs" dxfId="1468" priority="3020" stopIfTrue="1" operator="equal">
      <formula>0</formula>
    </cfRule>
    <cfRule type="cellIs" dxfId="1467" priority="3021" stopIfTrue="1" operator="equal">
      <formula>0</formula>
    </cfRule>
    <cfRule type="cellIs" dxfId="1466" priority="3022" stopIfTrue="1" operator="equal">
      <formula>0</formula>
    </cfRule>
    <cfRule type="cellIs" dxfId="1465" priority="3023" stopIfTrue="1" operator="between">
      <formula>-0.0001</formula>
      <formula>0.0001</formula>
    </cfRule>
    <cfRule type="cellIs" dxfId="1464" priority="3024" stopIfTrue="1" operator="between">
      <formula>-0.0001</formula>
      <formula>0.00001</formula>
    </cfRule>
    <cfRule type="cellIs" dxfId="1463" priority="3025" stopIfTrue="1" operator="equal">
      <formula>0</formula>
    </cfRule>
    <cfRule type="cellIs" dxfId="1462" priority="3026" stopIfTrue="1" operator="equal">
      <formula>0</formula>
    </cfRule>
    <cfRule type="cellIs" dxfId="1461" priority="3027" stopIfTrue="1" operator="equal">
      <formula>0</formula>
    </cfRule>
    <cfRule type="cellIs" priority="3028" stopIfTrue="1" operator="between">
      <formula>-0.0001</formula>
      <formula>0.0001</formula>
    </cfRule>
    <cfRule type="cellIs" dxfId="1460" priority="3029" stopIfTrue="1" operator="equal">
      <formula>0</formula>
    </cfRule>
    <cfRule type="cellIs" dxfId="1459" priority="3030" stopIfTrue="1" operator="equal">
      <formula>0</formula>
    </cfRule>
    <cfRule type="cellIs" dxfId="1458" priority="3031" stopIfTrue="1" operator="equal">
      <formula>0</formula>
    </cfRule>
    <cfRule type="cellIs" dxfId="1457" priority="3032" stopIfTrue="1" operator="equal">
      <formula>0</formula>
    </cfRule>
  </conditionalFormatting>
  <conditionalFormatting sqref="AK6:AP6 Z6:AI6 BF6:BH6 AR6:BD6">
    <cfRule type="cellIs" dxfId="1456" priority="1248" stopIfTrue="1" operator="between">
      <formula>-0.0001</formula>
      <formula>0.00001</formula>
    </cfRule>
  </conditionalFormatting>
  <conditionalFormatting sqref="AK7:AP7 AR7:BD7 BF7:BH7">
    <cfRule type="cellIs" dxfId="1455" priority="1372" stopIfTrue="1" operator="equal">
      <formula>0</formula>
    </cfRule>
    <cfRule type="cellIs" dxfId="1454" priority="1373" stopIfTrue="1" operator="equal">
      <formula>0</formula>
    </cfRule>
    <cfRule type="cellIs" dxfId="1453" priority="1374" stopIfTrue="1" operator="equal">
      <formula>0</formula>
    </cfRule>
    <cfRule type="cellIs" dxfId="1452" priority="1375" stopIfTrue="1" operator="equal">
      <formula>0</formula>
    </cfRule>
    <cfRule type="cellIs" dxfId="1451" priority="1376" stopIfTrue="1" operator="equal">
      <formula>0</formula>
    </cfRule>
    <cfRule type="cellIs" dxfId="1450" priority="1378" stopIfTrue="1" operator="equal">
      <formula>0</formula>
    </cfRule>
    <cfRule type="cellIs" dxfId="1449" priority="1379" stopIfTrue="1" operator="equal">
      <formula>0</formula>
    </cfRule>
    <cfRule type="cellIs" dxfId="1448" priority="1380" stopIfTrue="1" operator="equal">
      <formula>0</formula>
    </cfRule>
  </conditionalFormatting>
  <conditionalFormatting sqref="AK7:AP7 BF7:BH7 AR7:BD7">
    <cfRule type="cellIs" dxfId="1447" priority="1371" stopIfTrue="1" operator="between">
      <formula>-0.0001</formula>
      <formula>0.00001</formula>
    </cfRule>
    <cfRule type="cellIs" priority="1377" stopIfTrue="1" operator="between">
      <formula>-0.0001</formula>
      <formula>0.0001</formula>
    </cfRule>
  </conditionalFormatting>
  <conditionalFormatting sqref="AK8:AP8 AR8:BA8">
    <cfRule type="cellIs" dxfId="1446" priority="2718" stopIfTrue="1" operator="equal">
      <formula>0</formula>
    </cfRule>
    <cfRule type="cellIs" dxfId="1445" priority="2719" stopIfTrue="1" operator="equal">
      <formula>0</formula>
    </cfRule>
    <cfRule type="cellIs" dxfId="1444" priority="2720" stopIfTrue="1" operator="equal">
      <formula>0</formula>
    </cfRule>
    <cfRule type="cellIs" dxfId="1443" priority="2721" stopIfTrue="1" operator="equal">
      <formula>0</formula>
    </cfRule>
    <cfRule type="cellIs" dxfId="1442" priority="2723" stopIfTrue="1" operator="equal">
      <formula>0</formula>
    </cfRule>
    <cfRule type="cellIs" dxfId="1441" priority="2724" stopIfTrue="1" operator="equal">
      <formula>0</formula>
    </cfRule>
    <cfRule type="cellIs" dxfId="1440" priority="2725" stopIfTrue="1" operator="equal">
      <formula>0</formula>
    </cfRule>
  </conditionalFormatting>
  <conditionalFormatting sqref="AK8:AP9">
    <cfRule type="cellIs" dxfId="1439" priority="2709" stopIfTrue="1" operator="equal">
      <formula>0</formula>
    </cfRule>
  </conditionalFormatting>
  <conditionalFormatting sqref="AK9:AP9">
    <cfRule type="cellIs" dxfId="1438" priority="2702" stopIfTrue="1" operator="equal">
      <formula>0</formula>
    </cfRule>
    <cfRule type="cellIs" dxfId="1437" priority="2703" stopIfTrue="1" operator="equal">
      <formula>0</formula>
    </cfRule>
    <cfRule type="cellIs" dxfId="1436" priority="2704" stopIfTrue="1" operator="equal">
      <formula>0</formula>
    </cfRule>
    <cfRule type="cellIs" dxfId="1435" priority="2705" stopIfTrue="1" operator="equal">
      <formula>0</formula>
    </cfRule>
    <cfRule type="cellIs" priority="2706" stopIfTrue="1" operator="between">
      <formula>-0.0001</formula>
      <formula>0.0001</formula>
    </cfRule>
    <cfRule type="cellIs" dxfId="1434" priority="2707" stopIfTrue="1" operator="equal">
      <formula>0</formula>
    </cfRule>
    <cfRule type="cellIs" dxfId="1433" priority="2708" stopIfTrue="1" operator="equal">
      <formula>0</formula>
    </cfRule>
  </conditionalFormatting>
  <conditionalFormatting sqref="AK10:AP11 AR10:BA11">
    <cfRule type="cellIs" dxfId="1432" priority="2666" stopIfTrue="1" operator="equal">
      <formula>0</formula>
    </cfRule>
  </conditionalFormatting>
  <conditionalFormatting sqref="AK11:AP11 AR11:BA11">
    <cfRule type="cellIs" dxfId="1431" priority="2659" stopIfTrue="1" operator="equal">
      <formula>0</formula>
    </cfRule>
    <cfRule type="cellIs" dxfId="1430" priority="2660" stopIfTrue="1" operator="equal">
      <formula>0</formula>
    </cfRule>
    <cfRule type="cellIs" dxfId="1429" priority="2661" stopIfTrue="1" operator="equal">
      <formula>0</formula>
    </cfRule>
    <cfRule type="cellIs" dxfId="1428" priority="2662" stopIfTrue="1" operator="equal">
      <formula>0</formula>
    </cfRule>
    <cfRule type="cellIs" dxfId="1427" priority="2664" stopIfTrue="1" operator="equal">
      <formula>0</formula>
    </cfRule>
    <cfRule type="cellIs" dxfId="1426" priority="2665" stopIfTrue="1" operator="equal">
      <formula>0</formula>
    </cfRule>
  </conditionalFormatting>
  <conditionalFormatting sqref="AK14:AP14 Z14:AI14 BF14:BH14 AR14:BD14">
    <cfRule type="cellIs" dxfId="1425" priority="1391" stopIfTrue="1" operator="between">
      <formula>-0.0001</formula>
      <formula>0.00001</formula>
    </cfRule>
    <cfRule type="cellIs" priority="1397" stopIfTrue="1" operator="between">
      <formula>-0.0001</formula>
      <formula>0.0001</formula>
    </cfRule>
  </conditionalFormatting>
  <conditionalFormatting sqref="AK20:AP20 Z20:AI20 T20:X20 BF20:BH20 AR20:BD20">
    <cfRule type="cellIs" dxfId="1424" priority="1260" stopIfTrue="1" operator="between">
      <formula>-0.0001</formula>
      <formula>0.00001</formula>
    </cfRule>
    <cfRule type="cellIs" priority="1266" stopIfTrue="1" operator="between">
      <formula>-0.0001</formula>
      <formula>0.0001</formula>
    </cfRule>
  </conditionalFormatting>
  <conditionalFormatting sqref="AK22:AP25 AR22:BA25">
    <cfRule type="cellIs" dxfId="1423" priority="2169" stopIfTrue="1" operator="equal">
      <formula>0</formula>
    </cfRule>
    <cfRule type="cellIs" dxfId="1422" priority="2170" stopIfTrue="1" operator="equal">
      <formula>0</formula>
    </cfRule>
    <cfRule type="cellIs" dxfId="1421" priority="2171" stopIfTrue="1" operator="equal">
      <formula>0</formula>
    </cfRule>
    <cfRule type="cellIs" dxfId="1420" priority="2172" stopIfTrue="1" operator="equal">
      <formula>0</formula>
    </cfRule>
    <cfRule type="cellIs" dxfId="1419" priority="2173" stopIfTrue="1" operator="equal">
      <formula>0</formula>
    </cfRule>
    <cfRule type="cellIs" dxfId="1418" priority="2175" stopIfTrue="1" operator="equal">
      <formula>0</formula>
    </cfRule>
    <cfRule type="cellIs" dxfId="1417" priority="2176" stopIfTrue="1" operator="equal">
      <formula>0</formula>
    </cfRule>
    <cfRule type="cellIs" dxfId="1416" priority="2177" stopIfTrue="1" operator="equal">
      <formula>0</formula>
    </cfRule>
  </conditionalFormatting>
  <conditionalFormatting sqref="AK26:AP26 AR26:BD26 BF26:BH26">
    <cfRule type="cellIs" dxfId="1415" priority="1331" stopIfTrue="1" operator="equal">
      <formula>0</formula>
    </cfRule>
    <cfRule type="cellIs" dxfId="1414" priority="1332" stopIfTrue="1" operator="equal">
      <formula>0</formula>
    </cfRule>
    <cfRule type="cellIs" dxfId="1413" priority="1333" stopIfTrue="1" operator="equal">
      <formula>0</formula>
    </cfRule>
    <cfRule type="cellIs" dxfId="1412" priority="1334" stopIfTrue="1" operator="equal">
      <formula>0</formula>
    </cfRule>
    <cfRule type="cellIs" dxfId="1411" priority="1335" stopIfTrue="1" operator="equal">
      <formula>0</formula>
    </cfRule>
    <cfRule type="cellIs" dxfId="1410" priority="1337" stopIfTrue="1" operator="equal">
      <formula>0</formula>
    </cfRule>
    <cfRule type="cellIs" dxfId="1409" priority="1338" stopIfTrue="1" operator="equal">
      <formula>0</formula>
    </cfRule>
    <cfRule type="cellIs" dxfId="1408" priority="1339" stopIfTrue="1" operator="equal">
      <formula>0</formula>
    </cfRule>
  </conditionalFormatting>
  <conditionalFormatting sqref="AK26:AP26 BF26:BH26 AR26:BD26">
    <cfRule type="cellIs" dxfId="1407" priority="1330" stopIfTrue="1" operator="between">
      <formula>-0.0001</formula>
      <formula>0.00001</formula>
    </cfRule>
    <cfRule type="cellIs" priority="1336" stopIfTrue="1" operator="between">
      <formula>-0.0001</formula>
      <formula>0.0001</formula>
    </cfRule>
  </conditionalFormatting>
  <conditionalFormatting sqref="AK27:AP27 AR27:BD27 BF27:BH27">
    <cfRule type="cellIs" dxfId="1406" priority="1617" stopIfTrue="1" operator="equal">
      <formula>0</formula>
    </cfRule>
    <cfRule type="cellIs" dxfId="1405" priority="1618" stopIfTrue="1" operator="equal">
      <formula>0</formula>
    </cfRule>
    <cfRule type="cellIs" dxfId="1404" priority="1619" stopIfTrue="1" operator="equal">
      <formula>0</formula>
    </cfRule>
    <cfRule type="cellIs" dxfId="1403" priority="1620" stopIfTrue="1" operator="equal">
      <formula>0</formula>
    </cfRule>
    <cfRule type="cellIs" dxfId="1402" priority="1621" stopIfTrue="1" operator="equal">
      <formula>0</formula>
    </cfRule>
    <cfRule type="cellIs" dxfId="1401" priority="1623" stopIfTrue="1" operator="equal">
      <formula>0</formula>
    </cfRule>
    <cfRule type="cellIs" dxfId="1400" priority="1624" stopIfTrue="1" operator="equal">
      <formula>0</formula>
    </cfRule>
    <cfRule type="cellIs" dxfId="1399" priority="1625" stopIfTrue="1" operator="equal">
      <formula>0</formula>
    </cfRule>
  </conditionalFormatting>
  <conditionalFormatting sqref="AK27:AP27 BF27:BH27 AR27:BD27">
    <cfRule type="cellIs" dxfId="1398" priority="1616" stopIfTrue="1" operator="between">
      <formula>-0.0001</formula>
      <formula>0.00001</formula>
    </cfRule>
    <cfRule type="cellIs" priority="1622" stopIfTrue="1" operator="between">
      <formula>-0.0001</formula>
      <formula>0.0001</formula>
    </cfRule>
  </conditionalFormatting>
  <conditionalFormatting sqref="AK28:AP28 AR28:BD28 BF28:BH28">
    <cfRule type="cellIs" dxfId="1397" priority="1607" stopIfTrue="1" operator="equal">
      <formula>0</formula>
    </cfRule>
    <cfRule type="cellIs" dxfId="1396" priority="1608" stopIfTrue="1" operator="equal">
      <formula>0</formula>
    </cfRule>
    <cfRule type="cellIs" dxfId="1395" priority="1609" stopIfTrue="1" operator="equal">
      <formula>0</formula>
    </cfRule>
    <cfRule type="cellIs" dxfId="1394" priority="1610" stopIfTrue="1" operator="equal">
      <formula>0</formula>
    </cfRule>
    <cfRule type="cellIs" dxfId="1393" priority="1611" stopIfTrue="1" operator="equal">
      <formula>0</formula>
    </cfRule>
    <cfRule type="cellIs" dxfId="1392" priority="1613" stopIfTrue="1" operator="equal">
      <formula>0</formula>
    </cfRule>
    <cfRule type="cellIs" dxfId="1391" priority="1614" stopIfTrue="1" operator="equal">
      <formula>0</formula>
    </cfRule>
    <cfRule type="cellIs" dxfId="1390" priority="1615" stopIfTrue="1" operator="equal">
      <formula>0</formula>
    </cfRule>
  </conditionalFormatting>
  <conditionalFormatting sqref="AK28:AP28 BF28:BH28 AR28:BD28">
    <cfRule type="cellIs" dxfId="1389" priority="1606" stopIfTrue="1" operator="between">
      <formula>-0.0001</formula>
      <formula>0.00001</formula>
    </cfRule>
    <cfRule type="cellIs" priority="1612" stopIfTrue="1" operator="between">
      <formula>-0.0001</formula>
      <formula>0.0001</formula>
    </cfRule>
  </conditionalFormatting>
  <conditionalFormatting sqref="AK29:AP29 AR29:BD29 BF29:BH29">
    <cfRule type="cellIs" dxfId="1388" priority="1597" stopIfTrue="1" operator="equal">
      <formula>0</formula>
    </cfRule>
    <cfRule type="cellIs" dxfId="1387" priority="1598" stopIfTrue="1" operator="equal">
      <formula>0</formula>
    </cfRule>
    <cfRule type="cellIs" dxfId="1386" priority="1599" stopIfTrue="1" operator="equal">
      <formula>0</formula>
    </cfRule>
    <cfRule type="cellIs" dxfId="1385" priority="1600" stopIfTrue="1" operator="equal">
      <formula>0</formula>
    </cfRule>
    <cfRule type="cellIs" dxfId="1384" priority="1601" stopIfTrue="1" operator="equal">
      <formula>0</formula>
    </cfRule>
    <cfRule type="cellIs" dxfId="1383" priority="1603" stopIfTrue="1" operator="equal">
      <formula>0</formula>
    </cfRule>
    <cfRule type="cellIs" dxfId="1382" priority="1604" stopIfTrue="1" operator="equal">
      <formula>0</formula>
    </cfRule>
    <cfRule type="cellIs" dxfId="1381" priority="1605" stopIfTrue="1" operator="equal">
      <formula>0</formula>
    </cfRule>
  </conditionalFormatting>
  <conditionalFormatting sqref="AK29:AP29 BF29:BH29 AR29:BD29">
    <cfRule type="cellIs" dxfId="1380" priority="1596" stopIfTrue="1" operator="between">
      <formula>-0.0001</formula>
      <formula>0.00001</formula>
    </cfRule>
    <cfRule type="cellIs" priority="1602" stopIfTrue="1" operator="between">
      <formula>-0.0001</formula>
      <formula>0.0001</formula>
    </cfRule>
  </conditionalFormatting>
  <conditionalFormatting sqref="AK30:AP30 AR30:BD30 BF30:BH30">
    <cfRule type="cellIs" dxfId="1379" priority="1587" stopIfTrue="1" operator="equal">
      <formula>0</formula>
    </cfRule>
    <cfRule type="cellIs" dxfId="1378" priority="1588" stopIfTrue="1" operator="equal">
      <formula>0</formula>
    </cfRule>
    <cfRule type="cellIs" dxfId="1377" priority="1589" stopIfTrue="1" operator="equal">
      <formula>0</formula>
    </cfRule>
    <cfRule type="cellIs" dxfId="1376" priority="1590" stopIfTrue="1" operator="equal">
      <formula>0</formula>
    </cfRule>
    <cfRule type="cellIs" dxfId="1375" priority="1591" stopIfTrue="1" operator="equal">
      <formula>0</formula>
    </cfRule>
    <cfRule type="cellIs" dxfId="1374" priority="1593" stopIfTrue="1" operator="equal">
      <formula>0</formula>
    </cfRule>
    <cfRule type="cellIs" dxfId="1373" priority="1594" stopIfTrue="1" operator="equal">
      <formula>0</formula>
    </cfRule>
    <cfRule type="cellIs" dxfId="1372" priority="1595" stopIfTrue="1" operator="equal">
      <formula>0</formula>
    </cfRule>
  </conditionalFormatting>
  <conditionalFormatting sqref="AK30:AP30 BF30:BH30 AR30:BD30">
    <cfRule type="cellIs" dxfId="1371" priority="1586" stopIfTrue="1" operator="between">
      <formula>-0.0001</formula>
      <formula>0.00001</formula>
    </cfRule>
    <cfRule type="cellIs" priority="1592" stopIfTrue="1" operator="between">
      <formula>-0.0001</formula>
      <formula>0.0001</formula>
    </cfRule>
  </conditionalFormatting>
  <conditionalFormatting sqref="AK31:AP31 AR31:BD31 BF31:BH31">
    <cfRule type="cellIs" dxfId="1370" priority="1577" stopIfTrue="1" operator="equal">
      <formula>0</formula>
    </cfRule>
    <cfRule type="cellIs" dxfId="1369" priority="1578" stopIfTrue="1" operator="equal">
      <formula>0</formula>
    </cfRule>
    <cfRule type="cellIs" dxfId="1368" priority="1579" stopIfTrue="1" operator="equal">
      <formula>0</formula>
    </cfRule>
    <cfRule type="cellIs" dxfId="1367" priority="1580" stopIfTrue="1" operator="equal">
      <formula>0</formula>
    </cfRule>
    <cfRule type="cellIs" dxfId="1366" priority="1581" stopIfTrue="1" operator="equal">
      <formula>0</formula>
    </cfRule>
    <cfRule type="cellIs" dxfId="1365" priority="1583" stopIfTrue="1" operator="equal">
      <formula>0</formula>
    </cfRule>
    <cfRule type="cellIs" dxfId="1364" priority="1584" stopIfTrue="1" operator="equal">
      <formula>0</formula>
    </cfRule>
    <cfRule type="cellIs" dxfId="1363" priority="1585" stopIfTrue="1" operator="equal">
      <formula>0</formula>
    </cfRule>
  </conditionalFormatting>
  <conditionalFormatting sqref="AK31:AP31 BF31:BH31 AR31:BD31">
    <cfRule type="cellIs" dxfId="1362" priority="1576" stopIfTrue="1" operator="between">
      <formula>-0.0001</formula>
      <formula>0.00001</formula>
    </cfRule>
    <cfRule type="cellIs" priority="1582" stopIfTrue="1" operator="between">
      <formula>-0.0001</formula>
      <formula>0.0001</formula>
    </cfRule>
  </conditionalFormatting>
  <conditionalFormatting sqref="AK32:AP32 AR32:BD32 BF32:BH32">
    <cfRule type="cellIs" dxfId="1361" priority="1567" stopIfTrue="1" operator="equal">
      <formula>0</formula>
    </cfRule>
    <cfRule type="cellIs" dxfId="1360" priority="1568" stopIfTrue="1" operator="equal">
      <formula>0</formula>
    </cfRule>
    <cfRule type="cellIs" dxfId="1359" priority="1569" stopIfTrue="1" operator="equal">
      <formula>0</formula>
    </cfRule>
    <cfRule type="cellIs" dxfId="1358" priority="1570" stopIfTrue="1" operator="equal">
      <formula>0</formula>
    </cfRule>
    <cfRule type="cellIs" dxfId="1357" priority="1571" stopIfTrue="1" operator="equal">
      <formula>0</formula>
    </cfRule>
    <cfRule type="cellIs" dxfId="1356" priority="1573" stopIfTrue="1" operator="equal">
      <formula>0</formula>
    </cfRule>
    <cfRule type="cellIs" dxfId="1355" priority="1574" stopIfTrue="1" operator="equal">
      <formula>0</formula>
    </cfRule>
    <cfRule type="cellIs" dxfId="1354" priority="1575" stopIfTrue="1" operator="equal">
      <formula>0</formula>
    </cfRule>
  </conditionalFormatting>
  <conditionalFormatting sqref="AK32:AP32 BF32:BH32 AR32:BD32">
    <cfRule type="cellIs" dxfId="1353" priority="1566" stopIfTrue="1" operator="between">
      <formula>-0.0001</formula>
      <formula>0.00001</formula>
    </cfRule>
    <cfRule type="cellIs" priority="1572" stopIfTrue="1" operator="between">
      <formula>-0.0001</formula>
      <formula>0.0001</formula>
    </cfRule>
  </conditionalFormatting>
  <conditionalFormatting sqref="AK33:AP33 AR33:BD33 BF33:BH33">
    <cfRule type="cellIs" dxfId="1352" priority="1557" stopIfTrue="1" operator="equal">
      <formula>0</formula>
    </cfRule>
    <cfRule type="cellIs" dxfId="1351" priority="1558" stopIfTrue="1" operator="equal">
      <formula>0</formula>
    </cfRule>
    <cfRule type="cellIs" dxfId="1350" priority="1559" stopIfTrue="1" operator="equal">
      <formula>0</formula>
    </cfRule>
    <cfRule type="cellIs" dxfId="1349" priority="1560" stopIfTrue="1" operator="equal">
      <formula>0</formula>
    </cfRule>
    <cfRule type="cellIs" dxfId="1348" priority="1561" stopIfTrue="1" operator="equal">
      <formula>0</formula>
    </cfRule>
    <cfRule type="cellIs" dxfId="1347" priority="1563" stopIfTrue="1" operator="equal">
      <formula>0</formula>
    </cfRule>
    <cfRule type="cellIs" dxfId="1346" priority="1564" stopIfTrue="1" operator="equal">
      <formula>0</formula>
    </cfRule>
    <cfRule type="cellIs" dxfId="1345" priority="1565" stopIfTrue="1" operator="equal">
      <formula>0</formula>
    </cfRule>
  </conditionalFormatting>
  <conditionalFormatting sqref="AK33:AP33 BF33:BH33 AR33:BD33">
    <cfRule type="cellIs" dxfId="1344" priority="1556" stopIfTrue="1" operator="between">
      <formula>-0.0001</formula>
      <formula>0.00001</formula>
    </cfRule>
    <cfRule type="cellIs" priority="1562" stopIfTrue="1" operator="between">
      <formula>-0.0001</formula>
      <formula>0.0001</formula>
    </cfRule>
  </conditionalFormatting>
  <conditionalFormatting sqref="AK34:AP34 AR34:BD34 BF34:BH34">
    <cfRule type="cellIs" dxfId="1343" priority="1547" stopIfTrue="1" operator="equal">
      <formula>0</formula>
    </cfRule>
    <cfRule type="cellIs" dxfId="1342" priority="1548" stopIfTrue="1" operator="equal">
      <formula>0</formula>
    </cfRule>
    <cfRule type="cellIs" dxfId="1341" priority="1549" stopIfTrue="1" operator="equal">
      <formula>0</formula>
    </cfRule>
    <cfRule type="cellIs" dxfId="1340" priority="1550" stopIfTrue="1" operator="equal">
      <formula>0</formula>
    </cfRule>
    <cfRule type="cellIs" dxfId="1339" priority="1551" stopIfTrue="1" operator="equal">
      <formula>0</formula>
    </cfRule>
    <cfRule type="cellIs" dxfId="1338" priority="1553" stopIfTrue="1" operator="equal">
      <formula>0</formula>
    </cfRule>
    <cfRule type="cellIs" dxfId="1337" priority="1554" stopIfTrue="1" operator="equal">
      <formula>0</formula>
    </cfRule>
    <cfRule type="cellIs" dxfId="1336" priority="1555" stopIfTrue="1" operator="equal">
      <formula>0</formula>
    </cfRule>
  </conditionalFormatting>
  <conditionalFormatting sqref="AK34:AP34 BF34:BH34 AR34:BD34">
    <cfRule type="cellIs" dxfId="1335" priority="1546" stopIfTrue="1" operator="between">
      <formula>-0.0001</formula>
      <formula>0.00001</formula>
    </cfRule>
    <cfRule type="cellIs" priority="1552" stopIfTrue="1" operator="between">
      <formula>-0.0001</formula>
      <formula>0.0001</formula>
    </cfRule>
  </conditionalFormatting>
  <conditionalFormatting sqref="AK35:AP35 AR35:BD35 BF35:BH35">
    <cfRule type="cellIs" dxfId="1334" priority="1537" stopIfTrue="1" operator="equal">
      <formula>0</formula>
    </cfRule>
    <cfRule type="cellIs" dxfId="1333" priority="1538" stopIfTrue="1" operator="equal">
      <formula>0</formula>
    </cfRule>
    <cfRule type="cellIs" dxfId="1332" priority="1539" stopIfTrue="1" operator="equal">
      <formula>0</formula>
    </cfRule>
    <cfRule type="cellIs" dxfId="1331" priority="1540" stopIfTrue="1" operator="equal">
      <formula>0</formula>
    </cfRule>
    <cfRule type="cellIs" dxfId="1330" priority="1541" stopIfTrue="1" operator="equal">
      <formula>0</formula>
    </cfRule>
    <cfRule type="cellIs" dxfId="1329" priority="1543" stopIfTrue="1" operator="equal">
      <formula>0</formula>
    </cfRule>
    <cfRule type="cellIs" dxfId="1328" priority="1544" stopIfTrue="1" operator="equal">
      <formula>0</formula>
    </cfRule>
    <cfRule type="cellIs" dxfId="1327" priority="1545" stopIfTrue="1" operator="equal">
      <formula>0</formula>
    </cfRule>
  </conditionalFormatting>
  <conditionalFormatting sqref="AK35:AP35 BF35:BH35 AR35:BD35">
    <cfRule type="cellIs" dxfId="1326" priority="1536" stopIfTrue="1" operator="between">
      <formula>-0.0001</formula>
      <formula>0.00001</formula>
    </cfRule>
    <cfRule type="cellIs" priority="1542" stopIfTrue="1" operator="between">
      <formula>-0.0001</formula>
      <formula>0.0001</formula>
    </cfRule>
  </conditionalFormatting>
  <conditionalFormatting sqref="AK36:AP36 AR36:BD36 BF36:BH36">
    <cfRule type="cellIs" dxfId="1325" priority="1527" stopIfTrue="1" operator="equal">
      <formula>0</formula>
    </cfRule>
    <cfRule type="cellIs" dxfId="1324" priority="1528" stopIfTrue="1" operator="equal">
      <formula>0</formula>
    </cfRule>
    <cfRule type="cellIs" dxfId="1323" priority="1529" stopIfTrue="1" operator="equal">
      <formula>0</formula>
    </cfRule>
    <cfRule type="cellIs" dxfId="1322" priority="1530" stopIfTrue="1" operator="equal">
      <formula>0</formula>
    </cfRule>
    <cfRule type="cellIs" dxfId="1321" priority="1531" stopIfTrue="1" operator="equal">
      <formula>0</formula>
    </cfRule>
    <cfRule type="cellIs" dxfId="1320" priority="1533" stopIfTrue="1" operator="equal">
      <formula>0</formula>
    </cfRule>
    <cfRule type="cellIs" dxfId="1319" priority="1534" stopIfTrue="1" operator="equal">
      <formula>0</formula>
    </cfRule>
    <cfRule type="cellIs" dxfId="1318" priority="1535" stopIfTrue="1" operator="equal">
      <formula>0</formula>
    </cfRule>
  </conditionalFormatting>
  <conditionalFormatting sqref="AK36:AP36 BF36:BH36 AR36:BD36">
    <cfRule type="cellIs" dxfId="1317" priority="1526" stopIfTrue="1" operator="between">
      <formula>-0.0001</formula>
      <formula>0.00001</formula>
    </cfRule>
    <cfRule type="cellIs" priority="1532" stopIfTrue="1" operator="between">
      <formula>-0.0001</formula>
      <formula>0.0001</formula>
    </cfRule>
  </conditionalFormatting>
  <conditionalFormatting sqref="AK62:AP62 AR62:BH62">
    <cfRule type="cellIs" dxfId="1316" priority="1290" stopIfTrue="1" operator="between">
      <formula>-0.0001</formula>
      <formula>0.00001</formula>
    </cfRule>
    <cfRule type="cellIs" dxfId="1315" priority="1291" stopIfTrue="1" operator="equal">
      <formula>0</formula>
    </cfRule>
    <cfRule type="cellIs" dxfId="1314" priority="1292" stopIfTrue="1" operator="equal">
      <formula>0</formula>
    </cfRule>
    <cfRule type="cellIs" dxfId="1313" priority="1293" stopIfTrue="1" operator="equal">
      <formula>0</formula>
    </cfRule>
    <cfRule type="cellIs" dxfId="1312" priority="1294" stopIfTrue="1" operator="equal">
      <formula>0</formula>
    </cfRule>
    <cfRule type="cellIs" dxfId="1311" priority="1295" stopIfTrue="1" operator="equal">
      <formula>0</formula>
    </cfRule>
    <cfRule type="cellIs" priority="1296" stopIfTrue="1" operator="between">
      <formula>-0.0001</formula>
      <formula>0.0001</formula>
    </cfRule>
    <cfRule type="cellIs" dxfId="1310" priority="1297" stopIfTrue="1" operator="equal">
      <formula>0</formula>
    </cfRule>
    <cfRule type="cellIs" dxfId="1309" priority="1298" stopIfTrue="1" operator="equal">
      <formula>0</formula>
    </cfRule>
    <cfRule type="cellIs" dxfId="1308" priority="1299" stopIfTrue="1" operator="equal">
      <formula>0</formula>
    </cfRule>
  </conditionalFormatting>
  <conditionalFormatting sqref="AL40:AL43 AL61">
    <cfRule type="cellIs" dxfId="1307" priority="2048" stopIfTrue="1" operator="between">
      <formula>-0.0001</formula>
      <formula>0.00001</formula>
    </cfRule>
    <cfRule type="cellIs" dxfId="1306" priority="2049" stopIfTrue="1" operator="equal">
      <formula>0</formula>
    </cfRule>
    <cfRule type="cellIs" dxfId="1305" priority="2050" stopIfTrue="1" operator="equal">
      <formula>0</formula>
    </cfRule>
    <cfRule type="cellIs" dxfId="1304" priority="2051" stopIfTrue="1" operator="equal">
      <formula>0</formula>
    </cfRule>
    <cfRule type="cellIs" dxfId="1303" priority="2052" stopIfTrue="1" operator="equal">
      <formula>0</formula>
    </cfRule>
    <cfRule type="cellIs" dxfId="1302" priority="2053" stopIfTrue="1" operator="equal">
      <formula>0</formula>
    </cfRule>
    <cfRule type="cellIs" priority="2054" stopIfTrue="1" operator="between">
      <formula>-0.0001</formula>
      <formula>0.0001</formula>
    </cfRule>
    <cfRule type="cellIs" dxfId="1301" priority="2055" stopIfTrue="1" operator="equal">
      <formula>0</formula>
    </cfRule>
    <cfRule type="cellIs" dxfId="1300" priority="2056" stopIfTrue="1" operator="equal">
      <formula>0</formula>
    </cfRule>
    <cfRule type="cellIs" dxfId="1299" priority="2057" stopIfTrue="1" operator="equal">
      <formula>0</formula>
    </cfRule>
  </conditionalFormatting>
  <conditionalFormatting sqref="AL60">
    <cfRule type="cellIs" dxfId="1298" priority="352" stopIfTrue="1" operator="between">
      <formula>-0.0001</formula>
      <formula>0.00001</formula>
    </cfRule>
    <cfRule type="cellIs" dxfId="1297" priority="353" stopIfTrue="1" operator="equal">
      <formula>0</formula>
    </cfRule>
    <cfRule type="cellIs" dxfId="1296" priority="354" stopIfTrue="1" operator="equal">
      <formula>0</formula>
    </cfRule>
    <cfRule type="cellIs" dxfId="1295" priority="355" stopIfTrue="1" operator="equal">
      <formula>0</formula>
    </cfRule>
    <cfRule type="cellIs" dxfId="1294" priority="356" stopIfTrue="1" operator="equal">
      <formula>0</formula>
    </cfRule>
    <cfRule type="cellIs" dxfId="1293" priority="357" stopIfTrue="1" operator="equal">
      <formula>0</formula>
    </cfRule>
    <cfRule type="cellIs" priority="358" stopIfTrue="1" operator="between">
      <formula>-0.0001</formula>
      <formula>0.0001</formula>
    </cfRule>
    <cfRule type="cellIs" dxfId="1292" priority="359" stopIfTrue="1" operator="equal">
      <formula>0</formula>
    </cfRule>
    <cfRule type="cellIs" dxfId="1291" priority="360" stopIfTrue="1" operator="equal">
      <formula>0</formula>
    </cfRule>
    <cfRule type="cellIs" dxfId="1290" priority="361" stopIfTrue="1" operator="equal">
      <formula>0</formula>
    </cfRule>
  </conditionalFormatting>
  <conditionalFormatting sqref="AL37:AP37 AR37:BD37 BF37:BH37">
    <cfRule type="cellIs" dxfId="1289" priority="1311" stopIfTrue="1" operator="equal">
      <formula>0</formula>
    </cfRule>
    <cfRule type="cellIs" dxfId="1288" priority="1312" stopIfTrue="1" operator="equal">
      <formula>0</formula>
    </cfRule>
    <cfRule type="cellIs" dxfId="1287" priority="1313" stopIfTrue="1" operator="equal">
      <formula>0</formula>
    </cfRule>
    <cfRule type="cellIs" dxfId="1286" priority="1314" stopIfTrue="1" operator="equal">
      <formula>0</formula>
    </cfRule>
    <cfRule type="cellIs" dxfId="1285" priority="1315" stopIfTrue="1" operator="equal">
      <formula>0</formula>
    </cfRule>
    <cfRule type="cellIs" dxfId="1284" priority="1317" stopIfTrue="1" operator="equal">
      <formula>0</formula>
    </cfRule>
    <cfRule type="cellIs" dxfId="1283" priority="1318" stopIfTrue="1" operator="equal">
      <formula>0</formula>
    </cfRule>
    <cfRule type="cellIs" dxfId="1282" priority="1319" stopIfTrue="1" operator="equal">
      <formula>0</formula>
    </cfRule>
  </conditionalFormatting>
  <conditionalFormatting sqref="AL37:AP37 BF37:BH37 AR37:BD37">
    <cfRule type="cellIs" dxfId="1281" priority="1310" stopIfTrue="1" operator="between">
      <formula>-0.0001</formula>
      <formula>0.00001</formula>
    </cfRule>
    <cfRule type="cellIs" priority="1316" stopIfTrue="1" operator="between">
      <formula>-0.0001</formula>
      <formula>0.0001</formula>
    </cfRule>
  </conditionalFormatting>
  <conditionalFormatting sqref="AL38:AP38 AR38:BD38 BF38:BH38">
    <cfRule type="cellIs" dxfId="1280" priority="1495" stopIfTrue="1" operator="equal">
      <formula>0</formula>
    </cfRule>
    <cfRule type="cellIs" dxfId="1279" priority="1496" stopIfTrue="1" operator="equal">
      <formula>0</formula>
    </cfRule>
    <cfRule type="cellIs" dxfId="1278" priority="1497" stopIfTrue="1" operator="equal">
      <formula>0</formula>
    </cfRule>
    <cfRule type="cellIs" dxfId="1277" priority="1498" stopIfTrue="1" operator="equal">
      <formula>0</formula>
    </cfRule>
    <cfRule type="cellIs" dxfId="1276" priority="1499" stopIfTrue="1" operator="equal">
      <formula>0</formula>
    </cfRule>
    <cfRule type="cellIs" dxfId="1275" priority="1501" stopIfTrue="1" operator="equal">
      <formula>0</formula>
    </cfRule>
    <cfRule type="cellIs" dxfId="1274" priority="1502" stopIfTrue="1" operator="equal">
      <formula>0</formula>
    </cfRule>
    <cfRule type="cellIs" dxfId="1273" priority="1503" stopIfTrue="1" operator="equal">
      <formula>0</formula>
    </cfRule>
  </conditionalFormatting>
  <conditionalFormatting sqref="AL38:AP38 BF38:BH38 AR38:BD38">
    <cfRule type="cellIs" dxfId="1272" priority="1494" stopIfTrue="1" operator="between">
      <formula>-0.0001</formula>
      <formula>0.00001</formula>
    </cfRule>
    <cfRule type="cellIs" priority="1500" stopIfTrue="1" operator="between">
      <formula>-0.0001</formula>
      <formula>0.0001</formula>
    </cfRule>
  </conditionalFormatting>
  <conditionalFormatting sqref="AM41:AM43 AM61">
    <cfRule type="cellIs" dxfId="1271" priority="2038" stopIfTrue="1" operator="between">
      <formula>-0.0001</formula>
      <formula>0.00001</formula>
    </cfRule>
    <cfRule type="cellIs" dxfId="1270" priority="2039" stopIfTrue="1" operator="equal">
      <formula>0</formula>
    </cfRule>
    <cfRule type="cellIs" dxfId="1269" priority="2040" stopIfTrue="1" operator="equal">
      <formula>0</formula>
    </cfRule>
    <cfRule type="cellIs" dxfId="1268" priority="2041" stopIfTrue="1" operator="equal">
      <formula>0</formula>
    </cfRule>
    <cfRule type="cellIs" dxfId="1267" priority="2042" stopIfTrue="1" operator="equal">
      <formula>0</formula>
    </cfRule>
    <cfRule type="cellIs" dxfId="1266" priority="2043" stopIfTrue="1" operator="equal">
      <formula>0</formula>
    </cfRule>
    <cfRule type="cellIs" priority="2044" stopIfTrue="1" operator="between">
      <formula>-0.0001</formula>
      <formula>0.0001</formula>
    </cfRule>
    <cfRule type="cellIs" dxfId="1265" priority="2045" stopIfTrue="1" operator="equal">
      <formula>0</formula>
    </cfRule>
    <cfRule type="cellIs" dxfId="1264" priority="2046" stopIfTrue="1" operator="equal">
      <formula>0</formula>
    </cfRule>
    <cfRule type="cellIs" dxfId="1263" priority="2047" stopIfTrue="1" operator="equal">
      <formula>0</formula>
    </cfRule>
  </conditionalFormatting>
  <conditionalFormatting sqref="AM60">
    <cfRule type="cellIs" dxfId="1262" priority="342" stopIfTrue="1" operator="between">
      <formula>-0.0001</formula>
      <formula>0.00001</formula>
    </cfRule>
    <cfRule type="cellIs" dxfId="1261" priority="343" stopIfTrue="1" operator="equal">
      <formula>0</formula>
    </cfRule>
    <cfRule type="cellIs" dxfId="1260" priority="344" stopIfTrue="1" operator="equal">
      <formula>0</formula>
    </cfRule>
    <cfRule type="cellIs" dxfId="1259" priority="345" stopIfTrue="1" operator="equal">
      <formula>0</formula>
    </cfRule>
    <cfRule type="cellIs" dxfId="1258" priority="346" stopIfTrue="1" operator="equal">
      <formula>0</formula>
    </cfRule>
    <cfRule type="cellIs" dxfId="1257" priority="347" stopIfTrue="1" operator="equal">
      <formula>0</formula>
    </cfRule>
    <cfRule type="cellIs" priority="348" stopIfTrue="1" operator="between">
      <formula>-0.0001</formula>
      <formula>0.0001</formula>
    </cfRule>
    <cfRule type="cellIs" dxfId="1256" priority="349" stopIfTrue="1" operator="equal">
      <formula>0</formula>
    </cfRule>
    <cfRule type="cellIs" dxfId="1255" priority="350" stopIfTrue="1" operator="equal">
      <formula>0</formula>
    </cfRule>
    <cfRule type="cellIs" dxfId="1254" priority="351" stopIfTrue="1" operator="equal">
      <formula>0</formula>
    </cfRule>
  </conditionalFormatting>
  <conditionalFormatting sqref="AM39:AP39 AR39:AU39">
    <cfRule type="cellIs" dxfId="1253" priority="1485" stopIfTrue="1" operator="equal">
      <formula>0</formula>
    </cfRule>
    <cfRule type="cellIs" dxfId="1252" priority="1486" stopIfTrue="1" operator="equal">
      <formula>0</formula>
    </cfRule>
    <cfRule type="cellIs" dxfId="1251" priority="1487" stopIfTrue="1" operator="equal">
      <formula>0</formula>
    </cfRule>
    <cfRule type="cellIs" dxfId="1250" priority="1488" stopIfTrue="1" operator="equal">
      <formula>0</formula>
    </cfRule>
    <cfRule type="cellIs" dxfId="1249" priority="1489" stopIfTrue="1" operator="equal">
      <formula>0</formula>
    </cfRule>
    <cfRule type="cellIs" dxfId="1248" priority="1491" stopIfTrue="1" operator="equal">
      <formula>0</formula>
    </cfRule>
    <cfRule type="cellIs" dxfId="1247" priority="1492" stopIfTrue="1" operator="equal">
      <formula>0</formula>
    </cfRule>
    <cfRule type="cellIs" dxfId="1246" priority="1493" stopIfTrue="1" operator="equal">
      <formula>0</formula>
    </cfRule>
  </conditionalFormatting>
  <conditionalFormatting sqref="AN42:AN43 AN61">
    <cfRule type="cellIs" dxfId="1245" priority="2028" stopIfTrue="1" operator="between">
      <formula>-0.0001</formula>
      <formula>0.00001</formula>
    </cfRule>
    <cfRule type="cellIs" dxfId="1244" priority="2029" stopIfTrue="1" operator="equal">
      <formula>0</formula>
    </cfRule>
    <cfRule type="cellIs" dxfId="1243" priority="2030" stopIfTrue="1" operator="equal">
      <formula>0</formula>
    </cfRule>
    <cfRule type="cellIs" dxfId="1242" priority="2031" stopIfTrue="1" operator="equal">
      <formula>0</formula>
    </cfRule>
    <cfRule type="cellIs" dxfId="1241" priority="2032" stopIfTrue="1" operator="equal">
      <formula>0</formula>
    </cfRule>
    <cfRule type="cellIs" dxfId="1240" priority="2033" stopIfTrue="1" operator="equal">
      <formula>0</formula>
    </cfRule>
    <cfRule type="cellIs" priority="2034" stopIfTrue="1" operator="between">
      <formula>-0.0001</formula>
      <formula>0.0001</formula>
    </cfRule>
    <cfRule type="cellIs" dxfId="1239" priority="2035" stopIfTrue="1" operator="equal">
      <formula>0</formula>
    </cfRule>
    <cfRule type="cellIs" dxfId="1238" priority="2036" stopIfTrue="1" operator="equal">
      <formula>0</formula>
    </cfRule>
    <cfRule type="cellIs" dxfId="1237" priority="2037" stopIfTrue="1" operator="equal">
      <formula>0</formula>
    </cfRule>
  </conditionalFormatting>
  <conditionalFormatting sqref="AN60">
    <cfRule type="cellIs" dxfId="1236" priority="332" stopIfTrue="1" operator="between">
      <formula>-0.0001</formula>
      <formula>0.00001</formula>
    </cfRule>
    <cfRule type="cellIs" dxfId="1235" priority="333" stopIfTrue="1" operator="equal">
      <formula>0</formula>
    </cfRule>
    <cfRule type="cellIs" dxfId="1234" priority="334" stopIfTrue="1" operator="equal">
      <formula>0</formula>
    </cfRule>
    <cfRule type="cellIs" dxfId="1233" priority="335" stopIfTrue="1" operator="equal">
      <formula>0</formula>
    </cfRule>
    <cfRule type="cellIs" dxfId="1232" priority="336" stopIfTrue="1" operator="equal">
      <formula>0</formula>
    </cfRule>
    <cfRule type="cellIs" dxfId="1231" priority="337" stopIfTrue="1" operator="equal">
      <formula>0</formula>
    </cfRule>
    <cfRule type="cellIs" priority="338" stopIfTrue="1" operator="between">
      <formula>-0.0001</formula>
      <formula>0.0001</formula>
    </cfRule>
    <cfRule type="cellIs" dxfId="1230" priority="339" stopIfTrue="1" operator="equal">
      <formula>0</formula>
    </cfRule>
    <cfRule type="cellIs" dxfId="1229" priority="340" stopIfTrue="1" operator="equal">
      <formula>0</formula>
    </cfRule>
    <cfRule type="cellIs" dxfId="1228" priority="341" stopIfTrue="1" operator="equal">
      <formula>0</formula>
    </cfRule>
  </conditionalFormatting>
  <conditionalFormatting sqref="AN40:AP40 AR40:AU40">
    <cfRule type="cellIs" dxfId="1227" priority="1475" stopIfTrue="1" operator="equal">
      <formula>0</formula>
    </cfRule>
    <cfRule type="cellIs" dxfId="1226" priority="1476" stopIfTrue="1" operator="equal">
      <formula>0</formula>
    </cfRule>
    <cfRule type="cellIs" dxfId="1225" priority="1477" stopIfTrue="1" operator="equal">
      <formula>0</formula>
    </cfRule>
    <cfRule type="cellIs" dxfId="1224" priority="1478" stopIfTrue="1" operator="equal">
      <formula>0</formula>
    </cfRule>
    <cfRule type="cellIs" dxfId="1223" priority="1479" stopIfTrue="1" operator="equal">
      <formula>0</formula>
    </cfRule>
    <cfRule type="cellIs" dxfId="1222" priority="1481" stopIfTrue="1" operator="equal">
      <formula>0</formula>
    </cfRule>
    <cfRule type="cellIs" dxfId="1221" priority="1482" stopIfTrue="1" operator="equal">
      <formula>0</formula>
    </cfRule>
    <cfRule type="cellIs" dxfId="1220" priority="1483" stopIfTrue="1" operator="equal">
      <formula>0</formula>
    </cfRule>
  </conditionalFormatting>
  <conditionalFormatting sqref="AO43 AO61">
    <cfRule type="cellIs" dxfId="1219" priority="2018" stopIfTrue="1" operator="between">
      <formula>-0.0001</formula>
      <formula>0.00001</formula>
    </cfRule>
    <cfRule type="cellIs" dxfId="1218" priority="2019" stopIfTrue="1" operator="equal">
      <formula>0</formula>
    </cfRule>
    <cfRule type="cellIs" dxfId="1217" priority="2020" stopIfTrue="1" operator="equal">
      <formula>0</formula>
    </cfRule>
    <cfRule type="cellIs" dxfId="1216" priority="2021" stopIfTrue="1" operator="equal">
      <formula>0</formula>
    </cfRule>
    <cfRule type="cellIs" dxfId="1215" priority="2022" stopIfTrue="1" operator="equal">
      <formula>0</formula>
    </cfRule>
    <cfRule type="cellIs" dxfId="1214" priority="2023" stopIfTrue="1" operator="equal">
      <formula>0</formula>
    </cfRule>
    <cfRule type="cellIs" priority="2024" stopIfTrue="1" operator="between">
      <formula>-0.0001</formula>
      <formula>0.0001</formula>
    </cfRule>
    <cfRule type="cellIs" dxfId="1213" priority="2025" stopIfTrue="1" operator="equal">
      <formula>0</formula>
    </cfRule>
    <cfRule type="cellIs" dxfId="1212" priority="2026" stopIfTrue="1" operator="equal">
      <formula>0</formula>
    </cfRule>
    <cfRule type="cellIs" dxfId="1211" priority="2027" stopIfTrue="1" operator="equal">
      <formula>0</formula>
    </cfRule>
  </conditionalFormatting>
  <conditionalFormatting sqref="AO60">
    <cfRule type="cellIs" dxfId="1210" priority="322" stopIfTrue="1" operator="between">
      <formula>-0.0001</formula>
      <formula>0.00001</formula>
    </cfRule>
    <cfRule type="cellIs" dxfId="1209" priority="323" stopIfTrue="1" operator="equal">
      <formula>0</formula>
    </cfRule>
    <cfRule type="cellIs" dxfId="1208" priority="324" stopIfTrue="1" operator="equal">
      <formula>0</formula>
    </cfRule>
    <cfRule type="cellIs" dxfId="1207" priority="325" stopIfTrue="1" operator="equal">
      <formula>0</formula>
    </cfRule>
    <cfRule type="cellIs" dxfId="1206" priority="326" stopIfTrue="1" operator="equal">
      <formula>0</formula>
    </cfRule>
    <cfRule type="cellIs" dxfId="1205" priority="327" stopIfTrue="1" operator="equal">
      <formula>0</formula>
    </cfRule>
    <cfRule type="cellIs" priority="328" stopIfTrue="1" operator="between">
      <formula>-0.0001</formula>
      <formula>0.0001</formula>
    </cfRule>
    <cfRule type="cellIs" dxfId="1204" priority="329" stopIfTrue="1" operator="equal">
      <formula>0</formula>
    </cfRule>
    <cfRule type="cellIs" dxfId="1203" priority="330" stopIfTrue="1" operator="equal">
      <formula>0</formula>
    </cfRule>
    <cfRule type="cellIs" dxfId="1202" priority="331" stopIfTrue="1" operator="equal">
      <formula>0</formula>
    </cfRule>
  </conditionalFormatting>
  <conditionalFormatting sqref="AO41:AP41 AR41:AU41">
    <cfRule type="cellIs" dxfId="1201" priority="1465" stopIfTrue="1" operator="equal">
      <formula>0</formula>
    </cfRule>
    <cfRule type="cellIs" dxfId="1200" priority="1466" stopIfTrue="1" operator="equal">
      <formula>0</formula>
    </cfRule>
    <cfRule type="cellIs" dxfId="1199" priority="1467" stopIfTrue="1" operator="equal">
      <formula>0</formula>
    </cfRule>
    <cfRule type="cellIs" dxfId="1198" priority="1468" stopIfTrue="1" operator="equal">
      <formula>0</formula>
    </cfRule>
    <cfRule type="cellIs" dxfId="1197" priority="1469" stopIfTrue="1" operator="equal">
      <formula>0</formula>
    </cfRule>
    <cfRule type="cellIs" dxfId="1196" priority="1471" stopIfTrue="1" operator="equal">
      <formula>0</formula>
    </cfRule>
    <cfRule type="cellIs" dxfId="1195" priority="1472" stopIfTrue="1" operator="equal">
      <formula>0</formula>
    </cfRule>
    <cfRule type="cellIs" dxfId="1194" priority="1473" stopIfTrue="1" operator="equal">
      <formula>0</formula>
    </cfRule>
  </conditionalFormatting>
  <conditionalFormatting sqref="AP42 AR42:AU42">
    <cfRule type="cellIs" dxfId="1193" priority="1455" stopIfTrue="1" operator="equal">
      <formula>0</formula>
    </cfRule>
    <cfRule type="cellIs" dxfId="1192" priority="1456" stopIfTrue="1" operator="equal">
      <formula>0</formula>
    </cfRule>
    <cfRule type="cellIs" dxfId="1191" priority="1457" stopIfTrue="1" operator="equal">
      <formula>0</formula>
    </cfRule>
    <cfRule type="cellIs" dxfId="1190" priority="1458" stopIfTrue="1" operator="equal">
      <formula>0</formula>
    </cfRule>
    <cfRule type="cellIs" dxfId="1189" priority="1459" stopIfTrue="1" operator="equal">
      <formula>0</formula>
    </cfRule>
    <cfRule type="cellIs" dxfId="1188" priority="1461" stopIfTrue="1" operator="equal">
      <formula>0</formula>
    </cfRule>
    <cfRule type="cellIs" dxfId="1187" priority="1462" stopIfTrue="1" operator="equal">
      <formula>0</formula>
    </cfRule>
    <cfRule type="cellIs" dxfId="1186" priority="1463" stopIfTrue="1" operator="equal">
      <formula>0</formula>
    </cfRule>
  </conditionalFormatting>
  <conditionalFormatting sqref="AP60">
    <cfRule type="cellIs" dxfId="1185" priority="312" stopIfTrue="1" operator="between">
      <formula>-0.0001</formula>
      <formula>0.00001</formula>
    </cfRule>
    <cfRule type="cellIs" dxfId="1184" priority="313" stopIfTrue="1" operator="equal">
      <formula>0</formula>
    </cfRule>
    <cfRule type="cellIs" dxfId="1183" priority="314" stopIfTrue="1" operator="equal">
      <formula>0</formula>
    </cfRule>
    <cfRule type="cellIs" dxfId="1182" priority="315" stopIfTrue="1" operator="equal">
      <formula>0</formula>
    </cfRule>
    <cfRule type="cellIs" dxfId="1181" priority="316" stopIfTrue="1" operator="equal">
      <formula>0</formula>
    </cfRule>
    <cfRule type="cellIs" dxfId="1180" priority="317" stopIfTrue="1" operator="equal">
      <formula>0</formula>
    </cfRule>
    <cfRule type="cellIs" priority="318" stopIfTrue="1" operator="between">
      <formula>-0.0001</formula>
      <formula>0.0001</formula>
    </cfRule>
    <cfRule type="cellIs" dxfId="1179" priority="319" stopIfTrue="1" operator="equal">
      <formula>0</formula>
    </cfRule>
    <cfRule type="cellIs" dxfId="1178" priority="320" stopIfTrue="1" operator="equal">
      <formula>0</formula>
    </cfRule>
    <cfRule type="cellIs" dxfId="1177" priority="321" stopIfTrue="1" operator="equal">
      <formula>0</formula>
    </cfRule>
  </conditionalFormatting>
  <conditionalFormatting sqref="AP61">
    <cfRule type="cellIs" dxfId="1176" priority="2008" stopIfTrue="1" operator="between">
      <formula>-0.0001</formula>
      <formula>0.00001</formula>
    </cfRule>
    <cfRule type="cellIs" dxfId="1175" priority="2009" stopIfTrue="1" operator="equal">
      <formula>0</formula>
    </cfRule>
    <cfRule type="cellIs" dxfId="1174" priority="2010" stopIfTrue="1" operator="equal">
      <formula>0</formula>
    </cfRule>
    <cfRule type="cellIs" dxfId="1173" priority="2011" stopIfTrue="1" operator="equal">
      <formula>0</formula>
    </cfRule>
    <cfRule type="cellIs" dxfId="1172" priority="2012" stopIfTrue="1" operator="equal">
      <formula>0</formula>
    </cfRule>
    <cfRule type="cellIs" dxfId="1171" priority="2013" stopIfTrue="1" operator="equal">
      <formula>0</formula>
    </cfRule>
    <cfRule type="cellIs" priority="2014" stopIfTrue="1" operator="between">
      <formula>-0.0001</formula>
      <formula>0.0001</formula>
    </cfRule>
    <cfRule type="cellIs" dxfId="1170" priority="2015" stopIfTrue="1" operator="equal">
      <formula>0</formula>
    </cfRule>
    <cfRule type="cellIs" dxfId="1169" priority="2016" stopIfTrue="1" operator="equal">
      <formula>0</formula>
    </cfRule>
    <cfRule type="cellIs" dxfId="1168" priority="2017" stopIfTrue="1" operator="equal">
      <formula>0</formula>
    </cfRule>
  </conditionalFormatting>
  <conditionalFormatting sqref="AQ44 AT47 AX51 AZ53 AD31 AE32 AF33 AG34 AH35 AI36 AJ37 AK38 AL39 AM40 AN41 AO42 AP43 AR45 AS46 AU48 AV49 AW50 AY52 BA54 BB55 BC56 BD57 BF59:BG59 BH61 BI62 BJ63 BK64 BL65 BM66:BN67">
    <cfRule type="cellIs" dxfId="1167" priority="2735" stopIfTrue="1" operator="between">
      <formula>-0.0001</formula>
      <formula>0.00001</formula>
    </cfRule>
  </conditionalFormatting>
  <conditionalFormatting sqref="AQ44 AT47 AX51 AZ53">
    <cfRule type="cellIs" dxfId="1166" priority="2734" stopIfTrue="1" operator="between">
      <formula>-0.0001</formula>
      <formula>0.0001</formula>
    </cfRule>
  </conditionalFormatting>
  <conditionalFormatting sqref="AR60">
    <cfRule type="cellIs" dxfId="1165" priority="302" stopIfTrue="1" operator="between">
      <formula>-0.0001</formula>
      <formula>0.00001</formula>
    </cfRule>
    <cfRule type="cellIs" dxfId="1164" priority="303" stopIfTrue="1" operator="equal">
      <formula>0</formula>
    </cfRule>
    <cfRule type="cellIs" dxfId="1163" priority="304" stopIfTrue="1" operator="equal">
      <formula>0</formula>
    </cfRule>
    <cfRule type="cellIs" dxfId="1162" priority="305" stopIfTrue="1" operator="equal">
      <formula>0</formula>
    </cfRule>
    <cfRule type="cellIs" dxfId="1161" priority="306" stopIfTrue="1" operator="equal">
      <formula>0</formula>
    </cfRule>
    <cfRule type="cellIs" dxfId="1160" priority="307" stopIfTrue="1" operator="equal">
      <formula>0</formula>
    </cfRule>
    <cfRule type="cellIs" priority="308" stopIfTrue="1" operator="between">
      <formula>-0.0001</formula>
      <formula>0.0001</formula>
    </cfRule>
    <cfRule type="cellIs" dxfId="1159" priority="309" stopIfTrue="1" operator="equal">
      <formula>0</formula>
    </cfRule>
    <cfRule type="cellIs" dxfId="1158" priority="310" stopIfTrue="1" operator="equal">
      <formula>0</formula>
    </cfRule>
    <cfRule type="cellIs" dxfId="1157" priority="311" stopIfTrue="1" operator="equal">
      <formula>0</formula>
    </cfRule>
  </conditionalFormatting>
  <conditionalFormatting sqref="AR61">
    <cfRule type="cellIs" dxfId="1156" priority="1998" stopIfTrue="1" operator="between">
      <formula>-0.0001</formula>
      <formula>0.00001</formula>
    </cfRule>
    <cfRule type="cellIs" dxfId="1155" priority="1999" stopIfTrue="1" operator="equal">
      <formula>0</formula>
    </cfRule>
    <cfRule type="cellIs" dxfId="1154" priority="2000" stopIfTrue="1" operator="equal">
      <formula>0</formula>
    </cfRule>
    <cfRule type="cellIs" dxfId="1153" priority="2001" stopIfTrue="1" operator="equal">
      <formula>0</formula>
    </cfRule>
    <cfRule type="cellIs" dxfId="1152" priority="2002" stopIfTrue="1" operator="equal">
      <formula>0</formula>
    </cfRule>
    <cfRule type="cellIs" dxfId="1151" priority="2003" stopIfTrue="1" operator="equal">
      <formula>0</formula>
    </cfRule>
    <cfRule type="cellIs" priority="2004" stopIfTrue="1" operator="between">
      <formula>-0.0001</formula>
      <formula>0.0001</formula>
    </cfRule>
    <cfRule type="cellIs" dxfId="1150" priority="2005" stopIfTrue="1" operator="equal">
      <formula>0</formula>
    </cfRule>
    <cfRule type="cellIs" dxfId="1149" priority="2006" stopIfTrue="1" operator="equal">
      <formula>0</formula>
    </cfRule>
    <cfRule type="cellIs" dxfId="1148" priority="2007" stopIfTrue="1" operator="equal">
      <formula>0</formula>
    </cfRule>
  </conditionalFormatting>
  <conditionalFormatting sqref="AR39:AU39 AM39:AP39">
    <cfRule type="cellIs" dxfId="1147" priority="1484" stopIfTrue="1" operator="between">
      <formula>-0.0001</formula>
      <formula>0.00001</formula>
    </cfRule>
    <cfRule type="cellIs" priority="1490" stopIfTrue="1" operator="between">
      <formula>-0.0001</formula>
      <formula>0.0001</formula>
    </cfRule>
  </conditionalFormatting>
  <conditionalFormatting sqref="AR40:AU40 AN40:AP40">
    <cfRule type="cellIs" dxfId="1146" priority="1474" stopIfTrue="1" operator="between">
      <formula>-0.0001</formula>
      <formula>0.00001</formula>
    </cfRule>
    <cfRule type="cellIs" priority="1480" stopIfTrue="1" operator="between">
      <formula>-0.0001</formula>
      <formula>0.0001</formula>
    </cfRule>
  </conditionalFormatting>
  <conditionalFormatting sqref="AR41:AU41 AO41:AP41">
    <cfRule type="cellIs" dxfId="1145" priority="1464" stopIfTrue="1" operator="between">
      <formula>-0.0001</formula>
      <formula>0.00001</formula>
    </cfRule>
    <cfRule type="cellIs" priority="1470" stopIfTrue="1" operator="between">
      <formula>-0.0001</formula>
      <formula>0.0001</formula>
    </cfRule>
  </conditionalFormatting>
  <conditionalFormatting sqref="AR42:AU42 AP42">
    <cfRule type="cellIs" dxfId="1144" priority="1454" stopIfTrue="1" operator="between">
      <formula>-0.0001</formula>
      <formula>0.00001</formula>
    </cfRule>
    <cfRule type="cellIs" priority="1460" stopIfTrue="1" operator="between">
      <formula>-0.0001</formula>
      <formula>0.0001</formula>
    </cfRule>
  </conditionalFormatting>
  <conditionalFormatting sqref="AR43:AU43">
    <cfRule type="cellIs" dxfId="1143" priority="1444" stopIfTrue="1" operator="between">
      <formula>-0.0001</formula>
      <formula>0.00001</formula>
    </cfRule>
    <cfRule type="cellIs" dxfId="1142" priority="1445" stopIfTrue="1" operator="equal">
      <formula>0</formula>
    </cfRule>
    <cfRule type="cellIs" dxfId="1141" priority="1446" stopIfTrue="1" operator="equal">
      <formula>0</formula>
    </cfRule>
    <cfRule type="cellIs" dxfId="1140" priority="1447" stopIfTrue="1" operator="equal">
      <formula>0</formula>
    </cfRule>
    <cfRule type="cellIs" dxfId="1139" priority="1448" stopIfTrue="1" operator="equal">
      <formula>0</formula>
    </cfRule>
    <cfRule type="cellIs" dxfId="1138" priority="1449" stopIfTrue="1" operator="equal">
      <formula>0</formula>
    </cfRule>
    <cfRule type="cellIs" priority="1450" stopIfTrue="1" operator="between">
      <formula>-0.0001</formula>
      <formula>0.0001</formula>
    </cfRule>
    <cfRule type="cellIs" dxfId="1137" priority="1451" stopIfTrue="1" operator="equal">
      <formula>0</formula>
    </cfRule>
    <cfRule type="cellIs" dxfId="1136" priority="1452" stopIfTrue="1" operator="equal">
      <formula>0</formula>
    </cfRule>
    <cfRule type="cellIs" dxfId="1135" priority="1453" stopIfTrue="1" operator="equal">
      <formula>0</formula>
    </cfRule>
  </conditionalFormatting>
  <conditionalFormatting sqref="AR45:AU45">
    <cfRule type="cellIs" dxfId="1134" priority="1433" stopIfTrue="1" operator="between">
      <formula>-0.0001</formula>
      <formula>0.0001</formula>
    </cfRule>
  </conditionalFormatting>
  <conditionalFormatting sqref="AR4:BA4 BI4">
    <cfRule type="cellIs" dxfId="1133" priority="3018" stopIfTrue="1" operator="equal">
      <formula>0</formula>
    </cfRule>
    <cfRule type="cellIs" dxfId="1132" priority="3019" stopIfTrue="1" operator="equal">
      <formula>0</formula>
    </cfRule>
  </conditionalFormatting>
  <conditionalFormatting sqref="AR4:BA4">
    <cfRule type="cellIs" dxfId="1131" priority="3009" stopIfTrue="1" operator="between">
      <formula>-0.0001</formula>
      <formula>0.0001</formula>
    </cfRule>
    <cfRule type="cellIs" dxfId="1130" priority="3010" stopIfTrue="1" operator="between">
      <formula>-0.0001</formula>
      <formula>0.00001</formula>
    </cfRule>
    <cfRule type="cellIs" dxfId="1129" priority="3011" stopIfTrue="1" operator="equal">
      <formula>0</formula>
    </cfRule>
    <cfRule type="cellIs" dxfId="1128" priority="3012" stopIfTrue="1" operator="equal">
      <formula>0</formula>
    </cfRule>
    <cfRule type="cellIs" dxfId="1127" priority="3013" stopIfTrue="1" operator="equal">
      <formula>0</formula>
    </cfRule>
    <cfRule type="cellIs" priority="3014" stopIfTrue="1" operator="between">
      <formula>-0.0001</formula>
      <formula>0.0001</formula>
    </cfRule>
    <cfRule type="cellIs" dxfId="1126" priority="3015" stopIfTrue="1" operator="equal">
      <formula>0</formula>
    </cfRule>
    <cfRule type="cellIs" dxfId="1125" priority="3016" stopIfTrue="1" operator="equal">
      <formula>0</formula>
    </cfRule>
    <cfRule type="cellIs" dxfId="1124" priority="3017" stopIfTrue="1" operator="equal">
      <formula>0</formula>
    </cfRule>
  </conditionalFormatting>
  <conditionalFormatting sqref="AR8:BA8 AK8:AP8">
    <cfRule type="cellIs" priority="2722" stopIfTrue="1" operator="between">
      <formula>-0.0001</formula>
      <formula>0.0001</formula>
    </cfRule>
  </conditionalFormatting>
  <conditionalFormatting sqref="AR8:BA9">
    <cfRule type="cellIs" dxfId="1123" priority="2701" stopIfTrue="1" operator="equal">
      <formula>0</formula>
    </cfRule>
  </conditionalFormatting>
  <conditionalFormatting sqref="AR9:BA9">
    <cfRule type="cellIs" dxfId="1122" priority="2694" stopIfTrue="1" operator="equal">
      <formula>0</formula>
    </cfRule>
    <cfRule type="cellIs" dxfId="1121" priority="2695" stopIfTrue="1" operator="equal">
      <formula>0</formula>
    </cfRule>
    <cfRule type="cellIs" dxfId="1120" priority="2696" stopIfTrue="1" operator="equal">
      <formula>0</formula>
    </cfRule>
    <cfRule type="cellIs" dxfId="1119" priority="2697" stopIfTrue="1" operator="equal">
      <formula>0</formula>
    </cfRule>
    <cfRule type="cellIs" priority="2698" stopIfTrue="1" operator="between">
      <formula>-0.0001</formula>
      <formula>0.0001</formula>
    </cfRule>
    <cfRule type="cellIs" dxfId="1118" priority="2699" stopIfTrue="1" operator="equal">
      <formula>0</formula>
    </cfRule>
    <cfRule type="cellIs" dxfId="1117" priority="2700" stopIfTrue="1" operator="equal">
      <formula>0</formula>
    </cfRule>
  </conditionalFormatting>
  <conditionalFormatting sqref="AR10:BA10 AK10:AP10 Z10:AI10">
    <cfRule type="cellIs" priority="2690" stopIfTrue="1" operator="between">
      <formula>-0.0001</formula>
      <formula>0.0001</formula>
    </cfRule>
  </conditionalFormatting>
  <conditionalFormatting sqref="AR11:BA11 AK11:AP11">
    <cfRule type="cellIs" priority="2663" stopIfTrue="1" operator="between">
      <formula>-0.0001</formula>
      <formula>0.0001</formula>
    </cfRule>
  </conditionalFormatting>
  <conditionalFormatting sqref="AR12:BA13 AK12:AP13 Z12:AI13">
    <cfRule type="cellIs" priority="2406" stopIfTrue="1" operator="between">
      <formula>-0.0001</formula>
      <formula>0.0001</formula>
    </cfRule>
  </conditionalFormatting>
  <conditionalFormatting sqref="AR21:BA21 AK21:AP21 Z21:AI21">
    <cfRule type="cellIs" dxfId="1116" priority="2298" stopIfTrue="1" operator="between">
      <formula>-0.0001</formula>
      <formula>0.00001</formula>
    </cfRule>
    <cfRule type="cellIs" priority="2304" stopIfTrue="1" operator="between">
      <formula>-0.0001</formula>
      <formula>0.0001</formula>
    </cfRule>
  </conditionalFormatting>
  <conditionalFormatting sqref="AR22:BA25 AK22:AP25">
    <cfRule type="cellIs" dxfId="1115" priority="2168" stopIfTrue="1" operator="between">
      <formula>-0.0001</formula>
      <formula>0.00001</formula>
    </cfRule>
    <cfRule type="cellIs" priority="2174" stopIfTrue="1" operator="between">
      <formula>-0.0001</formula>
      <formula>0.0001</formula>
    </cfRule>
  </conditionalFormatting>
  <conditionalFormatting sqref="AR8:BD13 BF8:BH13">
    <cfRule type="cellIs" dxfId="1114" priority="2390" stopIfTrue="1" operator="between">
      <formula>-0.0001</formula>
      <formula>0.00001</formula>
    </cfRule>
  </conditionalFormatting>
  <conditionalFormatting sqref="AR12:BD13 BF12:BH13">
    <cfRule type="cellIs" dxfId="1113" priority="2397" stopIfTrue="1" operator="equal">
      <formula>0</formula>
    </cfRule>
    <cfRule type="cellIs" dxfId="1112" priority="2398" stopIfTrue="1" operator="equal">
      <formula>0</formula>
    </cfRule>
  </conditionalFormatting>
  <conditionalFormatting sqref="AR58:BD58 T58:AP59">
    <cfRule type="cellIs" dxfId="1111" priority="1022" stopIfTrue="1" operator="equal">
      <formula>0</formula>
    </cfRule>
  </conditionalFormatting>
  <conditionalFormatting sqref="AR59:BD59 BD61">
    <cfRule type="cellIs" dxfId="1110" priority="1887" stopIfTrue="1" operator="equal">
      <formula>0</formula>
    </cfRule>
  </conditionalFormatting>
  <conditionalFormatting sqref="AR58:BE58">
    <cfRule type="cellIs" dxfId="1109" priority="612" stopIfTrue="1" operator="between">
      <formula>-0.0001</formula>
      <formula>0.0001</formula>
    </cfRule>
  </conditionalFormatting>
  <conditionalFormatting sqref="AR60:BE60">
    <cfRule type="cellIs" dxfId="1108" priority="84" stopIfTrue="1" operator="between">
      <formula>-0.0001</formula>
      <formula>0.0001</formula>
    </cfRule>
  </conditionalFormatting>
  <conditionalFormatting sqref="AS60">
    <cfRule type="cellIs" dxfId="1107" priority="292" stopIfTrue="1" operator="between">
      <formula>-0.0001</formula>
      <formula>0.00001</formula>
    </cfRule>
    <cfRule type="cellIs" dxfId="1106" priority="293" stopIfTrue="1" operator="equal">
      <formula>0</formula>
    </cfRule>
    <cfRule type="cellIs" dxfId="1105" priority="294" stopIfTrue="1" operator="equal">
      <formula>0</formula>
    </cfRule>
    <cfRule type="cellIs" dxfId="1104" priority="295" stopIfTrue="1" operator="equal">
      <formula>0</formula>
    </cfRule>
    <cfRule type="cellIs" dxfId="1103" priority="296" stopIfTrue="1" operator="equal">
      <formula>0</formula>
    </cfRule>
    <cfRule type="cellIs" dxfId="1102" priority="297" stopIfTrue="1" operator="equal">
      <formula>0</formula>
    </cfRule>
    <cfRule type="cellIs" priority="298" stopIfTrue="1" operator="between">
      <formula>-0.0001</formula>
      <formula>0.0001</formula>
    </cfRule>
    <cfRule type="cellIs" dxfId="1101" priority="299" stopIfTrue="1" operator="equal">
      <formula>0</formula>
    </cfRule>
    <cfRule type="cellIs" dxfId="1100" priority="300" stopIfTrue="1" operator="equal">
      <formula>0</formula>
    </cfRule>
    <cfRule type="cellIs" dxfId="1099" priority="301" stopIfTrue="1" operator="equal">
      <formula>0</formula>
    </cfRule>
  </conditionalFormatting>
  <conditionalFormatting sqref="AS61">
    <cfRule type="cellIs" dxfId="1098" priority="1988" stopIfTrue="1" operator="between">
      <formula>-0.0001</formula>
      <formula>0.00001</formula>
    </cfRule>
    <cfRule type="cellIs" dxfId="1097" priority="1989" stopIfTrue="1" operator="equal">
      <formula>0</formula>
    </cfRule>
    <cfRule type="cellIs" dxfId="1096" priority="1990" stopIfTrue="1" operator="equal">
      <formula>0</formula>
    </cfRule>
    <cfRule type="cellIs" dxfId="1095" priority="1991" stopIfTrue="1" operator="equal">
      <formula>0</formula>
    </cfRule>
    <cfRule type="cellIs" dxfId="1094" priority="1992" stopIfTrue="1" operator="equal">
      <formula>0</formula>
    </cfRule>
    <cfRule type="cellIs" dxfId="1093" priority="1993" stopIfTrue="1" operator="equal">
      <formula>0</formula>
    </cfRule>
    <cfRule type="cellIs" priority="1994" stopIfTrue="1" operator="between">
      <formula>-0.0001</formula>
      <formula>0.0001</formula>
    </cfRule>
    <cfRule type="cellIs" dxfId="1092" priority="1995" stopIfTrue="1" operator="equal">
      <formula>0</formula>
    </cfRule>
    <cfRule type="cellIs" dxfId="1091" priority="1996" stopIfTrue="1" operator="equal">
      <formula>0</formula>
    </cfRule>
    <cfRule type="cellIs" dxfId="1090" priority="1997" stopIfTrue="1" operator="equal">
      <formula>0</formula>
    </cfRule>
  </conditionalFormatting>
  <conditionalFormatting sqref="AS45:AU45">
    <cfRule type="cellIs" dxfId="1089" priority="1434" stopIfTrue="1" operator="between">
      <formula>-0.0001</formula>
      <formula>0.00001</formula>
    </cfRule>
    <cfRule type="cellIs" dxfId="1088" priority="1435" stopIfTrue="1" operator="equal">
      <formula>0</formula>
    </cfRule>
    <cfRule type="cellIs" dxfId="1087" priority="1436" stopIfTrue="1" operator="equal">
      <formula>0</formula>
    </cfRule>
    <cfRule type="cellIs" dxfId="1086" priority="1437" stopIfTrue="1" operator="equal">
      <formula>0</formula>
    </cfRule>
    <cfRule type="cellIs" dxfId="1085" priority="1438" stopIfTrue="1" operator="equal">
      <formula>0</formula>
    </cfRule>
    <cfRule type="cellIs" dxfId="1084" priority="1439" stopIfTrue="1" operator="equal">
      <formula>0</formula>
    </cfRule>
    <cfRule type="cellIs" priority="1440" stopIfTrue="1" operator="between">
      <formula>-0.0001</formula>
      <formula>0.0001</formula>
    </cfRule>
    <cfRule type="cellIs" dxfId="1083" priority="1441" stopIfTrue="1" operator="equal">
      <formula>0</formula>
    </cfRule>
    <cfRule type="cellIs" dxfId="1082" priority="1442" stopIfTrue="1" operator="equal">
      <formula>0</formula>
    </cfRule>
    <cfRule type="cellIs" dxfId="1081" priority="1443" stopIfTrue="1" operator="equal">
      <formula>0</formula>
    </cfRule>
  </conditionalFormatting>
  <conditionalFormatting sqref="AS46:AU46">
    <cfRule type="cellIs" dxfId="1080" priority="1422" stopIfTrue="1" operator="between">
      <formula>-0.0001</formula>
      <formula>0.0001</formula>
    </cfRule>
  </conditionalFormatting>
  <conditionalFormatting sqref="AT60">
    <cfRule type="cellIs" dxfId="1079" priority="282" stopIfTrue="1" operator="between">
      <formula>-0.0001</formula>
      <formula>0.00001</formula>
    </cfRule>
    <cfRule type="cellIs" dxfId="1078" priority="283" stopIfTrue="1" operator="equal">
      <formula>0</formula>
    </cfRule>
    <cfRule type="cellIs" dxfId="1077" priority="284" stopIfTrue="1" operator="equal">
      <formula>0</formula>
    </cfRule>
    <cfRule type="cellIs" dxfId="1076" priority="285" stopIfTrue="1" operator="equal">
      <formula>0</formula>
    </cfRule>
    <cfRule type="cellIs" dxfId="1075" priority="286" stopIfTrue="1" operator="equal">
      <formula>0</formula>
    </cfRule>
    <cfRule type="cellIs" dxfId="1074" priority="287" stopIfTrue="1" operator="equal">
      <formula>0</formula>
    </cfRule>
    <cfRule type="cellIs" priority="288" stopIfTrue="1" operator="between">
      <formula>-0.0001</formula>
      <formula>0.0001</formula>
    </cfRule>
    <cfRule type="cellIs" dxfId="1073" priority="289" stopIfTrue="1" operator="equal">
      <formula>0</formula>
    </cfRule>
    <cfRule type="cellIs" dxfId="1072" priority="290" stopIfTrue="1" operator="equal">
      <formula>0</formula>
    </cfRule>
    <cfRule type="cellIs" dxfId="1071" priority="291" stopIfTrue="1" operator="equal">
      <formula>0</formula>
    </cfRule>
  </conditionalFormatting>
  <conditionalFormatting sqref="AT61">
    <cfRule type="cellIs" dxfId="1070" priority="1978" stopIfTrue="1" operator="between">
      <formula>-0.0001</formula>
      <formula>0.00001</formula>
    </cfRule>
    <cfRule type="cellIs" dxfId="1069" priority="1979" stopIfTrue="1" operator="equal">
      <formula>0</formula>
    </cfRule>
    <cfRule type="cellIs" dxfId="1068" priority="1980" stopIfTrue="1" operator="equal">
      <formula>0</formula>
    </cfRule>
    <cfRule type="cellIs" dxfId="1067" priority="1981" stopIfTrue="1" operator="equal">
      <formula>0</formula>
    </cfRule>
    <cfRule type="cellIs" dxfId="1066" priority="1982" stopIfTrue="1" operator="equal">
      <formula>0</formula>
    </cfRule>
    <cfRule type="cellIs" dxfId="1065" priority="1983" stopIfTrue="1" operator="equal">
      <formula>0</formula>
    </cfRule>
    <cfRule type="cellIs" priority="1984" stopIfTrue="1" operator="between">
      <formula>-0.0001</formula>
      <formula>0.0001</formula>
    </cfRule>
    <cfRule type="cellIs" dxfId="1064" priority="1985" stopIfTrue="1" operator="equal">
      <formula>0</formula>
    </cfRule>
    <cfRule type="cellIs" dxfId="1063" priority="1986" stopIfTrue="1" operator="equal">
      <formula>0</formula>
    </cfRule>
    <cfRule type="cellIs" dxfId="1062" priority="1987" stopIfTrue="1" operator="equal">
      <formula>0</formula>
    </cfRule>
  </conditionalFormatting>
  <conditionalFormatting sqref="AT46:AU46">
    <cfRule type="cellIs" dxfId="1061" priority="1423" stopIfTrue="1" operator="between">
      <formula>-0.0001</formula>
      <formula>0.00001</formula>
    </cfRule>
    <cfRule type="cellIs" dxfId="1060" priority="1424" stopIfTrue="1" operator="equal">
      <formula>0</formula>
    </cfRule>
    <cfRule type="cellIs" dxfId="1059" priority="1425" stopIfTrue="1" operator="equal">
      <formula>0</formula>
    </cfRule>
    <cfRule type="cellIs" dxfId="1058" priority="1426" stopIfTrue="1" operator="equal">
      <formula>0</formula>
    </cfRule>
    <cfRule type="cellIs" dxfId="1057" priority="1427" stopIfTrue="1" operator="equal">
      <formula>0</formula>
    </cfRule>
    <cfRule type="cellIs" dxfId="1056" priority="1428" stopIfTrue="1" operator="equal">
      <formula>0</formula>
    </cfRule>
    <cfRule type="cellIs" priority="1429" stopIfTrue="1" operator="between">
      <formula>-0.0001</formula>
      <formula>0.0001</formula>
    </cfRule>
    <cfRule type="cellIs" dxfId="1055" priority="1430" stopIfTrue="1" operator="equal">
      <formula>0</formula>
    </cfRule>
    <cfRule type="cellIs" dxfId="1054" priority="1431" stopIfTrue="1" operator="equal">
      <formula>0</formula>
    </cfRule>
    <cfRule type="cellIs" dxfId="1053" priority="1432" stopIfTrue="1" operator="equal">
      <formula>0</formula>
    </cfRule>
  </conditionalFormatting>
  <conditionalFormatting sqref="AU47">
    <cfRule type="cellIs" dxfId="1052" priority="1412" stopIfTrue="1" operator="between">
      <formula>-0.0001</formula>
      <formula>0.00001</formula>
    </cfRule>
    <cfRule type="cellIs" dxfId="1051" priority="1413" stopIfTrue="1" operator="equal">
      <formula>0</formula>
    </cfRule>
    <cfRule type="cellIs" dxfId="1050" priority="1414" stopIfTrue="1" operator="equal">
      <formula>0</formula>
    </cfRule>
    <cfRule type="cellIs" dxfId="1049" priority="1415" stopIfTrue="1" operator="equal">
      <formula>0</formula>
    </cfRule>
    <cfRule type="cellIs" dxfId="1048" priority="1416" stopIfTrue="1" operator="equal">
      <formula>0</formula>
    </cfRule>
    <cfRule type="cellIs" dxfId="1047" priority="1417" stopIfTrue="1" operator="equal">
      <formula>0</formula>
    </cfRule>
    <cfRule type="cellIs" priority="1418" stopIfTrue="1" operator="between">
      <formula>-0.0001</formula>
      <formula>0.0001</formula>
    </cfRule>
    <cfRule type="cellIs" dxfId="1046" priority="1419" stopIfTrue="1" operator="equal">
      <formula>0</formula>
    </cfRule>
    <cfRule type="cellIs" dxfId="1045" priority="1420" stopIfTrue="1" operator="equal">
      <formula>0</formula>
    </cfRule>
    <cfRule type="cellIs" dxfId="1044" priority="1421" stopIfTrue="1" operator="equal">
      <formula>0</formula>
    </cfRule>
  </conditionalFormatting>
  <conditionalFormatting sqref="AU47:AU48">
    <cfRule type="cellIs" dxfId="1043" priority="1411" stopIfTrue="1" operator="between">
      <formula>-0.0001</formula>
      <formula>0.0001</formula>
    </cfRule>
  </conditionalFormatting>
  <conditionalFormatting sqref="AU60">
    <cfRule type="cellIs" dxfId="1042" priority="272" stopIfTrue="1" operator="between">
      <formula>-0.0001</formula>
      <formula>0.00001</formula>
    </cfRule>
    <cfRule type="cellIs" dxfId="1041" priority="273" stopIfTrue="1" operator="equal">
      <formula>0</formula>
    </cfRule>
    <cfRule type="cellIs" dxfId="1040" priority="274" stopIfTrue="1" operator="equal">
      <formula>0</formula>
    </cfRule>
    <cfRule type="cellIs" dxfId="1039" priority="275" stopIfTrue="1" operator="equal">
      <formula>0</formula>
    </cfRule>
    <cfRule type="cellIs" dxfId="1038" priority="276" stopIfTrue="1" operator="equal">
      <formula>0</formula>
    </cfRule>
    <cfRule type="cellIs" dxfId="1037" priority="277" stopIfTrue="1" operator="equal">
      <formula>0</formula>
    </cfRule>
    <cfRule type="cellIs" priority="278" stopIfTrue="1" operator="between">
      <formula>-0.0001</formula>
      <formula>0.0001</formula>
    </cfRule>
    <cfRule type="cellIs" dxfId="1036" priority="279" stopIfTrue="1" operator="equal">
      <formula>0</formula>
    </cfRule>
    <cfRule type="cellIs" dxfId="1035" priority="280" stopIfTrue="1" operator="equal">
      <formula>0</formula>
    </cfRule>
    <cfRule type="cellIs" dxfId="1034" priority="281" stopIfTrue="1" operator="equal">
      <formula>0</formula>
    </cfRule>
  </conditionalFormatting>
  <conditionalFormatting sqref="AU61">
    <cfRule type="cellIs" dxfId="1033" priority="1968" stopIfTrue="1" operator="between">
      <formula>-0.0001</formula>
      <formula>0.00001</formula>
    </cfRule>
    <cfRule type="cellIs" dxfId="1032" priority="1969" stopIfTrue="1" operator="equal">
      <formula>0</formula>
    </cfRule>
    <cfRule type="cellIs" dxfId="1031" priority="1970" stopIfTrue="1" operator="equal">
      <formula>0</formula>
    </cfRule>
    <cfRule type="cellIs" dxfId="1030" priority="1971" stopIfTrue="1" operator="equal">
      <formula>0</formula>
    </cfRule>
    <cfRule type="cellIs" dxfId="1029" priority="1972" stopIfTrue="1" operator="equal">
      <formula>0</formula>
    </cfRule>
    <cfRule type="cellIs" dxfId="1028" priority="1973" stopIfTrue="1" operator="equal">
      <formula>0</formula>
    </cfRule>
    <cfRule type="cellIs" priority="1974" stopIfTrue="1" operator="between">
      <formula>-0.0001</formula>
      <formula>0.0001</formula>
    </cfRule>
    <cfRule type="cellIs" dxfId="1027" priority="1975" stopIfTrue="1" operator="equal">
      <formula>0</formula>
    </cfRule>
    <cfRule type="cellIs" dxfId="1026" priority="1976" stopIfTrue="1" operator="equal">
      <formula>0</formula>
    </cfRule>
    <cfRule type="cellIs" dxfId="1025" priority="1977" stopIfTrue="1" operator="equal">
      <formula>0</formula>
    </cfRule>
  </conditionalFormatting>
  <conditionalFormatting sqref="AV39:AV43 AV45:AV48">
    <cfRule type="cellIs" dxfId="1024" priority="1517" stopIfTrue="1" operator="equal">
      <formula>0</formula>
    </cfRule>
    <cfRule type="cellIs" dxfId="1023" priority="1518" stopIfTrue="1" operator="equal">
      <formula>0</formula>
    </cfRule>
    <cfRule type="cellIs" dxfId="1022" priority="1519" stopIfTrue="1" operator="equal">
      <formula>0</formula>
    </cfRule>
    <cfRule type="cellIs" dxfId="1021" priority="1520" stopIfTrue="1" operator="equal">
      <formula>0</formula>
    </cfRule>
    <cfRule type="cellIs" dxfId="1020" priority="1521" stopIfTrue="1" operator="equal">
      <formula>0</formula>
    </cfRule>
    <cfRule type="cellIs" dxfId="1019" priority="1523" stopIfTrue="1" operator="equal">
      <formula>0</formula>
    </cfRule>
    <cfRule type="cellIs" dxfId="1018" priority="1524" stopIfTrue="1" operator="equal">
      <formula>0</formula>
    </cfRule>
    <cfRule type="cellIs" dxfId="1017" priority="1525" stopIfTrue="1" operator="equal">
      <formula>0</formula>
    </cfRule>
  </conditionalFormatting>
  <conditionalFormatting sqref="AV45:AV48 AV39:AV43">
    <cfRule type="cellIs" dxfId="1016" priority="1516" stopIfTrue="1" operator="between">
      <formula>-0.0001</formula>
      <formula>0.00001</formula>
    </cfRule>
    <cfRule type="cellIs" priority="1522" stopIfTrue="1" operator="between">
      <formula>-0.0001</formula>
      <formula>0.0001</formula>
    </cfRule>
  </conditionalFormatting>
  <conditionalFormatting sqref="AV45:AV49">
    <cfRule type="cellIs" dxfId="1015" priority="1515" stopIfTrue="1" operator="between">
      <formula>-0.0001</formula>
      <formula>0.0001</formula>
    </cfRule>
  </conditionalFormatting>
  <conditionalFormatting sqref="AV60">
    <cfRule type="cellIs" dxfId="1014" priority="262" stopIfTrue="1" operator="between">
      <formula>-0.0001</formula>
      <formula>0.00001</formula>
    </cfRule>
    <cfRule type="cellIs" dxfId="1013" priority="263" stopIfTrue="1" operator="equal">
      <formula>0</formula>
    </cfRule>
    <cfRule type="cellIs" dxfId="1012" priority="264" stopIfTrue="1" operator="equal">
      <formula>0</formula>
    </cfRule>
    <cfRule type="cellIs" dxfId="1011" priority="265" stopIfTrue="1" operator="equal">
      <formula>0</formula>
    </cfRule>
    <cfRule type="cellIs" dxfId="1010" priority="266" stopIfTrue="1" operator="equal">
      <formula>0</formula>
    </cfRule>
    <cfRule type="cellIs" dxfId="1009" priority="267" stopIfTrue="1" operator="equal">
      <formula>0</formula>
    </cfRule>
    <cfRule type="cellIs" priority="268" stopIfTrue="1" operator="between">
      <formula>-0.0001</formula>
      <formula>0.0001</formula>
    </cfRule>
    <cfRule type="cellIs" dxfId="1008" priority="269" stopIfTrue="1" operator="equal">
      <formula>0</formula>
    </cfRule>
    <cfRule type="cellIs" dxfId="1007" priority="270" stopIfTrue="1" operator="equal">
      <formula>0</formula>
    </cfRule>
    <cfRule type="cellIs" dxfId="1006" priority="271" stopIfTrue="1" operator="equal">
      <formula>0</formula>
    </cfRule>
  </conditionalFormatting>
  <conditionalFormatting sqref="AV61">
    <cfRule type="cellIs" dxfId="1005" priority="1958" stopIfTrue="1" operator="between">
      <formula>-0.0001</formula>
      <formula>0.00001</formula>
    </cfRule>
    <cfRule type="cellIs" dxfId="1004" priority="1959" stopIfTrue="1" operator="equal">
      <formula>0</formula>
    </cfRule>
    <cfRule type="cellIs" dxfId="1003" priority="1960" stopIfTrue="1" operator="equal">
      <formula>0</formula>
    </cfRule>
    <cfRule type="cellIs" dxfId="1002" priority="1961" stopIfTrue="1" operator="equal">
      <formula>0</formula>
    </cfRule>
    <cfRule type="cellIs" dxfId="1001" priority="1962" stopIfTrue="1" operator="equal">
      <formula>0</formula>
    </cfRule>
    <cfRule type="cellIs" dxfId="1000" priority="1963" stopIfTrue="1" operator="equal">
      <formula>0</formula>
    </cfRule>
    <cfRule type="cellIs" priority="1964" stopIfTrue="1" operator="between">
      <formula>-0.0001</formula>
      <formula>0.0001</formula>
    </cfRule>
    <cfRule type="cellIs" dxfId="999" priority="1965" stopIfTrue="1" operator="equal">
      <formula>0</formula>
    </cfRule>
    <cfRule type="cellIs" dxfId="998" priority="1966" stopIfTrue="1" operator="equal">
      <formula>0</formula>
    </cfRule>
    <cfRule type="cellIs" dxfId="997" priority="1967" stopIfTrue="1" operator="equal">
      <formula>0</formula>
    </cfRule>
  </conditionalFormatting>
  <conditionalFormatting sqref="AW60">
    <cfRule type="cellIs" dxfId="996" priority="252" stopIfTrue="1" operator="between">
      <formula>-0.0001</formula>
      <formula>0.00001</formula>
    </cfRule>
    <cfRule type="cellIs" dxfId="995" priority="253" stopIfTrue="1" operator="equal">
      <formula>0</formula>
    </cfRule>
    <cfRule type="cellIs" dxfId="994" priority="254" stopIfTrue="1" operator="equal">
      <formula>0</formula>
    </cfRule>
    <cfRule type="cellIs" dxfId="993" priority="255" stopIfTrue="1" operator="equal">
      <formula>0</formula>
    </cfRule>
    <cfRule type="cellIs" dxfId="992" priority="256" stopIfTrue="1" operator="equal">
      <formula>0</formula>
    </cfRule>
    <cfRule type="cellIs" dxfId="991" priority="257" stopIfTrue="1" operator="equal">
      <formula>0</formula>
    </cfRule>
    <cfRule type="cellIs" priority="258" stopIfTrue="1" operator="between">
      <formula>-0.0001</formula>
      <formula>0.0001</formula>
    </cfRule>
    <cfRule type="cellIs" dxfId="990" priority="259" stopIfTrue="1" operator="equal">
      <formula>0</formula>
    </cfRule>
    <cfRule type="cellIs" dxfId="989" priority="260" stopIfTrue="1" operator="equal">
      <formula>0</formula>
    </cfRule>
    <cfRule type="cellIs" dxfId="988" priority="261" stopIfTrue="1" operator="equal">
      <formula>0</formula>
    </cfRule>
  </conditionalFormatting>
  <conditionalFormatting sqref="AW61">
    <cfRule type="cellIs" dxfId="987" priority="1948" stopIfTrue="1" operator="between">
      <formula>-0.0001</formula>
      <formula>0.00001</formula>
    </cfRule>
    <cfRule type="cellIs" dxfId="986" priority="1949" stopIfTrue="1" operator="equal">
      <formula>0</formula>
    </cfRule>
    <cfRule type="cellIs" dxfId="985" priority="1950" stopIfTrue="1" operator="equal">
      <formula>0</formula>
    </cfRule>
    <cfRule type="cellIs" dxfId="984" priority="1951" stopIfTrue="1" operator="equal">
      <formula>0</formula>
    </cfRule>
    <cfRule type="cellIs" dxfId="983" priority="1952" stopIfTrue="1" operator="equal">
      <formula>0</formula>
    </cfRule>
    <cfRule type="cellIs" dxfId="982" priority="1953" stopIfTrue="1" operator="equal">
      <formula>0</formula>
    </cfRule>
    <cfRule type="cellIs" priority="1954" stopIfTrue="1" operator="between">
      <formula>-0.0001</formula>
      <formula>0.0001</formula>
    </cfRule>
    <cfRule type="cellIs" dxfId="981" priority="1955" stopIfTrue="1" operator="equal">
      <formula>0</formula>
    </cfRule>
    <cfRule type="cellIs" dxfId="980" priority="1956" stopIfTrue="1" operator="equal">
      <formula>0</formula>
    </cfRule>
    <cfRule type="cellIs" dxfId="979" priority="1957" stopIfTrue="1" operator="equal">
      <formula>0</formula>
    </cfRule>
  </conditionalFormatting>
  <conditionalFormatting sqref="AW39:BD43 BF39:BH43 AW45:BD48 BF45:BH48">
    <cfRule type="cellIs" dxfId="978" priority="1506" stopIfTrue="1" operator="equal">
      <formula>0</formula>
    </cfRule>
    <cfRule type="cellIs" dxfId="977" priority="1507" stopIfTrue="1" operator="equal">
      <formula>0</formula>
    </cfRule>
    <cfRule type="cellIs" dxfId="976" priority="1508" stopIfTrue="1" operator="equal">
      <formula>0</formula>
    </cfRule>
    <cfRule type="cellIs" dxfId="975" priority="1509" stopIfTrue="1" operator="equal">
      <formula>0</formula>
    </cfRule>
    <cfRule type="cellIs" dxfId="974" priority="1510" stopIfTrue="1" operator="equal">
      <formula>0</formula>
    </cfRule>
    <cfRule type="cellIs" dxfId="973" priority="1512" stopIfTrue="1" operator="equal">
      <formula>0</formula>
    </cfRule>
    <cfRule type="cellIs" dxfId="972" priority="1513" stopIfTrue="1" operator="equal">
      <formula>0</formula>
    </cfRule>
    <cfRule type="cellIs" dxfId="971" priority="1514" stopIfTrue="1" operator="equal">
      <formula>0</formula>
    </cfRule>
  </conditionalFormatting>
  <conditionalFormatting sqref="AW45:BD50">
    <cfRule type="cellIs" dxfId="970" priority="1504" stopIfTrue="1" operator="between">
      <formula>-0.0001</formula>
      <formula>0.0001</formula>
    </cfRule>
  </conditionalFormatting>
  <conditionalFormatting sqref="AW49:BD49 BF49:BH49">
    <cfRule type="cellIs" dxfId="969" priority="1707" stopIfTrue="1" operator="equal">
      <formula>0</formula>
    </cfRule>
    <cfRule type="cellIs" dxfId="968" priority="1708" stopIfTrue="1" operator="equal">
      <formula>0</formula>
    </cfRule>
    <cfRule type="cellIs" dxfId="967" priority="1709" stopIfTrue="1" operator="equal">
      <formula>0</formula>
    </cfRule>
    <cfRule type="cellIs" dxfId="966" priority="1710" stopIfTrue="1" operator="equal">
      <formula>0</formula>
    </cfRule>
    <cfRule type="cellIs" dxfId="965" priority="1711" stopIfTrue="1" operator="equal">
      <formula>0</formula>
    </cfRule>
    <cfRule type="cellIs" dxfId="964" priority="1713" stopIfTrue="1" operator="equal">
      <formula>0</formula>
    </cfRule>
    <cfRule type="cellIs" dxfId="963" priority="1714" stopIfTrue="1" operator="equal">
      <formula>0</formula>
    </cfRule>
    <cfRule type="cellIs" dxfId="962" priority="1715" stopIfTrue="1" operator="equal">
      <formula>0</formula>
    </cfRule>
  </conditionalFormatting>
  <conditionalFormatting sqref="AX60">
    <cfRule type="cellIs" dxfId="961" priority="242" stopIfTrue="1" operator="between">
      <formula>-0.0001</formula>
      <formula>0.00001</formula>
    </cfRule>
    <cfRule type="cellIs" dxfId="960" priority="243" stopIfTrue="1" operator="equal">
      <formula>0</formula>
    </cfRule>
    <cfRule type="cellIs" dxfId="959" priority="244" stopIfTrue="1" operator="equal">
      <formula>0</formula>
    </cfRule>
    <cfRule type="cellIs" dxfId="958" priority="245" stopIfTrue="1" operator="equal">
      <formula>0</formula>
    </cfRule>
    <cfRule type="cellIs" dxfId="957" priority="246" stopIfTrue="1" operator="equal">
      <formula>0</formula>
    </cfRule>
    <cfRule type="cellIs" dxfId="956" priority="247" stopIfTrue="1" operator="equal">
      <formula>0</formula>
    </cfRule>
    <cfRule type="cellIs" priority="248" stopIfTrue="1" operator="between">
      <formula>-0.0001</formula>
      <formula>0.0001</formula>
    </cfRule>
    <cfRule type="cellIs" dxfId="955" priority="249" stopIfTrue="1" operator="equal">
      <formula>0</formula>
    </cfRule>
    <cfRule type="cellIs" dxfId="954" priority="250" stopIfTrue="1" operator="equal">
      <formula>0</formula>
    </cfRule>
    <cfRule type="cellIs" dxfId="953" priority="251" stopIfTrue="1" operator="equal">
      <formula>0</formula>
    </cfRule>
  </conditionalFormatting>
  <conditionalFormatting sqref="AX61">
    <cfRule type="cellIs" dxfId="952" priority="1938" stopIfTrue="1" operator="between">
      <formula>-0.0001</formula>
      <formula>0.00001</formula>
    </cfRule>
    <cfRule type="cellIs" dxfId="951" priority="1939" stopIfTrue="1" operator="equal">
      <formula>0</formula>
    </cfRule>
    <cfRule type="cellIs" dxfId="950" priority="1940" stopIfTrue="1" operator="equal">
      <formula>0</formula>
    </cfRule>
    <cfRule type="cellIs" dxfId="949" priority="1941" stopIfTrue="1" operator="equal">
      <formula>0</formula>
    </cfRule>
    <cfRule type="cellIs" dxfId="948" priority="1942" stopIfTrue="1" operator="equal">
      <formula>0</formula>
    </cfRule>
    <cfRule type="cellIs" dxfId="947" priority="1943" stopIfTrue="1" operator="equal">
      <formula>0</formula>
    </cfRule>
    <cfRule type="cellIs" priority="1944" stopIfTrue="1" operator="between">
      <formula>-0.0001</formula>
      <formula>0.0001</formula>
    </cfRule>
    <cfRule type="cellIs" dxfId="946" priority="1945" stopIfTrue="1" operator="equal">
      <formula>0</formula>
    </cfRule>
    <cfRule type="cellIs" dxfId="945" priority="1946" stopIfTrue="1" operator="equal">
      <formula>0</formula>
    </cfRule>
    <cfRule type="cellIs" dxfId="944" priority="1947" stopIfTrue="1" operator="equal">
      <formula>0</formula>
    </cfRule>
  </conditionalFormatting>
  <conditionalFormatting sqref="AX50:BD50 BF50:BH50">
    <cfRule type="cellIs" dxfId="943" priority="1717" stopIfTrue="1" operator="equal">
      <formula>0</formula>
    </cfRule>
    <cfRule type="cellIs" dxfId="942" priority="1718" stopIfTrue="1" operator="equal">
      <formula>0</formula>
    </cfRule>
    <cfRule type="cellIs" dxfId="941" priority="1719" stopIfTrue="1" operator="equal">
      <formula>0</formula>
    </cfRule>
    <cfRule type="cellIs" dxfId="940" priority="1720" stopIfTrue="1" operator="equal">
      <formula>0</formula>
    </cfRule>
    <cfRule type="cellIs" dxfId="939" priority="1721" stopIfTrue="1" operator="equal">
      <formula>0</formula>
    </cfRule>
    <cfRule type="cellIs" dxfId="938" priority="1723" stopIfTrue="1" operator="equal">
      <formula>0</formula>
    </cfRule>
    <cfRule type="cellIs" dxfId="937" priority="1724" stopIfTrue="1" operator="equal">
      <formula>0</formula>
    </cfRule>
    <cfRule type="cellIs" dxfId="936" priority="1725" stopIfTrue="1" operator="equal">
      <formula>0</formula>
    </cfRule>
  </conditionalFormatting>
  <conditionalFormatting sqref="AY60">
    <cfRule type="cellIs" dxfId="935" priority="232" stopIfTrue="1" operator="between">
      <formula>-0.0001</formula>
      <formula>0.00001</formula>
    </cfRule>
    <cfRule type="cellIs" dxfId="934" priority="233" stopIfTrue="1" operator="equal">
      <formula>0</formula>
    </cfRule>
    <cfRule type="cellIs" dxfId="933" priority="234" stopIfTrue="1" operator="equal">
      <formula>0</formula>
    </cfRule>
    <cfRule type="cellIs" dxfId="932" priority="235" stopIfTrue="1" operator="equal">
      <formula>0</formula>
    </cfRule>
    <cfRule type="cellIs" dxfId="931" priority="236" stopIfTrue="1" operator="equal">
      <formula>0</formula>
    </cfRule>
    <cfRule type="cellIs" dxfId="930" priority="237" stopIfTrue="1" operator="equal">
      <formula>0</formula>
    </cfRule>
    <cfRule type="cellIs" priority="238" stopIfTrue="1" operator="between">
      <formula>-0.0001</formula>
      <formula>0.0001</formula>
    </cfRule>
    <cfRule type="cellIs" dxfId="929" priority="239" stopIfTrue="1" operator="equal">
      <formula>0</formula>
    </cfRule>
    <cfRule type="cellIs" dxfId="928" priority="240" stopIfTrue="1" operator="equal">
      <formula>0</formula>
    </cfRule>
    <cfRule type="cellIs" dxfId="927" priority="241" stopIfTrue="1" operator="equal">
      <formula>0</formula>
    </cfRule>
  </conditionalFormatting>
  <conditionalFormatting sqref="AY61">
    <cfRule type="cellIs" dxfId="926" priority="1928" stopIfTrue="1" operator="between">
      <formula>-0.0001</formula>
      <formula>0.00001</formula>
    </cfRule>
    <cfRule type="cellIs" dxfId="925" priority="1929" stopIfTrue="1" operator="equal">
      <formula>0</formula>
    </cfRule>
    <cfRule type="cellIs" dxfId="924" priority="1930" stopIfTrue="1" operator="equal">
      <formula>0</formula>
    </cfRule>
    <cfRule type="cellIs" dxfId="923" priority="1931" stopIfTrue="1" operator="equal">
      <formula>0</formula>
    </cfRule>
    <cfRule type="cellIs" dxfId="922" priority="1932" stopIfTrue="1" operator="equal">
      <formula>0</formula>
    </cfRule>
    <cfRule type="cellIs" dxfId="921" priority="1933" stopIfTrue="1" operator="equal">
      <formula>0</formula>
    </cfRule>
    <cfRule type="cellIs" priority="1934" stopIfTrue="1" operator="between">
      <formula>-0.0001</formula>
      <formula>0.0001</formula>
    </cfRule>
    <cfRule type="cellIs" dxfId="920" priority="1935" stopIfTrue="1" operator="equal">
      <formula>0</formula>
    </cfRule>
    <cfRule type="cellIs" dxfId="919" priority="1936" stopIfTrue="1" operator="equal">
      <formula>0</formula>
    </cfRule>
    <cfRule type="cellIs" dxfId="918" priority="1937" stopIfTrue="1" operator="equal">
      <formula>0</formula>
    </cfRule>
  </conditionalFormatting>
  <conditionalFormatting sqref="AY51:BD51 BF51:BH51">
    <cfRule type="cellIs" dxfId="917" priority="1728" stopIfTrue="1" operator="equal">
      <formula>0</formula>
    </cfRule>
    <cfRule type="cellIs" dxfId="916" priority="1729" stopIfTrue="1" operator="equal">
      <formula>0</formula>
    </cfRule>
    <cfRule type="cellIs" dxfId="915" priority="1730" stopIfTrue="1" operator="equal">
      <formula>0</formula>
    </cfRule>
    <cfRule type="cellIs" dxfId="914" priority="1731" stopIfTrue="1" operator="equal">
      <formula>0</formula>
    </cfRule>
    <cfRule type="cellIs" dxfId="913" priority="1732" stopIfTrue="1" operator="equal">
      <formula>0</formula>
    </cfRule>
    <cfRule type="cellIs" dxfId="912" priority="1734" stopIfTrue="1" operator="equal">
      <formula>0</formula>
    </cfRule>
    <cfRule type="cellIs" dxfId="911" priority="1735" stopIfTrue="1" operator="equal">
      <formula>0</formula>
    </cfRule>
    <cfRule type="cellIs" dxfId="910" priority="1736" stopIfTrue="1" operator="equal">
      <formula>0</formula>
    </cfRule>
  </conditionalFormatting>
  <conditionalFormatting sqref="AY51:BD52">
    <cfRule type="cellIs" dxfId="909" priority="1726" stopIfTrue="1" operator="between">
      <formula>-0.0001</formula>
      <formula>0.0001</formula>
    </cfRule>
  </conditionalFormatting>
  <conditionalFormatting sqref="AZ60">
    <cfRule type="cellIs" dxfId="908" priority="222" stopIfTrue="1" operator="between">
      <formula>-0.0001</formula>
      <formula>0.00001</formula>
    </cfRule>
    <cfRule type="cellIs" dxfId="907" priority="223" stopIfTrue="1" operator="equal">
      <formula>0</formula>
    </cfRule>
    <cfRule type="cellIs" dxfId="906" priority="224" stopIfTrue="1" operator="equal">
      <formula>0</formula>
    </cfRule>
    <cfRule type="cellIs" dxfId="905" priority="225" stopIfTrue="1" operator="equal">
      <formula>0</formula>
    </cfRule>
    <cfRule type="cellIs" dxfId="904" priority="226" stopIfTrue="1" operator="equal">
      <formula>0</formula>
    </cfRule>
    <cfRule type="cellIs" dxfId="903" priority="227" stopIfTrue="1" operator="equal">
      <formula>0</formula>
    </cfRule>
    <cfRule type="cellIs" priority="228" stopIfTrue="1" operator="between">
      <formula>-0.0001</formula>
      <formula>0.0001</formula>
    </cfRule>
    <cfRule type="cellIs" dxfId="902" priority="229" stopIfTrue="1" operator="equal">
      <formula>0</formula>
    </cfRule>
    <cfRule type="cellIs" dxfId="901" priority="230" stopIfTrue="1" operator="equal">
      <formula>0</formula>
    </cfRule>
    <cfRule type="cellIs" dxfId="900" priority="231" stopIfTrue="1" operator="equal">
      <formula>0</formula>
    </cfRule>
  </conditionalFormatting>
  <conditionalFormatting sqref="AZ61">
    <cfRule type="cellIs" dxfId="899" priority="1918" stopIfTrue="1" operator="between">
      <formula>-0.0001</formula>
      <formula>0.00001</formula>
    </cfRule>
    <cfRule type="cellIs" dxfId="898" priority="1919" stopIfTrue="1" operator="equal">
      <formula>0</formula>
    </cfRule>
    <cfRule type="cellIs" dxfId="897" priority="1920" stopIfTrue="1" operator="equal">
      <formula>0</formula>
    </cfRule>
    <cfRule type="cellIs" dxfId="896" priority="1921" stopIfTrue="1" operator="equal">
      <formula>0</formula>
    </cfRule>
    <cfRule type="cellIs" dxfId="895" priority="1922" stopIfTrue="1" operator="equal">
      <formula>0</formula>
    </cfRule>
    <cfRule type="cellIs" dxfId="894" priority="1923" stopIfTrue="1" operator="equal">
      <formula>0</formula>
    </cfRule>
    <cfRule type="cellIs" priority="1924" stopIfTrue="1" operator="between">
      <formula>-0.0001</formula>
      <formula>0.0001</formula>
    </cfRule>
    <cfRule type="cellIs" dxfId="893" priority="1925" stopIfTrue="1" operator="equal">
      <formula>0</formula>
    </cfRule>
    <cfRule type="cellIs" dxfId="892" priority="1926" stopIfTrue="1" operator="equal">
      <formula>0</formula>
    </cfRule>
    <cfRule type="cellIs" dxfId="891" priority="1927" stopIfTrue="1" operator="equal">
      <formula>0</formula>
    </cfRule>
  </conditionalFormatting>
  <conditionalFormatting sqref="AZ52:BD52 BF52:BH52">
    <cfRule type="cellIs" dxfId="890" priority="1738" stopIfTrue="1" operator="equal">
      <formula>0</formula>
    </cfRule>
    <cfRule type="cellIs" dxfId="889" priority="1739" stopIfTrue="1" operator="equal">
      <formula>0</formula>
    </cfRule>
    <cfRule type="cellIs" dxfId="888" priority="1740" stopIfTrue="1" operator="equal">
      <formula>0</formula>
    </cfRule>
    <cfRule type="cellIs" dxfId="887" priority="1741" stopIfTrue="1" operator="equal">
      <formula>0</formula>
    </cfRule>
    <cfRule type="cellIs" dxfId="886" priority="1742" stopIfTrue="1" operator="equal">
      <formula>0</formula>
    </cfRule>
    <cfRule type="cellIs" dxfId="885" priority="1744" stopIfTrue="1" operator="equal">
      <formula>0</formula>
    </cfRule>
    <cfRule type="cellIs" dxfId="884" priority="1745" stopIfTrue="1" operator="equal">
      <formula>0</formula>
    </cfRule>
    <cfRule type="cellIs" dxfId="883" priority="1746" stopIfTrue="1" operator="equal">
      <formula>0</formula>
    </cfRule>
  </conditionalFormatting>
  <conditionalFormatting sqref="BA55:BA57 BA61">
    <cfRule type="cellIs" dxfId="882" priority="1908" stopIfTrue="1" operator="between">
      <formula>-0.0001</formula>
      <formula>0.00001</formula>
    </cfRule>
    <cfRule type="cellIs" dxfId="881" priority="1909" stopIfTrue="1" operator="equal">
      <formula>0</formula>
    </cfRule>
    <cfRule type="cellIs" dxfId="880" priority="1910" stopIfTrue="1" operator="equal">
      <formula>0</formula>
    </cfRule>
    <cfRule type="cellIs" dxfId="879" priority="1911" stopIfTrue="1" operator="equal">
      <formula>0</formula>
    </cfRule>
    <cfRule type="cellIs" dxfId="878" priority="1912" stopIfTrue="1" operator="equal">
      <formula>0</formula>
    </cfRule>
    <cfRule type="cellIs" dxfId="877" priority="1913" stopIfTrue="1" operator="equal">
      <formula>0</formula>
    </cfRule>
    <cfRule type="cellIs" priority="1914" stopIfTrue="1" operator="between">
      <formula>-0.0001</formula>
      <formula>0.0001</formula>
    </cfRule>
    <cfRule type="cellIs" dxfId="876" priority="1915" stopIfTrue="1" operator="equal">
      <formula>0</formula>
    </cfRule>
    <cfRule type="cellIs" dxfId="875" priority="1916" stopIfTrue="1" operator="equal">
      <formula>0</formula>
    </cfRule>
    <cfRule type="cellIs" dxfId="874" priority="1917" stopIfTrue="1" operator="equal">
      <formula>0</formula>
    </cfRule>
  </conditionalFormatting>
  <conditionalFormatting sqref="BA60">
    <cfRule type="cellIs" dxfId="873" priority="212" stopIfTrue="1" operator="between">
      <formula>-0.0001</formula>
      <formula>0.00001</formula>
    </cfRule>
    <cfRule type="cellIs" dxfId="872" priority="213" stopIfTrue="1" operator="equal">
      <formula>0</formula>
    </cfRule>
    <cfRule type="cellIs" dxfId="871" priority="214" stopIfTrue="1" operator="equal">
      <formula>0</formula>
    </cfRule>
    <cfRule type="cellIs" dxfId="870" priority="215" stopIfTrue="1" operator="equal">
      <formula>0</formula>
    </cfRule>
    <cfRule type="cellIs" dxfId="869" priority="216" stopIfTrue="1" operator="equal">
      <formula>0</formula>
    </cfRule>
    <cfRule type="cellIs" dxfId="868" priority="217" stopIfTrue="1" operator="equal">
      <formula>0</formula>
    </cfRule>
    <cfRule type="cellIs" priority="218" stopIfTrue="1" operator="between">
      <formula>-0.0001</formula>
      <formula>0.0001</formula>
    </cfRule>
    <cfRule type="cellIs" dxfId="867" priority="219" stopIfTrue="1" operator="equal">
      <formula>0</formula>
    </cfRule>
    <cfRule type="cellIs" dxfId="866" priority="220" stopIfTrue="1" operator="equal">
      <formula>0</formula>
    </cfRule>
    <cfRule type="cellIs" dxfId="865" priority="221" stopIfTrue="1" operator="equal">
      <formula>0</formula>
    </cfRule>
  </conditionalFormatting>
  <conditionalFormatting sqref="BA53:BD53 BF53:BH53">
    <cfRule type="cellIs" dxfId="864" priority="1749" stopIfTrue="1" operator="equal">
      <formula>0</formula>
    </cfRule>
    <cfRule type="cellIs" dxfId="863" priority="1750" stopIfTrue="1" operator="equal">
      <formula>0</formula>
    </cfRule>
    <cfRule type="cellIs" dxfId="862" priority="1751" stopIfTrue="1" operator="equal">
      <formula>0</formula>
    </cfRule>
    <cfRule type="cellIs" dxfId="861" priority="1752" stopIfTrue="1" operator="equal">
      <formula>0</formula>
    </cfRule>
    <cfRule type="cellIs" dxfId="860" priority="1753" stopIfTrue="1" operator="equal">
      <formula>0</formula>
    </cfRule>
    <cfRule type="cellIs" dxfId="859" priority="1755" stopIfTrue="1" operator="equal">
      <formula>0</formula>
    </cfRule>
    <cfRule type="cellIs" dxfId="858" priority="1756" stopIfTrue="1" operator="equal">
      <formula>0</formula>
    </cfRule>
    <cfRule type="cellIs" dxfId="857" priority="1757" stopIfTrue="1" operator="equal">
      <formula>0</formula>
    </cfRule>
  </conditionalFormatting>
  <conditionalFormatting sqref="BA53:BD57">
    <cfRule type="cellIs" dxfId="856" priority="1747" stopIfTrue="1" operator="between">
      <formula>-0.0001</formula>
      <formula>0.0001</formula>
    </cfRule>
  </conditionalFormatting>
  <conditionalFormatting sqref="BB56:BB57 BB61">
    <cfRule type="cellIs" dxfId="855" priority="1898" stopIfTrue="1" operator="between">
      <formula>-0.0001</formula>
      <formula>0.00001</formula>
    </cfRule>
    <cfRule type="cellIs" dxfId="854" priority="1899" stopIfTrue="1" operator="equal">
      <formula>0</formula>
    </cfRule>
    <cfRule type="cellIs" dxfId="853" priority="1900" stopIfTrue="1" operator="equal">
      <formula>0</formula>
    </cfRule>
    <cfRule type="cellIs" dxfId="852" priority="1901" stopIfTrue="1" operator="equal">
      <formula>0</formula>
    </cfRule>
    <cfRule type="cellIs" dxfId="851" priority="1902" stopIfTrue="1" operator="equal">
      <formula>0</formula>
    </cfRule>
    <cfRule type="cellIs" dxfId="850" priority="1903" stopIfTrue="1" operator="equal">
      <formula>0</formula>
    </cfRule>
    <cfRule type="cellIs" priority="1904" stopIfTrue="1" operator="between">
      <formula>-0.0001</formula>
      <formula>0.0001</formula>
    </cfRule>
    <cfRule type="cellIs" dxfId="849" priority="1905" stopIfTrue="1" operator="equal">
      <formula>0</formula>
    </cfRule>
    <cfRule type="cellIs" dxfId="848" priority="1906" stopIfTrue="1" operator="equal">
      <formula>0</formula>
    </cfRule>
    <cfRule type="cellIs" dxfId="847" priority="1907" stopIfTrue="1" operator="equal">
      <formula>0</formula>
    </cfRule>
  </conditionalFormatting>
  <conditionalFormatting sqref="BB60">
    <cfRule type="cellIs" dxfId="846" priority="202" stopIfTrue="1" operator="between">
      <formula>-0.0001</formula>
      <formula>0.00001</formula>
    </cfRule>
    <cfRule type="cellIs" dxfId="845" priority="203" stopIfTrue="1" operator="equal">
      <formula>0</formula>
    </cfRule>
    <cfRule type="cellIs" dxfId="844" priority="204" stopIfTrue="1" operator="equal">
      <formula>0</formula>
    </cfRule>
    <cfRule type="cellIs" dxfId="843" priority="205" stopIfTrue="1" operator="equal">
      <formula>0</formula>
    </cfRule>
    <cfRule type="cellIs" dxfId="842" priority="206" stopIfTrue="1" operator="equal">
      <formula>0</formula>
    </cfRule>
    <cfRule type="cellIs" dxfId="841" priority="207" stopIfTrue="1" operator="equal">
      <formula>0</formula>
    </cfRule>
    <cfRule type="cellIs" priority="208" stopIfTrue="1" operator="between">
      <formula>-0.0001</formula>
      <formula>0.0001</formula>
    </cfRule>
    <cfRule type="cellIs" dxfId="840" priority="209" stopIfTrue="1" operator="equal">
      <formula>0</formula>
    </cfRule>
    <cfRule type="cellIs" dxfId="839" priority="210" stopIfTrue="1" operator="equal">
      <formula>0</formula>
    </cfRule>
    <cfRule type="cellIs" dxfId="838" priority="211" stopIfTrue="1" operator="equal">
      <formula>0</formula>
    </cfRule>
  </conditionalFormatting>
  <conditionalFormatting sqref="BB8:BD13 BF8:BH13">
    <cfRule type="cellIs" dxfId="837" priority="2399" stopIfTrue="1" operator="equal">
      <formula>0</formula>
    </cfRule>
  </conditionalFormatting>
  <conditionalFormatting sqref="BB12:BD13 BF12:BH13">
    <cfRule type="cellIs" dxfId="836" priority="2391" stopIfTrue="1" operator="equal">
      <formula>0</formula>
    </cfRule>
    <cfRule type="cellIs" dxfId="835" priority="2392" stopIfTrue="1" operator="equal">
      <formula>0</formula>
    </cfRule>
    <cfRule type="cellIs" dxfId="834" priority="2393" stopIfTrue="1" operator="equal">
      <formula>0</formula>
    </cfRule>
    <cfRule type="cellIs" dxfId="833" priority="2394" stopIfTrue="1" operator="equal">
      <formula>0</formula>
    </cfRule>
    <cfRule type="cellIs" dxfId="832" priority="2395" stopIfTrue="1" operator="equal">
      <formula>0</formula>
    </cfRule>
    <cfRule type="cellIs" priority="2396" stopIfTrue="1" operator="between">
      <formula>-0.0001</formula>
      <formula>0.0001</formula>
    </cfRule>
  </conditionalFormatting>
  <conditionalFormatting sqref="BB15:BD15 BF15:BH15">
    <cfRule type="cellIs" dxfId="831" priority="2382" stopIfTrue="1" operator="equal">
      <formula>0</formula>
    </cfRule>
    <cfRule type="cellIs" dxfId="830" priority="2383" stopIfTrue="1" operator="equal">
      <formula>0</formula>
    </cfRule>
    <cfRule type="cellIs" dxfId="829" priority="2384" stopIfTrue="1" operator="equal">
      <formula>0</formula>
    </cfRule>
    <cfRule type="cellIs" dxfId="828" priority="2385" stopIfTrue="1" operator="equal">
      <formula>0</formula>
    </cfRule>
    <cfRule type="cellIs" priority="2386" stopIfTrue="1" operator="between">
      <formula>-0.0001</formula>
      <formula>0.0001</formula>
    </cfRule>
    <cfRule type="cellIs" dxfId="827" priority="2387" stopIfTrue="1" operator="equal">
      <formula>0</formula>
    </cfRule>
    <cfRule type="cellIs" dxfId="826" priority="2388" stopIfTrue="1" operator="equal">
      <formula>0</formula>
    </cfRule>
    <cfRule type="cellIs" dxfId="825" priority="2389" stopIfTrue="1" operator="equal">
      <formula>0</formula>
    </cfRule>
  </conditionalFormatting>
  <conditionalFormatting sqref="BB16:BD18 BF16:BH18">
    <cfRule type="cellIs" dxfId="824" priority="2375" stopIfTrue="1" operator="equal">
      <formula>0</formula>
    </cfRule>
    <cfRule type="cellIs" dxfId="823" priority="2376" stopIfTrue="1" operator="equal">
      <formula>0</formula>
    </cfRule>
    <cfRule type="cellIs" dxfId="822" priority="2377" stopIfTrue="1" operator="equal">
      <formula>0</formula>
    </cfRule>
    <cfRule type="cellIs" dxfId="821" priority="2378" stopIfTrue="1" operator="equal">
      <formula>0</formula>
    </cfRule>
    <cfRule type="cellIs" priority="2379" stopIfTrue="1" operator="between">
      <formula>-0.0001</formula>
      <formula>0.0001</formula>
    </cfRule>
    <cfRule type="cellIs" dxfId="820" priority="2380" stopIfTrue="1" operator="equal">
      <formula>0</formula>
    </cfRule>
    <cfRule type="cellIs" dxfId="819" priority="2381" stopIfTrue="1" operator="equal">
      <formula>0</formula>
    </cfRule>
  </conditionalFormatting>
  <conditionalFormatting sqref="BB16:BD19 BF16:BH19">
    <cfRule type="cellIs" dxfId="818" priority="2374" stopIfTrue="1" operator="equal">
      <formula>0</formula>
    </cfRule>
  </conditionalFormatting>
  <conditionalFormatting sqref="BB19:BD19 BF19:BH19">
    <cfRule type="cellIs" dxfId="817" priority="2366" stopIfTrue="1" operator="equal">
      <formula>0</formula>
    </cfRule>
    <cfRule type="cellIs" dxfId="816" priority="2367" stopIfTrue="1" operator="equal">
      <formula>0</formula>
    </cfRule>
    <cfRule type="cellIs" dxfId="815" priority="2368" stopIfTrue="1" operator="equal">
      <formula>0</formula>
    </cfRule>
    <cfRule type="cellIs" dxfId="814" priority="2369" stopIfTrue="1" operator="equal">
      <formula>0</formula>
    </cfRule>
    <cfRule type="cellIs" dxfId="813" priority="2370" stopIfTrue="1" operator="equal">
      <formula>0</formula>
    </cfRule>
    <cfRule type="cellIs" priority="2371" stopIfTrue="1" operator="between">
      <formula>-0.0001</formula>
      <formula>0.0001</formula>
    </cfRule>
    <cfRule type="cellIs" dxfId="812" priority="2372" stopIfTrue="1" operator="equal">
      <formula>0</formula>
    </cfRule>
    <cfRule type="cellIs" dxfId="811" priority="2373" stopIfTrue="1" operator="equal">
      <formula>0</formula>
    </cfRule>
  </conditionalFormatting>
  <conditionalFormatting sqref="BB21:BD21 BF21:BH21">
    <cfRule type="cellIs" dxfId="810" priority="2308" stopIfTrue="1" operator="between">
      <formula>-0.0001</formula>
      <formula>0.00001</formula>
    </cfRule>
    <cfRule type="cellIs" dxfId="809" priority="2309" stopIfTrue="1" operator="equal">
      <formula>0</formula>
    </cfRule>
    <cfRule type="cellIs" dxfId="808" priority="2310" stopIfTrue="1" operator="equal">
      <formula>0</formula>
    </cfRule>
    <cfRule type="cellIs" dxfId="807" priority="2311" stopIfTrue="1" operator="equal">
      <formula>0</formula>
    </cfRule>
    <cfRule type="cellIs" dxfId="806" priority="2312" stopIfTrue="1" operator="equal">
      <formula>0</formula>
    </cfRule>
    <cfRule type="cellIs" dxfId="805" priority="2313" stopIfTrue="1" operator="equal">
      <formula>0</formula>
    </cfRule>
    <cfRule type="cellIs" priority="2314" stopIfTrue="1" operator="between">
      <formula>-0.0001</formula>
      <formula>0.0001</formula>
    </cfRule>
    <cfRule type="cellIs" dxfId="804" priority="2315" stopIfTrue="1" operator="equal">
      <formula>0</formula>
    </cfRule>
    <cfRule type="cellIs" dxfId="803" priority="2316" stopIfTrue="1" operator="equal">
      <formula>0</formula>
    </cfRule>
    <cfRule type="cellIs" dxfId="802" priority="2317" stopIfTrue="1" operator="equal">
      <formula>0</formula>
    </cfRule>
  </conditionalFormatting>
  <conditionalFormatting sqref="BB22:BD25 BF22:BH25">
    <cfRule type="cellIs" dxfId="801" priority="2158" stopIfTrue="1" operator="between">
      <formula>-0.0001</formula>
      <formula>0.00001</formula>
    </cfRule>
    <cfRule type="cellIs" dxfId="800" priority="2159" stopIfTrue="1" operator="equal">
      <formula>0</formula>
    </cfRule>
    <cfRule type="cellIs" dxfId="799" priority="2160" stopIfTrue="1" operator="equal">
      <formula>0</formula>
    </cfRule>
    <cfRule type="cellIs" dxfId="798" priority="2161" stopIfTrue="1" operator="equal">
      <formula>0</formula>
    </cfRule>
    <cfRule type="cellIs" dxfId="797" priority="2162" stopIfTrue="1" operator="equal">
      <formula>0</formula>
    </cfRule>
    <cfRule type="cellIs" dxfId="796" priority="2163" stopIfTrue="1" operator="equal">
      <formula>0</formula>
    </cfRule>
    <cfRule type="cellIs" priority="2164" stopIfTrue="1" operator="between">
      <formula>-0.0001</formula>
      <formula>0.0001</formula>
    </cfRule>
    <cfRule type="cellIs" dxfId="795" priority="2165" stopIfTrue="1" operator="equal">
      <formula>0</formula>
    </cfRule>
    <cfRule type="cellIs" dxfId="794" priority="2166" stopIfTrue="1" operator="equal">
      <formula>0</formula>
    </cfRule>
    <cfRule type="cellIs" dxfId="793" priority="2167" stopIfTrue="1" operator="equal">
      <formula>0</formula>
    </cfRule>
  </conditionalFormatting>
  <conditionalFormatting sqref="BB54:BD54 BF54:BH54">
    <cfRule type="cellIs" dxfId="792" priority="1758" stopIfTrue="1" operator="between">
      <formula>-0.0001</formula>
      <formula>0.00001</formula>
    </cfRule>
    <cfRule type="cellIs" dxfId="791" priority="1759" stopIfTrue="1" operator="equal">
      <formula>0</formula>
    </cfRule>
    <cfRule type="cellIs" dxfId="790" priority="1760" stopIfTrue="1" operator="equal">
      <formula>0</formula>
    </cfRule>
    <cfRule type="cellIs" dxfId="789" priority="1761" stopIfTrue="1" operator="equal">
      <formula>0</formula>
    </cfRule>
    <cfRule type="cellIs" dxfId="788" priority="1762" stopIfTrue="1" operator="equal">
      <formula>0</formula>
    </cfRule>
    <cfRule type="cellIs" dxfId="787" priority="1763" stopIfTrue="1" operator="equal">
      <formula>0</formula>
    </cfRule>
    <cfRule type="cellIs" priority="1764" stopIfTrue="1" operator="between">
      <formula>-0.0001</formula>
      <formula>0.0001</formula>
    </cfRule>
    <cfRule type="cellIs" dxfId="786" priority="1765" stopIfTrue="1" operator="equal">
      <formula>0</formula>
    </cfRule>
    <cfRule type="cellIs" dxfId="785" priority="1766" stopIfTrue="1" operator="equal">
      <formula>0</formula>
    </cfRule>
    <cfRule type="cellIs" dxfId="784" priority="1767" stopIfTrue="1" operator="equal">
      <formula>0</formula>
    </cfRule>
  </conditionalFormatting>
  <conditionalFormatting sqref="BB4:BE4">
    <cfRule type="cellIs" dxfId="783" priority="3007" stopIfTrue="1" operator="equal">
      <formula>0</formula>
    </cfRule>
    <cfRule type="cellIs" dxfId="782" priority="3008" stopIfTrue="1" operator="equal">
      <formula>0</formula>
    </cfRule>
  </conditionalFormatting>
  <conditionalFormatting sqref="BB4:BI4">
    <cfRule type="cellIs" dxfId="781" priority="3006" stopIfTrue="1" operator="equal">
      <formula>0</formula>
    </cfRule>
  </conditionalFormatting>
  <conditionalFormatting sqref="BC57 BC61">
    <cfRule type="cellIs" dxfId="780" priority="1888" stopIfTrue="1" operator="between">
      <formula>-0.0001</formula>
      <formula>0.00001</formula>
    </cfRule>
    <cfRule type="cellIs" dxfId="779" priority="1889" stopIfTrue="1" operator="equal">
      <formula>0</formula>
    </cfRule>
    <cfRule type="cellIs" dxfId="778" priority="1890" stopIfTrue="1" operator="equal">
      <formula>0</formula>
    </cfRule>
    <cfRule type="cellIs" dxfId="777" priority="1891" stopIfTrue="1" operator="equal">
      <formula>0</formula>
    </cfRule>
    <cfRule type="cellIs" dxfId="776" priority="1892" stopIfTrue="1" operator="equal">
      <formula>0</formula>
    </cfRule>
    <cfRule type="cellIs" dxfId="775" priority="1893" stopIfTrue="1" operator="equal">
      <formula>0</formula>
    </cfRule>
    <cfRule type="cellIs" priority="1894" stopIfTrue="1" operator="between">
      <formula>-0.0001</formula>
      <formula>0.0001</formula>
    </cfRule>
    <cfRule type="cellIs" dxfId="774" priority="1895" stopIfTrue="1" operator="equal">
      <formula>0</formula>
    </cfRule>
    <cfRule type="cellIs" dxfId="773" priority="1896" stopIfTrue="1" operator="equal">
      <formula>0</formula>
    </cfRule>
    <cfRule type="cellIs" dxfId="772" priority="1897" stopIfTrue="1" operator="equal">
      <formula>0</formula>
    </cfRule>
  </conditionalFormatting>
  <conditionalFormatting sqref="BC60">
    <cfRule type="cellIs" dxfId="771" priority="192" stopIfTrue="1" operator="between">
      <formula>-0.0001</formula>
      <formula>0.00001</formula>
    </cfRule>
    <cfRule type="cellIs" dxfId="770" priority="193" stopIfTrue="1" operator="equal">
      <formula>0</formula>
    </cfRule>
    <cfRule type="cellIs" dxfId="769" priority="194" stopIfTrue="1" operator="equal">
      <formula>0</formula>
    </cfRule>
    <cfRule type="cellIs" dxfId="768" priority="195" stopIfTrue="1" operator="equal">
      <formula>0</formula>
    </cfRule>
    <cfRule type="cellIs" dxfId="767" priority="196" stopIfTrue="1" operator="equal">
      <formula>0</formula>
    </cfRule>
    <cfRule type="cellIs" dxfId="766" priority="197" stopIfTrue="1" operator="equal">
      <formula>0</formula>
    </cfRule>
    <cfRule type="cellIs" priority="198" stopIfTrue="1" operator="between">
      <formula>-0.0001</formula>
      <formula>0.0001</formula>
    </cfRule>
    <cfRule type="cellIs" dxfId="765" priority="199" stopIfTrue="1" operator="equal">
      <formula>0</formula>
    </cfRule>
    <cfRule type="cellIs" dxfId="764" priority="200" stopIfTrue="1" operator="equal">
      <formula>0</formula>
    </cfRule>
    <cfRule type="cellIs" dxfId="763" priority="201" stopIfTrue="1" operator="equal">
      <formula>0</formula>
    </cfRule>
  </conditionalFormatting>
  <conditionalFormatting sqref="BC55:BD55 BF55:BH55">
    <cfRule type="cellIs" dxfId="762" priority="1768" stopIfTrue="1" operator="between">
      <formula>-0.0001</formula>
      <formula>0.00001</formula>
    </cfRule>
    <cfRule type="cellIs" dxfId="761" priority="1769" stopIfTrue="1" operator="equal">
      <formula>0</formula>
    </cfRule>
    <cfRule type="cellIs" dxfId="760" priority="1770" stopIfTrue="1" operator="equal">
      <formula>0</formula>
    </cfRule>
    <cfRule type="cellIs" dxfId="759" priority="1771" stopIfTrue="1" operator="equal">
      <formula>0</formula>
    </cfRule>
    <cfRule type="cellIs" dxfId="758" priority="1772" stopIfTrue="1" operator="equal">
      <formula>0</formula>
    </cfRule>
    <cfRule type="cellIs" dxfId="757" priority="1773" stopIfTrue="1" operator="equal">
      <formula>0</formula>
    </cfRule>
    <cfRule type="cellIs" priority="1774" stopIfTrue="1" operator="between">
      <formula>-0.0001</formula>
      <formula>0.0001</formula>
    </cfRule>
    <cfRule type="cellIs" dxfId="756" priority="1775" stopIfTrue="1" operator="equal">
      <formula>0</formula>
    </cfRule>
    <cfRule type="cellIs" dxfId="755" priority="1776" stopIfTrue="1" operator="equal">
      <formula>0</formula>
    </cfRule>
    <cfRule type="cellIs" dxfId="754" priority="1777" stopIfTrue="1" operator="equal">
      <formula>0</formula>
    </cfRule>
  </conditionalFormatting>
  <conditionalFormatting sqref="BD56 BF56:BH56">
    <cfRule type="cellIs" dxfId="753" priority="1778" stopIfTrue="1" operator="between">
      <formula>-0.0001</formula>
      <formula>0.00001</formula>
    </cfRule>
    <cfRule type="cellIs" dxfId="752" priority="1779" stopIfTrue="1" operator="equal">
      <formula>0</formula>
    </cfRule>
    <cfRule type="cellIs" dxfId="751" priority="1780" stopIfTrue="1" operator="equal">
      <formula>0</formula>
    </cfRule>
    <cfRule type="cellIs" dxfId="750" priority="1781" stopIfTrue="1" operator="equal">
      <formula>0</formula>
    </cfRule>
    <cfRule type="cellIs" dxfId="749" priority="1782" stopIfTrue="1" operator="equal">
      <formula>0</formula>
    </cfRule>
    <cfRule type="cellIs" dxfId="748" priority="1783" stopIfTrue="1" operator="equal">
      <formula>0</formula>
    </cfRule>
    <cfRule type="cellIs" priority="1784" stopIfTrue="1" operator="between">
      <formula>-0.0001</formula>
      <formula>0.0001</formula>
    </cfRule>
    <cfRule type="cellIs" dxfId="747" priority="1785" stopIfTrue="1" operator="equal">
      <formula>0</formula>
    </cfRule>
    <cfRule type="cellIs" dxfId="746" priority="1786" stopIfTrue="1" operator="equal">
      <formula>0</formula>
    </cfRule>
    <cfRule type="cellIs" dxfId="745" priority="1787" stopIfTrue="1" operator="equal">
      <formula>0</formula>
    </cfRule>
  </conditionalFormatting>
  <conditionalFormatting sqref="BD59 BD61">
    <cfRule type="cellIs" dxfId="744" priority="1878" stopIfTrue="1" operator="between">
      <formula>-0.0001</formula>
      <formula>0.00001</formula>
    </cfRule>
    <cfRule type="cellIs" dxfId="743" priority="1879" stopIfTrue="1" operator="equal">
      <formula>0</formula>
    </cfRule>
    <cfRule type="cellIs" dxfId="742" priority="1880" stopIfTrue="1" operator="equal">
      <formula>0</formula>
    </cfRule>
    <cfRule type="cellIs" dxfId="741" priority="1881" stopIfTrue="1" operator="equal">
      <formula>0</formula>
    </cfRule>
    <cfRule type="cellIs" dxfId="740" priority="1882" stopIfTrue="1" operator="equal">
      <formula>0</formula>
    </cfRule>
    <cfRule type="cellIs" dxfId="739" priority="1883" stopIfTrue="1" operator="equal">
      <formula>0</formula>
    </cfRule>
    <cfRule type="cellIs" priority="1884" stopIfTrue="1" operator="between">
      <formula>-0.0001</formula>
      <formula>0.0001</formula>
    </cfRule>
    <cfRule type="cellIs" dxfId="738" priority="1885" stopIfTrue="1" operator="equal">
      <formula>0</formula>
    </cfRule>
    <cfRule type="cellIs" dxfId="737" priority="1886" stopIfTrue="1" operator="equal">
      <formula>0</formula>
    </cfRule>
  </conditionalFormatting>
  <conditionalFormatting sqref="BD60">
    <cfRule type="cellIs" dxfId="736" priority="182" stopIfTrue="1" operator="between">
      <formula>-0.0001</formula>
      <formula>0.00001</formula>
    </cfRule>
    <cfRule type="cellIs" dxfId="735" priority="183" stopIfTrue="1" operator="equal">
      <formula>0</formula>
    </cfRule>
    <cfRule type="cellIs" dxfId="734" priority="184" stopIfTrue="1" operator="equal">
      <formula>0</formula>
    </cfRule>
    <cfRule type="cellIs" dxfId="733" priority="185" stopIfTrue="1" operator="equal">
      <formula>0</formula>
    </cfRule>
    <cfRule type="cellIs" dxfId="732" priority="186" stopIfTrue="1" operator="equal">
      <formula>0</formula>
    </cfRule>
    <cfRule type="cellIs" dxfId="731" priority="187" stopIfTrue="1" operator="equal">
      <formula>0</formula>
    </cfRule>
    <cfRule type="cellIs" priority="188" stopIfTrue="1" operator="between">
      <formula>-0.0001</formula>
      <formula>0.0001</formula>
    </cfRule>
    <cfRule type="cellIs" dxfId="730" priority="189" stopIfTrue="1" operator="equal">
      <formula>0</formula>
    </cfRule>
    <cfRule type="cellIs" dxfId="729" priority="190" stopIfTrue="1" operator="equal">
      <formula>0</formula>
    </cfRule>
    <cfRule type="cellIs" dxfId="728" priority="191" stopIfTrue="1" operator="equal">
      <formula>0</formula>
    </cfRule>
  </conditionalFormatting>
  <conditionalFormatting sqref="BD59:BE59 AR61:BH61">
    <cfRule type="cellIs" dxfId="727" priority="889" stopIfTrue="1" operator="between">
      <formula>-0.0001</formula>
      <formula>0.0001</formula>
    </cfRule>
  </conditionalFormatting>
  <conditionalFormatting sqref="BE6">
    <cfRule type="cellIs" dxfId="726" priority="623" stopIfTrue="1" operator="between">
      <formula>-0.0001</formula>
      <formula>0.00001</formula>
    </cfRule>
    <cfRule type="cellIs" dxfId="725" priority="624" stopIfTrue="1" operator="equal">
      <formula>0</formula>
    </cfRule>
    <cfRule type="cellIs" dxfId="724" priority="625" stopIfTrue="1" operator="equal">
      <formula>0</formula>
    </cfRule>
    <cfRule type="cellIs" dxfId="723" priority="626" stopIfTrue="1" operator="equal">
      <formula>0</formula>
    </cfRule>
    <cfRule type="cellIs" dxfId="722" priority="627" stopIfTrue="1" operator="equal">
      <formula>0</formula>
    </cfRule>
    <cfRule type="cellIs" dxfId="721" priority="628" stopIfTrue="1" operator="equal">
      <formula>0</formula>
    </cfRule>
  </conditionalFormatting>
  <conditionalFormatting sqref="BE7">
    <cfRule type="cellIs" dxfId="720" priority="669" stopIfTrue="1" operator="between">
      <formula>-0.0001</formula>
      <formula>0.00001</formula>
    </cfRule>
    <cfRule type="cellIs" dxfId="719" priority="670" stopIfTrue="1" operator="equal">
      <formula>0</formula>
    </cfRule>
    <cfRule type="cellIs" dxfId="718" priority="671" stopIfTrue="1" operator="equal">
      <formula>0</formula>
    </cfRule>
    <cfRule type="cellIs" dxfId="717" priority="672" stopIfTrue="1" operator="equal">
      <formula>0</formula>
    </cfRule>
    <cfRule type="cellIs" dxfId="716" priority="673" stopIfTrue="1" operator="equal">
      <formula>0</formula>
    </cfRule>
    <cfRule type="cellIs" dxfId="715" priority="674" stopIfTrue="1" operator="equal">
      <formula>0</formula>
    </cfRule>
    <cfRule type="cellIs" priority="675" stopIfTrue="1" operator="between">
      <formula>-0.0001</formula>
      <formula>0.0001</formula>
    </cfRule>
    <cfRule type="cellIs" dxfId="714" priority="676" stopIfTrue="1" operator="equal">
      <formula>0</formula>
    </cfRule>
    <cfRule type="cellIs" dxfId="713" priority="677" stopIfTrue="1" operator="equal">
      <formula>0</formula>
    </cfRule>
    <cfRule type="cellIs" dxfId="712" priority="678" stopIfTrue="1" operator="equal">
      <formula>0</formula>
    </cfRule>
  </conditionalFormatting>
  <conditionalFormatting sqref="BE8:BE11">
    <cfRule type="cellIs" dxfId="711" priority="960" stopIfTrue="1" operator="between">
      <formula>-0.0001</formula>
      <formula>0.00001</formula>
    </cfRule>
    <cfRule type="cellIs" dxfId="710" priority="961" stopIfTrue="1" operator="equal">
      <formula>0</formula>
    </cfRule>
    <cfRule type="cellIs" dxfId="709" priority="962" stopIfTrue="1" operator="equal">
      <formula>0</formula>
    </cfRule>
    <cfRule type="cellIs" dxfId="708" priority="963" stopIfTrue="1" operator="equal">
      <formula>0</formula>
    </cfRule>
    <cfRule type="cellIs" dxfId="707" priority="964" stopIfTrue="1" operator="equal">
      <formula>0</formula>
    </cfRule>
    <cfRule type="cellIs" dxfId="706" priority="965" stopIfTrue="1" operator="equal">
      <formula>0</formula>
    </cfRule>
    <cfRule type="cellIs" priority="966" stopIfTrue="1" operator="between">
      <formula>-0.0001</formula>
      <formula>0.0001</formula>
    </cfRule>
    <cfRule type="cellIs" dxfId="705" priority="967" stopIfTrue="1" operator="equal">
      <formula>0</formula>
    </cfRule>
    <cfRule type="cellIs" dxfId="704" priority="968" stopIfTrue="1" operator="equal">
      <formula>0</formula>
    </cfRule>
    <cfRule type="cellIs" dxfId="703" priority="969" stopIfTrue="1" operator="equal">
      <formula>0</formula>
    </cfRule>
  </conditionalFormatting>
  <conditionalFormatting sqref="BE12:BE13">
    <cfRule type="cellIs" dxfId="702" priority="950" stopIfTrue="1" operator="between">
      <formula>-0.0001</formula>
      <formula>0.00001</formula>
    </cfRule>
    <cfRule type="cellIs" dxfId="701" priority="951" stopIfTrue="1" operator="equal">
      <formula>0</formula>
    </cfRule>
    <cfRule type="cellIs" dxfId="700" priority="952" stopIfTrue="1" operator="equal">
      <formula>0</formula>
    </cfRule>
    <cfRule type="cellIs" dxfId="699" priority="953" stopIfTrue="1" operator="equal">
      <formula>0</formula>
    </cfRule>
    <cfRule type="cellIs" dxfId="698" priority="954" stopIfTrue="1" operator="equal">
      <formula>0</formula>
    </cfRule>
    <cfRule type="cellIs" dxfId="697" priority="955" stopIfTrue="1" operator="equal">
      <formula>0</formula>
    </cfRule>
    <cfRule type="cellIs" priority="956" stopIfTrue="1" operator="between">
      <formula>-0.0001</formula>
      <formula>0.0001</formula>
    </cfRule>
    <cfRule type="cellIs" dxfId="696" priority="957" stopIfTrue="1" operator="equal">
      <formula>0</formula>
    </cfRule>
    <cfRule type="cellIs" dxfId="695" priority="958" stopIfTrue="1" operator="equal">
      <formula>0</formula>
    </cfRule>
    <cfRule type="cellIs" dxfId="694" priority="959" stopIfTrue="1" operator="equal">
      <formula>0</formula>
    </cfRule>
  </conditionalFormatting>
  <conditionalFormatting sqref="BE14">
    <cfRule type="cellIs" dxfId="693" priority="679" stopIfTrue="1" operator="between">
      <formula>-0.0001</formula>
      <formula>0.00001</formula>
    </cfRule>
    <cfRule type="cellIs" dxfId="692" priority="680" stopIfTrue="1" operator="equal">
      <formula>0</formula>
    </cfRule>
    <cfRule type="cellIs" dxfId="691" priority="681" stopIfTrue="1" operator="equal">
      <formula>0</formula>
    </cfRule>
    <cfRule type="cellIs" dxfId="690" priority="682" stopIfTrue="1" operator="equal">
      <formula>0</formula>
    </cfRule>
    <cfRule type="cellIs" dxfId="689" priority="683" stopIfTrue="1" operator="equal">
      <formula>0</formula>
    </cfRule>
    <cfRule type="cellIs" dxfId="688" priority="684" stopIfTrue="1" operator="equal">
      <formula>0</formula>
    </cfRule>
    <cfRule type="cellIs" priority="685" stopIfTrue="1" operator="between">
      <formula>-0.0001</formula>
      <formula>0.0001</formula>
    </cfRule>
    <cfRule type="cellIs" dxfId="687" priority="686" stopIfTrue="1" operator="equal">
      <formula>0</formula>
    </cfRule>
    <cfRule type="cellIs" dxfId="686" priority="687" stopIfTrue="1" operator="equal">
      <formula>0</formula>
    </cfRule>
    <cfRule type="cellIs" dxfId="685" priority="688" stopIfTrue="1" operator="equal">
      <formula>0</formula>
    </cfRule>
  </conditionalFormatting>
  <conditionalFormatting sqref="BE15">
    <cfRule type="cellIs" dxfId="684" priority="940" stopIfTrue="1" operator="between">
      <formula>-0.0001</formula>
      <formula>0.00001</formula>
    </cfRule>
    <cfRule type="cellIs" dxfId="683" priority="941" stopIfTrue="1" operator="equal">
      <formula>0</formula>
    </cfRule>
    <cfRule type="cellIs" dxfId="682" priority="942" stopIfTrue="1" operator="equal">
      <formula>0</formula>
    </cfRule>
    <cfRule type="cellIs" dxfId="681" priority="943" stopIfTrue="1" operator="equal">
      <formula>0</formula>
    </cfRule>
    <cfRule type="cellIs" dxfId="680" priority="944" stopIfTrue="1" operator="equal">
      <formula>0</formula>
    </cfRule>
    <cfRule type="cellIs" dxfId="679" priority="945" stopIfTrue="1" operator="equal">
      <formula>0</formula>
    </cfRule>
    <cfRule type="cellIs" priority="946" stopIfTrue="1" operator="between">
      <formula>-0.0001</formula>
      <formula>0.0001</formula>
    </cfRule>
    <cfRule type="cellIs" dxfId="678" priority="947" stopIfTrue="1" operator="equal">
      <formula>0</formula>
    </cfRule>
    <cfRule type="cellIs" dxfId="677" priority="948" stopIfTrue="1" operator="equal">
      <formula>0</formula>
    </cfRule>
    <cfRule type="cellIs" dxfId="676" priority="949" stopIfTrue="1" operator="equal">
      <formula>0</formula>
    </cfRule>
  </conditionalFormatting>
  <conditionalFormatting sqref="BE16:BE18">
    <cfRule type="cellIs" dxfId="675" priority="930" stopIfTrue="1" operator="between">
      <formula>-0.0001</formula>
      <formula>0.00001</formula>
    </cfRule>
    <cfRule type="cellIs" dxfId="674" priority="931" stopIfTrue="1" operator="equal">
      <formula>0</formula>
    </cfRule>
    <cfRule type="cellIs" dxfId="673" priority="932" stopIfTrue="1" operator="equal">
      <formula>0</formula>
    </cfRule>
    <cfRule type="cellIs" dxfId="672" priority="933" stopIfTrue="1" operator="equal">
      <formula>0</formula>
    </cfRule>
    <cfRule type="cellIs" dxfId="671" priority="934" stopIfTrue="1" operator="equal">
      <formula>0</formula>
    </cfRule>
    <cfRule type="cellIs" dxfId="670" priority="935" stopIfTrue="1" operator="equal">
      <formula>0</formula>
    </cfRule>
    <cfRule type="cellIs" priority="936" stopIfTrue="1" operator="between">
      <formula>-0.0001</formula>
      <formula>0.0001</formula>
    </cfRule>
    <cfRule type="cellIs" dxfId="669" priority="937" stopIfTrue="1" operator="equal">
      <formula>0</formula>
    </cfRule>
    <cfRule type="cellIs" dxfId="668" priority="938" stopIfTrue="1" operator="equal">
      <formula>0</formula>
    </cfRule>
    <cfRule type="cellIs" dxfId="667" priority="939" stopIfTrue="1" operator="equal">
      <formula>0</formula>
    </cfRule>
  </conditionalFormatting>
  <conditionalFormatting sqref="BE19">
    <cfRule type="cellIs" dxfId="666" priority="920" stopIfTrue="1" operator="between">
      <formula>-0.0001</formula>
      <formula>0.00001</formula>
    </cfRule>
    <cfRule type="cellIs" dxfId="665" priority="921" stopIfTrue="1" operator="equal">
      <formula>0</formula>
    </cfRule>
    <cfRule type="cellIs" dxfId="664" priority="922" stopIfTrue="1" operator="equal">
      <formula>0</formula>
    </cfRule>
    <cfRule type="cellIs" dxfId="663" priority="923" stopIfTrue="1" operator="equal">
      <formula>0</formula>
    </cfRule>
    <cfRule type="cellIs" dxfId="662" priority="924" stopIfTrue="1" operator="equal">
      <formula>0</formula>
    </cfRule>
    <cfRule type="cellIs" dxfId="661" priority="925" stopIfTrue="1" operator="equal">
      <formula>0</formula>
    </cfRule>
    <cfRule type="cellIs" priority="926" stopIfTrue="1" operator="between">
      <formula>-0.0001</formula>
      <formula>0.0001</formula>
    </cfRule>
    <cfRule type="cellIs" dxfId="660" priority="927" stopIfTrue="1" operator="equal">
      <formula>0</formula>
    </cfRule>
    <cfRule type="cellIs" dxfId="659" priority="928" stopIfTrue="1" operator="equal">
      <formula>0</formula>
    </cfRule>
    <cfRule type="cellIs" dxfId="658" priority="929" stopIfTrue="1" operator="equal">
      <formula>0</formula>
    </cfRule>
  </conditionalFormatting>
  <conditionalFormatting sqref="BE20">
    <cfRule type="cellIs" dxfId="657" priority="629" stopIfTrue="1" operator="between">
      <formula>-0.0001</formula>
      <formula>0.00001</formula>
    </cfRule>
    <cfRule type="cellIs" dxfId="656" priority="630" stopIfTrue="1" operator="equal">
      <formula>0</formula>
    </cfRule>
    <cfRule type="cellIs" dxfId="655" priority="631" stopIfTrue="1" operator="equal">
      <formula>0</formula>
    </cfRule>
    <cfRule type="cellIs" dxfId="654" priority="632" stopIfTrue="1" operator="equal">
      <formula>0</formula>
    </cfRule>
    <cfRule type="cellIs" dxfId="653" priority="633" stopIfTrue="1" operator="equal">
      <formula>0</formula>
    </cfRule>
    <cfRule type="cellIs" dxfId="652" priority="634" stopIfTrue="1" operator="equal">
      <formula>0</formula>
    </cfRule>
    <cfRule type="cellIs" priority="635" stopIfTrue="1" operator="between">
      <formula>-0.0001</formula>
      <formula>0.0001</formula>
    </cfRule>
    <cfRule type="cellIs" dxfId="651" priority="636" stopIfTrue="1" operator="equal">
      <formula>0</formula>
    </cfRule>
    <cfRule type="cellIs" dxfId="650" priority="637" stopIfTrue="1" operator="equal">
      <formula>0</formula>
    </cfRule>
    <cfRule type="cellIs" dxfId="649" priority="638" stopIfTrue="1" operator="equal">
      <formula>0</formula>
    </cfRule>
  </conditionalFormatting>
  <conditionalFormatting sqref="BE21">
    <cfRule type="cellIs" dxfId="648" priority="910" stopIfTrue="1" operator="between">
      <formula>-0.0001</formula>
      <formula>0.00001</formula>
    </cfRule>
    <cfRule type="cellIs" dxfId="647" priority="911" stopIfTrue="1" operator="equal">
      <formula>0</formula>
    </cfRule>
    <cfRule type="cellIs" dxfId="646" priority="912" stopIfTrue="1" operator="equal">
      <formula>0</formula>
    </cfRule>
    <cfRule type="cellIs" dxfId="645" priority="913" stopIfTrue="1" operator="equal">
      <formula>0</formula>
    </cfRule>
    <cfRule type="cellIs" dxfId="644" priority="914" stopIfTrue="1" operator="equal">
      <formula>0</formula>
    </cfRule>
    <cfRule type="cellIs" dxfId="643" priority="915" stopIfTrue="1" operator="equal">
      <formula>0</formula>
    </cfRule>
    <cfRule type="cellIs" priority="916" stopIfTrue="1" operator="between">
      <formula>-0.0001</formula>
      <formula>0.0001</formula>
    </cfRule>
    <cfRule type="cellIs" dxfId="642" priority="917" stopIfTrue="1" operator="equal">
      <formula>0</formula>
    </cfRule>
    <cfRule type="cellIs" dxfId="641" priority="918" stopIfTrue="1" operator="equal">
      <formula>0</formula>
    </cfRule>
    <cfRule type="cellIs" dxfId="640" priority="919" stopIfTrue="1" operator="equal">
      <formula>0</formula>
    </cfRule>
  </conditionalFormatting>
  <conditionalFormatting sqref="BE22:BE25">
    <cfRule type="cellIs" dxfId="639" priority="900" stopIfTrue="1" operator="between">
      <formula>-0.0001</formula>
      <formula>0.00001</formula>
    </cfRule>
    <cfRule type="cellIs" dxfId="638" priority="901" stopIfTrue="1" operator="equal">
      <formula>0</formula>
    </cfRule>
    <cfRule type="cellIs" dxfId="637" priority="902" stopIfTrue="1" operator="equal">
      <formula>0</formula>
    </cfRule>
    <cfRule type="cellIs" dxfId="636" priority="903" stopIfTrue="1" operator="equal">
      <formula>0</formula>
    </cfRule>
    <cfRule type="cellIs" dxfId="635" priority="904" stopIfTrue="1" operator="equal">
      <formula>0</formula>
    </cfRule>
    <cfRule type="cellIs" dxfId="634" priority="905" stopIfTrue="1" operator="equal">
      <formula>0</formula>
    </cfRule>
    <cfRule type="cellIs" priority="906" stopIfTrue="1" operator="between">
      <formula>-0.0001</formula>
      <formula>0.0001</formula>
    </cfRule>
    <cfRule type="cellIs" dxfId="633" priority="907" stopIfTrue="1" operator="equal">
      <formula>0</formula>
    </cfRule>
    <cfRule type="cellIs" dxfId="632" priority="908" stopIfTrue="1" operator="equal">
      <formula>0</formula>
    </cfRule>
    <cfRule type="cellIs" dxfId="631" priority="909" stopIfTrue="1" operator="equal">
      <formula>0</formula>
    </cfRule>
  </conditionalFormatting>
  <conditionalFormatting sqref="BE26">
    <cfRule type="cellIs" dxfId="630" priority="659" stopIfTrue="1" operator="between">
      <formula>-0.0001</formula>
      <formula>0.00001</formula>
    </cfRule>
    <cfRule type="cellIs" dxfId="629" priority="660" stopIfTrue="1" operator="equal">
      <formula>0</formula>
    </cfRule>
    <cfRule type="cellIs" dxfId="628" priority="661" stopIfTrue="1" operator="equal">
      <formula>0</formula>
    </cfRule>
    <cfRule type="cellIs" dxfId="627" priority="662" stopIfTrue="1" operator="equal">
      <formula>0</formula>
    </cfRule>
    <cfRule type="cellIs" dxfId="626" priority="663" stopIfTrue="1" operator="equal">
      <formula>0</formula>
    </cfRule>
    <cfRule type="cellIs" dxfId="625" priority="664" stopIfTrue="1" operator="equal">
      <formula>0</formula>
    </cfRule>
    <cfRule type="cellIs" priority="665" stopIfTrue="1" operator="between">
      <formula>-0.0001</formula>
      <formula>0.0001</formula>
    </cfRule>
    <cfRule type="cellIs" dxfId="624" priority="666" stopIfTrue="1" operator="equal">
      <formula>0</formula>
    </cfRule>
    <cfRule type="cellIs" dxfId="623" priority="667" stopIfTrue="1" operator="equal">
      <formula>0</formula>
    </cfRule>
    <cfRule type="cellIs" dxfId="622" priority="668" stopIfTrue="1" operator="equal">
      <formula>0</formula>
    </cfRule>
  </conditionalFormatting>
  <conditionalFormatting sqref="BE27">
    <cfRule type="cellIs" dxfId="621" priority="799" stopIfTrue="1" operator="between">
      <formula>-0.0001</formula>
      <formula>0.00001</formula>
    </cfRule>
    <cfRule type="cellIs" dxfId="620" priority="800" stopIfTrue="1" operator="equal">
      <formula>0</formula>
    </cfRule>
    <cfRule type="cellIs" dxfId="619" priority="801" stopIfTrue="1" operator="equal">
      <formula>0</formula>
    </cfRule>
    <cfRule type="cellIs" dxfId="618" priority="802" stopIfTrue="1" operator="equal">
      <formula>0</formula>
    </cfRule>
    <cfRule type="cellIs" dxfId="617" priority="803" stopIfTrue="1" operator="equal">
      <formula>0</formula>
    </cfRule>
    <cfRule type="cellIs" dxfId="616" priority="804" stopIfTrue="1" operator="equal">
      <formula>0</formula>
    </cfRule>
    <cfRule type="cellIs" priority="805" stopIfTrue="1" operator="between">
      <formula>-0.0001</formula>
      <formula>0.0001</formula>
    </cfRule>
    <cfRule type="cellIs" dxfId="615" priority="806" stopIfTrue="1" operator="equal">
      <formula>0</formula>
    </cfRule>
    <cfRule type="cellIs" dxfId="614" priority="807" stopIfTrue="1" operator="equal">
      <formula>0</formula>
    </cfRule>
    <cfRule type="cellIs" dxfId="613" priority="808" stopIfTrue="1" operator="equal">
      <formula>0</formula>
    </cfRule>
  </conditionalFormatting>
  <conditionalFormatting sqref="BE28">
    <cfRule type="cellIs" dxfId="612" priority="789" stopIfTrue="1" operator="between">
      <formula>-0.0001</formula>
      <formula>0.00001</formula>
    </cfRule>
    <cfRule type="cellIs" dxfId="611" priority="790" stopIfTrue="1" operator="equal">
      <formula>0</formula>
    </cfRule>
    <cfRule type="cellIs" dxfId="610" priority="791" stopIfTrue="1" operator="equal">
      <formula>0</formula>
    </cfRule>
    <cfRule type="cellIs" dxfId="609" priority="792" stopIfTrue="1" operator="equal">
      <formula>0</formula>
    </cfRule>
    <cfRule type="cellIs" dxfId="608" priority="793" stopIfTrue="1" operator="equal">
      <formula>0</formula>
    </cfRule>
    <cfRule type="cellIs" dxfId="607" priority="794" stopIfTrue="1" operator="equal">
      <formula>0</formula>
    </cfRule>
    <cfRule type="cellIs" priority="795" stopIfTrue="1" operator="between">
      <formula>-0.0001</formula>
      <formula>0.0001</formula>
    </cfRule>
    <cfRule type="cellIs" dxfId="606" priority="796" stopIfTrue="1" operator="equal">
      <formula>0</formula>
    </cfRule>
    <cfRule type="cellIs" dxfId="605" priority="797" stopIfTrue="1" operator="equal">
      <formula>0</formula>
    </cfRule>
    <cfRule type="cellIs" dxfId="604" priority="798" stopIfTrue="1" operator="equal">
      <formula>0</formula>
    </cfRule>
  </conditionalFormatting>
  <conditionalFormatting sqref="BE29">
    <cfRule type="cellIs" dxfId="603" priority="779" stopIfTrue="1" operator="between">
      <formula>-0.0001</formula>
      <formula>0.00001</formula>
    </cfRule>
    <cfRule type="cellIs" dxfId="602" priority="780" stopIfTrue="1" operator="equal">
      <formula>0</formula>
    </cfRule>
    <cfRule type="cellIs" dxfId="601" priority="781" stopIfTrue="1" operator="equal">
      <formula>0</formula>
    </cfRule>
    <cfRule type="cellIs" dxfId="600" priority="782" stopIfTrue="1" operator="equal">
      <formula>0</formula>
    </cfRule>
    <cfRule type="cellIs" dxfId="599" priority="783" stopIfTrue="1" operator="equal">
      <formula>0</formula>
    </cfRule>
    <cfRule type="cellIs" dxfId="598" priority="784" stopIfTrue="1" operator="equal">
      <formula>0</formula>
    </cfRule>
    <cfRule type="cellIs" priority="785" stopIfTrue="1" operator="between">
      <formula>-0.0001</formula>
      <formula>0.0001</formula>
    </cfRule>
    <cfRule type="cellIs" dxfId="597" priority="786" stopIfTrue="1" operator="equal">
      <formula>0</formula>
    </cfRule>
    <cfRule type="cellIs" dxfId="596" priority="787" stopIfTrue="1" operator="equal">
      <formula>0</formula>
    </cfRule>
    <cfRule type="cellIs" dxfId="595" priority="788" stopIfTrue="1" operator="equal">
      <formula>0</formula>
    </cfRule>
  </conditionalFormatting>
  <conditionalFormatting sqref="BE30">
    <cfRule type="cellIs" dxfId="594" priority="769" stopIfTrue="1" operator="between">
      <formula>-0.0001</formula>
      <formula>0.00001</formula>
    </cfRule>
    <cfRule type="cellIs" dxfId="593" priority="770" stopIfTrue="1" operator="equal">
      <formula>0</formula>
    </cfRule>
    <cfRule type="cellIs" dxfId="592" priority="771" stopIfTrue="1" operator="equal">
      <formula>0</formula>
    </cfRule>
    <cfRule type="cellIs" dxfId="591" priority="772" stopIfTrue="1" operator="equal">
      <formula>0</formula>
    </cfRule>
    <cfRule type="cellIs" dxfId="590" priority="773" stopIfTrue="1" operator="equal">
      <formula>0</formula>
    </cfRule>
    <cfRule type="cellIs" dxfId="589" priority="774" stopIfTrue="1" operator="equal">
      <formula>0</formula>
    </cfRule>
    <cfRule type="cellIs" priority="775" stopIfTrue="1" operator="between">
      <formula>-0.0001</formula>
      <formula>0.0001</formula>
    </cfRule>
    <cfRule type="cellIs" dxfId="588" priority="776" stopIfTrue="1" operator="equal">
      <formula>0</formula>
    </cfRule>
    <cfRule type="cellIs" dxfId="587" priority="777" stopIfTrue="1" operator="equal">
      <formula>0</formula>
    </cfRule>
    <cfRule type="cellIs" dxfId="586" priority="778" stopIfTrue="1" operator="equal">
      <formula>0</formula>
    </cfRule>
  </conditionalFormatting>
  <conditionalFormatting sqref="BE31">
    <cfRule type="cellIs" dxfId="585" priority="759" stopIfTrue="1" operator="between">
      <formula>-0.0001</formula>
      <formula>0.00001</formula>
    </cfRule>
    <cfRule type="cellIs" dxfId="584" priority="760" stopIfTrue="1" operator="equal">
      <formula>0</formula>
    </cfRule>
    <cfRule type="cellIs" dxfId="583" priority="761" stopIfTrue="1" operator="equal">
      <formula>0</formula>
    </cfRule>
    <cfRule type="cellIs" dxfId="582" priority="762" stopIfTrue="1" operator="equal">
      <formula>0</formula>
    </cfRule>
    <cfRule type="cellIs" dxfId="581" priority="763" stopIfTrue="1" operator="equal">
      <formula>0</formula>
    </cfRule>
    <cfRule type="cellIs" dxfId="580" priority="764" stopIfTrue="1" operator="equal">
      <formula>0</formula>
    </cfRule>
    <cfRule type="cellIs" priority="765" stopIfTrue="1" operator="between">
      <formula>-0.0001</formula>
      <formula>0.0001</formula>
    </cfRule>
    <cfRule type="cellIs" dxfId="579" priority="766" stopIfTrue="1" operator="equal">
      <formula>0</formula>
    </cfRule>
    <cfRule type="cellIs" dxfId="578" priority="767" stopIfTrue="1" operator="equal">
      <formula>0</formula>
    </cfRule>
    <cfRule type="cellIs" dxfId="577" priority="768" stopIfTrue="1" operator="equal">
      <formula>0</formula>
    </cfRule>
  </conditionalFormatting>
  <conditionalFormatting sqref="BE32">
    <cfRule type="cellIs" dxfId="576" priority="749" stopIfTrue="1" operator="between">
      <formula>-0.0001</formula>
      <formula>0.00001</formula>
    </cfRule>
    <cfRule type="cellIs" dxfId="575" priority="750" stopIfTrue="1" operator="equal">
      <formula>0</formula>
    </cfRule>
    <cfRule type="cellIs" dxfId="574" priority="751" stopIfTrue="1" operator="equal">
      <formula>0</formula>
    </cfRule>
    <cfRule type="cellIs" dxfId="573" priority="752" stopIfTrue="1" operator="equal">
      <formula>0</formula>
    </cfRule>
    <cfRule type="cellIs" dxfId="572" priority="753" stopIfTrue="1" operator="equal">
      <formula>0</formula>
    </cfRule>
    <cfRule type="cellIs" dxfId="571" priority="754" stopIfTrue="1" operator="equal">
      <formula>0</formula>
    </cfRule>
    <cfRule type="cellIs" priority="755" stopIfTrue="1" operator="between">
      <formula>-0.0001</formula>
      <formula>0.0001</formula>
    </cfRule>
    <cfRule type="cellIs" dxfId="570" priority="756" stopIfTrue="1" operator="equal">
      <formula>0</formula>
    </cfRule>
    <cfRule type="cellIs" dxfId="569" priority="757" stopIfTrue="1" operator="equal">
      <formula>0</formula>
    </cfRule>
    <cfRule type="cellIs" dxfId="568" priority="758" stopIfTrue="1" operator="equal">
      <formula>0</formula>
    </cfRule>
  </conditionalFormatting>
  <conditionalFormatting sqref="BE33">
    <cfRule type="cellIs" dxfId="567" priority="739" stopIfTrue="1" operator="between">
      <formula>-0.0001</formula>
      <formula>0.00001</formula>
    </cfRule>
    <cfRule type="cellIs" dxfId="566" priority="740" stopIfTrue="1" operator="equal">
      <formula>0</formula>
    </cfRule>
    <cfRule type="cellIs" dxfId="565" priority="741" stopIfTrue="1" operator="equal">
      <formula>0</formula>
    </cfRule>
    <cfRule type="cellIs" dxfId="564" priority="742" stopIfTrue="1" operator="equal">
      <formula>0</formula>
    </cfRule>
    <cfRule type="cellIs" dxfId="563" priority="743" stopIfTrue="1" operator="equal">
      <formula>0</formula>
    </cfRule>
    <cfRule type="cellIs" dxfId="562" priority="744" stopIfTrue="1" operator="equal">
      <formula>0</formula>
    </cfRule>
    <cfRule type="cellIs" priority="745" stopIfTrue="1" operator="between">
      <formula>-0.0001</formula>
      <formula>0.0001</formula>
    </cfRule>
    <cfRule type="cellIs" dxfId="561" priority="746" stopIfTrue="1" operator="equal">
      <formula>0</formula>
    </cfRule>
    <cfRule type="cellIs" dxfId="560" priority="747" stopIfTrue="1" operator="equal">
      <formula>0</formula>
    </cfRule>
    <cfRule type="cellIs" dxfId="559" priority="748" stopIfTrue="1" operator="equal">
      <formula>0</formula>
    </cfRule>
  </conditionalFormatting>
  <conditionalFormatting sqref="BE34">
    <cfRule type="cellIs" dxfId="558" priority="729" stopIfTrue="1" operator="between">
      <formula>-0.0001</formula>
      <formula>0.00001</formula>
    </cfRule>
    <cfRule type="cellIs" dxfId="557" priority="730" stopIfTrue="1" operator="equal">
      <formula>0</formula>
    </cfRule>
    <cfRule type="cellIs" dxfId="556" priority="731" stopIfTrue="1" operator="equal">
      <formula>0</formula>
    </cfRule>
    <cfRule type="cellIs" dxfId="555" priority="732" stopIfTrue="1" operator="equal">
      <formula>0</formula>
    </cfRule>
    <cfRule type="cellIs" dxfId="554" priority="733" stopIfTrue="1" operator="equal">
      <formula>0</formula>
    </cfRule>
    <cfRule type="cellIs" dxfId="553" priority="734" stopIfTrue="1" operator="equal">
      <formula>0</formula>
    </cfRule>
    <cfRule type="cellIs" priority="735" stopIfTrue="1" operator="between">
      <formula>-0.0001</formula>
      <formula>0.0001</formula>
    </cfRule>
    <cfRule type="cellIs" dxfId="552" priority="736" stopIfTrue="1" operator="equal">
      <formula>0</formula>
    </cfRule>
    <cfRule type="cellIs" dxfId="551" priority="737" stopIfTrue="1" operator="equal">
      <formula>0</formula>
    </cfRule>
    <cfRule type="cellIs" dxfId="550" priority="738" stopIfTrue="1" operator="equal">
      <formula>0</formula>
    </cfRule>
  </conditionalFormatting>
  <conditionalFormatting sqref="BE35">
    <cfRule type="cellIs" dxfId="549" priority="719" stopIfTrue="1" operator="between">
      <formula>-0.0001</formula>
      <formula>0.00001</formula>
    </cfRule>
    <cfRule type="cellIs" dxfId="548" priority="720" stopIfTrue="1" operator="equal">
      <formula>0</formula>
    </cfRule>
    <cfRule type="cellIs" dxfId="547" priority="721" stopIfTrue="1" operator="equal">
      <formula>0</formula>
    </cfRule>
    <cfRule type="cellIs" dxfId="546" priority="722" stopIfTrue="1" operator="equal">
      <formula>0</formula>
    </cfRule>
    <cfRule type="cellIs" dxfId="545" priority="723" stopIfTrue="1" operator="equal">
      <formula>0</formula>
    </cfRule>
    <cfRule type="cellIs" dxfId="544" priority="724" stopIfTrue="1" operator="equal">
      <formula>0</formula>
    </cfRule>
    <cfRule type="cellIs" priority="725" stopIfTrue="1" operator="between">
      <formula>-0.0001</formula>
      <formula>0.0001</formula>
    </cfRule>
    <cfRule type="cellIs" dxfId="543" priority="726" stopIfTrue="1" operator="equal">
      <formula>0</formula>
    </cfRule>
    <cfRule type="cellIs" dxfId="542" priority="727" stopIfTrue="1" operator="equal">
      <formula>0</formula>
    </cfRule>
    <cfRule type="cellIs" dxfId="541" priority="728" stopIfTrue="1" operator="equal">
      <formula>0</formula>
    </cfRule>
  </conditionalFormatting>
  <conditionalFormatting sqref="BE36">
    <cfRule type="cellIs" dxfId="540" priority="709" stopIfTrue="1" operator="between">
      <formula>-0.0001</formula>
      <formula>0.00001</formula>
    </cfRule>
    <cfRule type="cellIs" dxfId="539" priority="710" stopIfTrue="1" operator="equal">
      <formula>0</formula>
    </cfRule>
    <cfRule type="cellIs" dxfId="538" priority="711" stopIfTrue="1" operator="equal">
      <formula>0</formula>
    </cfRule>
    <cfRule type="cellIs" dxfId="537" priority="712" stopIfTrue="1" operator="equal">
      <formula>0</formula>
    </cfRule>
    <cfRule type="cellIs" dxfId="536" priority="713" stopIfTrue="1" operator="equal">
      <formula>0</formula>
    </cfRule>
    <cfRule type="cellIs" dxfId="535" priority="714" stopIfTrue="1" operator="equal">
      <formula>0</formula>
    </cfRule>
    <cfRule type="cellIs" priority="715" stopIfTrue="1" operator="between">
      <formula>-0.0001</formula>
      <formula>0.0001</formula>
    </cfRule>
    <cfRule type="cellIs" dxfId="534" priority="716" stopIfTrue="1" operator="equal">
      <formula>0</formula>
    </cfRule>
    <cfRule type="cellIs" dxfId="533" priority="717" stopIfTrue="1" operator="equal">
      <formula>0</formula>
    </cfRule>
    <cfRule type="cellIs" dxfId="532" priority="718" stopIfTrue="1" operator="equal">
      <formula>0</formula>
    </cfRule>
  </conditionalFormatting>
  <conditionalFormatting sqref="BE37">
    <cfRule type="cellIs" dxfId="531" priority="649" stopIfTrue="1" operator="between">
      <formula>-0.0001</formula>
      <formula>0.00001</formula>
    </cfRule>
    <cfRule type="cellIs" dxfId="530" priority="650" stopIfTrue="1" operator="equal">
      <formula>0</formula>
    </cfRule>
    <cfRule type="cellIs" dxfId="529" priority="651" stopIfTrue="1" operator="equal">
      <formula>0</formula>
    </cfRule>
    <cfRule type="cellIs" dxfId="528" priority="652" stopIfTrue="1" operator="equal">
      <formula>0</formula>
    </cfRule>
    <cfRule type="cellIs" dxfId="527" priority="653" stopIfTrue="1" operator="equal">
      <formula>0</formula>
    </cfRule>
    <cfRule type="cellIs" dxfId="526" priority="654" stopIfTrue="1" operator="equal">
      <formula>0</formula>
    </cfRule>
    <cfRule type="cellIs" priority="655" stopIfTrue="1" operator="between">
      <formula>-0.0001</formula>
      <formula>0.0001</formula>
    </cfRule>
    <cfRule type="cellIs" dxfId="525" priority="656" stopIfTrue="1" operator="equal">
      <formula>0</formula>
    </cfRule>
    <cfRule type="cellIs" dxfId="524" priority="657" stopIfTrue="1" operator="equal">
      <formula>0</formula>
    </cfRule>
    <cfRule type="cellIs" dxfId="523" priority="658" stopIfTrue="1" operator="equal">
      <formula>0</formula>
    </cfRule>
  </conditionalFormatting>
  <conditionalFormatting sqref="BE38">
    <cfRule type="cellIs" dxfId="522" priority="689" stopIfTrue="1" operator="between">
      <formula>-0.0001</formula>
      <formula>0.00001</formula>
    </cfRule>
    <cfRule type="cellIs" dxfId="521" priority="690" stopIfTrue="1" operator="equal">
      <formula>0</formula>
    </cfRule>
    <cfRule type="cellIs" dxfId="520" priority="691" stopIfTrue="1" operator="equal">
      <formula>0</formula>
    </cfRule>
    <cfRule type="cellIs" dxfId="519" priority="692" stopIfTrue="1" operator="equal">
      <formula>0</formula>
    </cfRule>
    <cfRule type="cellIs" dxfId="518" priority="693" stopIfTrue="1" operator="equal">
      <formula>0</formula>
    </cfRule>
    <cfRule type="cellIs" dxfId="517" priority="694" stopIfTrue="1" operator="equal">
      <formula>0</formula>
    </cfRule>
    <cfRule type="cellIs" priority="695" stopIfTrue="1" operator="between">
      <formula>-0.0001</formula>
      <formula>0.0001</formula>
    </cfRule>
    <cfRule type="cellIs" dxfId="516" priority="696" stopIfTrue="1" operator="equal">
      <formula>0</formula>
    </cfRule>
    <cfRule type="cellIs" dxfId="515" priority="697" stopIfTrue="1" operator="equal">
      <formula>0</formula>
    </cfRule>
    <cfRule type="cellIs" dxfId="514" priority="698" stopIfTrue="1" operator="equal">
      <formula>0</formula>
    </cfRule>
  </conditionalFormatting>
  <conditionalFormatting sqref="BE39:BE43 BE45:BE48">
    <cfRule type="cellIs" dxfId="513" priority="700" stopIfTrue="1" operator="equal">
      <formula>0</formula>
    </cfRule>
    <cfRule type="cellIs" dxfId="512" priority="702" stopIfTrue="1" operator="equal">
      <formula>0</formula>
    </cfRule>
    <cfRule type="cellIs" dxfId="511" priority="704" stopIfTrue="1" operator="equal">
      <formula>0</formula>
    </cfRule>
    <cfRule type="cellIs" dxfId="510" priority="706" stopIfTrue="1" operator="equal">
      <formula>0</formula>
    </cfRule>
    <cfRule type="cellIs" dxfId="509" priority="708" stopIfTrue="1" operator="equal">
      <formula>0</formula>
    </cfRule>
  </conditionalFormatting>
  <conditionalFormatting sqref="BE44">
    <cfRule type="cellIs" dxfId="508" priority="639" stopIfTrue="1" operator="between">
      <formula>-0.0001</formula>
      <formula>0.00001</formula>
    </cfRule>
    <cfRule type="cellIs" dxfId="507" priority="640" stopIfTrue="1" operator="equal">
      <formula>0</formula>
    </cfRule>
    <cfRule type="cellIs" dxfId="506" priority="641" stopIfTrue="1" operator="equal">
      <formula>0</formula>
    </cfRule>
    <cfRule type="cellIs" dxfId="505" priority="642" stopIfTrue="1" operator="equal">
      <formula>0</formula>
    </cfRule>
    <cfRule type="cellIs" dxfId="504" priority="643" stopIfTrue="1" operator="equal">
      <formula>0</formula>
    </cfRule>
    <cfRule type="cellIs" dxfId="503" priority="644" stopIfTrue="1" operator="equal">
      <formula>0</formula>
    </cfRule>
    <cfRule type="cellIs" priority="645" stopIfTrue="1" operator="between">
      <formula>-0.0001</formula>
      <formula>0.0001</formula>
    </cfRule>
    <cfRule type="cellIs" dxfId="502" priority="646" stopIfTrue="1" operator="equal">
      <formula>0</formula>
    </cfRule>
    <cfRule type="cellIs" dxfId="501" priority="647" stopIfTrue="1" operator="equal">
      <formula>0</formula>
    </cfRule>
    <cfRule type="cellIs" dxfId="500" priority="648" stopIfTrue="1" operator="equal">
      <formula>0</formula>
    </cfRule>
  </conditionalFormatting>
  <conditionalFormatting sqref="BE45:BE48 BE39:BE43">
    <cfRule type="cellIs" dxfId="499" priority="699" stopIfTrue="1" operator="between">
      <formula>-0.0001</formula>
      <formula>0.00001</formula>
    </cfRule>
    <cfRule type="cellIs" dxfId="498" priority="701" stopIfTrue="1" operator="equal">
      <formula>0</formula>
    </cfRule>
    <cfRule type="cellIs" dxfId="497" priority="703" stopIfTrue="1" operator="equal">
      <formula>0</formula>
    </cfRule>
    <cfRule type="cellIs" priority="705" stopIfTrue="1" operator="between">
      <formula>-0.0001</formula>
      <formula>0.0001</formula>
    </cfRule>
    <cfRule type="cellIs" dxfId="496" priority="707" stopIfTrue="1" operator="equal">
      <formula>0</formula>
    </cfRule>
  </conditionalFormatting>
  <conditionalFormatting sqref="BE49">
    <cfRule type="cellIs" dxfId="495" priority="809" stopIfTrue="1" operator="between">
      <formula>-0.0001</formula>
      <formula>0.00001</formula>
    </cfRule>
    <cfRule type="cellIs" dxfId="494" priority="810" stopIfTrue="1" operator="equal">
      <formula>0</formula>
    </cfRule>
    <cfRule type="cellIs" dxfId="493" priority="811" stopIfTrue="1" operator="equal">
      <formula>0</formula>
    </cfRule>
    <cfRule type="cellIs" dxfId="492" priority="812" stopIfTrue="1" operator="equal">
      <formula>0</formula>
    </cfRule>
    <cfRule type="cellIs" dxfId="491" priority="813" stopIfTrue="1" operator="equal">
      <formula>0</formula>
    </cfRule>
    <cfRule type="cellIs" dxfId="490" priority="814" stopIfTrue="1" operator="equal">
      <formula>0</formula>
    </cfRule>
    <cfRule type="cellIs" priority="815" stopIfTrue="1" operator="between">
      <formula>-0.0001</formula>
      <formula>0.0001</formula>
    </cfRule>
    <cfRule type="cellIs" dxfId="489" priority="816" stopIfTrue="1" operator="equal">
      <formula>0</formula>
    </cfRule>
    <cfRule type="cellIs" dxfId="488" priority="817" stopIfTrue="1" operator="equal">
      <formula>0</formula>
    </cfRule>
    <cfRule type="cellIs" dxfId="487" priority="818" stopIfTrue="1" operator="equal">
      <formula>0</formula>
    </cfRule>
  </conditionalFormatting>
  <conditionalFormatting sqref="BE50">
    <cfRule type="cellIs" dxfId="486" priority="819" stopIfTrue="1" operator="between">
      <formula>-0.0001</formula>
      <formula>0.00001</formula>
    </cfRule>
    <cfRule type="cellIs" dxfId="485" priority="820" stopIfTrue="1" operator="equal">
      <formula>0</formula>
    </cfRule>
    <cfRule type="cellIs" dxfId="484" priority="821" stopIfTrue="1" operator="equal">
      <formula>0</formula>
    </cfRule>
    <cfRule type="cellIs" dxfId="483" priority="822" stopIfTrue="1" operator="equal">
      <formula>0</formula>
    </cfRule>
    <cfRule type="cellIs" dxfId="482" priority="823" stopIfTrue="1" operator="equal">
      <formula>0</formula>
    </cfRule>
    <cfRule type="cellIs" dxfId="481" priority="824" stopIfTrue="1" operator="equal">
      <formula>0</formula>
    </cfRule>
    <cfRule type="cellIs" priority="825" stopIfTrue="1" operator="between">
      <formula>-0.0001</formula>
      <formula>0.0001</formula>
    </cfRule>
    <cfRule type="cellIs" dxfId="480" priority="826" stopIfTrue="1" operator="equal">
      <formula>0</formula>
    </cfRule>
    <cfRule type="cellIs" dxfId="479" priority="827" stopIfTrue="1" operator="equal">
      <formula>0</formula>
    </cfRule>
    <cfRule type="cellIs" dxfId="478" priority="828" stopIfTrue="1" operator="equal">
      <formula>0</formula>
    </cfRule>
  </conditionalFormatting>
  <conditionalFormatting sqref="BE51">
    <cfRule type="cellIs" dxfId="477" priority="829" stopIfTrue="1" operator="between">
      <formula>-0.0001</formula>
      <formula>0.00001</formula>
    </cfRule>
    <cfRule type="cellIs" dxfId="476" priority="830" stopIfTrue="1" operator="equal">
      <formula>0</formula>
    </cfRule>
    <cfRule type="cellIs" dxfId="475" priority="831" stopIfTrue="1" operator="equal">
      <formula>0</formula>
    </cfRule>
    <cfRule type="cellIs" dxfId="474" priority="832" stopIfTrue="1" operator="equal">
      <formula>0</formula>
    </cfRule>
    <cfRule type="cellIs" dxfId="473" priority="833" stopIfTrue="1" operator="equal">
      <formula>0</formula>
    </cfRule>
    <cfRule type="cellIs" dxfId="472" priority="834" stopIfTrue="1" operator="equal">
      <formula>0</formula>
    </cfRule>
    <cfRule type="cellIs" priority="835" stopIfTrue="1" operator="between">
      <formula>-0.0001</formula>
      <formula>0.0001</formula>
    </cfRule>
    <cfRule type="cellIs" dxfId="471" priority="836" stopIfTrue="1" operator="equal">
      <formula>0</formula>
    </cfRule>
    <cfRule type="cellIs" dxfId="470" priority="837" stopIfTrue="1" operator="equal">
      <formula>0</formula>
    </cfRule>
    <cfRule type="cellIs" dxfId="469" priority="838" stopIfTrue="1" operator="equal">
      <formula>0</formula>
    </cfRule>
  </conditionalFormatting>
  <conditionalFormatting sqref="BE52">
    <cfRule type="cellIs" dxfId="468" priority="839" stopIfTrue="1" operator="between">
      <formula>-0.0001</formula>
      <formula>0.00001</formula>
    </cfRule>
    <cfRule type="cellIs" dxfId="467" priority="840" stopIfTrue="1" operator="equal">
      <formula>0</formula>
    </cfRule>
    <cfRule type="cellIs" dxfId="466" priority="841" stopIfTrue="1" operator="equal">
      <formula>0</formula>
    </cfRule>
    <cfRule type="cellIs" dxfId="465" priority="842" stopIfTrue="1" operator="equal">
      <formula>0</formula>
    </cfRule>
    <cfRule type="cellIs" dxfId="464" priority="843" stopIfTrue="1" operator="equal">
      <formula>0</formula>
    </cfRule>
    <cfRule type="cellIs" dxfId="463" priority="844" stopIfTrue="1" operator="equal">
      <formula>0</formula>
    </cfRule>
    <cfRule type="cellIs" priority="845" stopIfTrue="1" operator="between">
      <formula>-0.0001</formula>
      <formula>0.0001</formula>
    </cfRule>
    <cfRule type="cellIs" dxfId="462" priority="846" stopIfTrue="1" operator="equal">
      <formula>0</formula>
    </cfRule>
    <cfRule type="cellIs" dxfId="461" priority="847" stopIfTrue="1" operator="equal">
      <formula>0</formula>
    </cfRule>
    <cfRule type="cellIs" dxfId="460" priority="848" stopIfTrue="1" operator="equal">
      <formula>0</formula>
    </cfRule>
  </conditionalFormatting>
  <conditionalFormatting sqref="BE53">
    <cfRule type="cellIs" dxfId="459" priority="849" stopIfTrue="1" operator="between">
      <formula>-0.0001</formula>
      <formula>0.00001</formula>
    </cfRule>
    <cfRule type="cellIs" dxfId="458" priority="850" stopIfTrue="1" operator="equal">
      <formula>0</formula>
    </cfRule>
    <cfRule type="cellIs" dxfId="457" priority="851" stopIfTrue="1" operator="equal">
      <formula>0</formula>
    </cfRule>
    <cfRule type="cellIs" dxfId="456" priority="852" stopIfTrue="1" operator="equal">
      <formula>0</formula>
    </cfRule>
    <cfRule type="cellIs" dxfId="455" priority="853" stopIfTrue="1" operator="equal">
      <formula>0</formula>
    </cfRule>
    <cfRule type="cellIs" dxfId="454" priority="854" stopIfTrue="1" operator="equal">
      <formula>0</formula>
    </cfRule>
    <cfRule type="cellIs" priority="855" stopIfTrue="1" operator="between">
      <formula>-0.0001</formula>
      <formula>0.0001</formula>
    </cfRule>
    <cfRule type="cellIs" dxfId="453" priority="856" stopIfTrue="1" operator="equal">
      <formula>0</formula>
    </cfRule>
    <cfRule type="cellIs" dxfId="452" priority="857" stopIfTrue="1" operator="equal">
      <formula>0</formula>
    </cfRule>
    <cfRule type="cellIs" dxfId="451" priority="858" stopIfTrue="1" operator="equal">
      <formula>0</formula>
    </cfRule>
  </conditionalFormatting>
  <conditionalFormatting sqref="BE54">
    <cfRule type="cellIs" dxfId="450" priority="859" stopIfTrue="1" operator="between">
      <formula>-0.0001</formula>
      <formula>0.00001</formula>
    </cfRule>
    <cfRule type="cellIs" dxfId="449" priority="860" stopIfTrue="1" operator="equal">
      <formula>0</formula>
    </cfRule>
    <cfRule type="cellIs" dxfId="448" priority="861" stopIfTrue="1" operator="equal">
      <formula>0</formula>
    </cfRule>
    <cfRule type="cellIs" dxfId="447" priority="862" stopIfTrue="1" operator="equal">
      <formula>0</formula>
    </cfRule>
    <cfRule type="cellIs" dxfId="446" priority="863" stopIfTrue="1" operator="equal">
      <formula>0</formula>
    </cfRule>
    <cfRule type="cellIs" dxfId="445" priority="864" stopIfTrue="1" operator="equal">
      <formula>0</formula>
    </cfRule>
    <cfRule type="cellIs" priority="865" stopIfTrue="1" operator="between">
      <formula>-0.0001</formula>
      <formula>0.0001</formula>
    </cfRule>
    <cfRule type="cellIs" dxfId="444" priority="866" stopIfTrue="1" operator="equal">
      <formula>0</formula>
    </cfRule>
    <cfRule type="cellIs" dxfId="443" priority="867" stopIfTrue="1" operator="equal">
      <formula>0</formula>
    </cfRule>
    <cfRule type="cellIs" dxfId="442" priority="868" stopIfTrue="1" operator="equal">
      <formula>0</formula>
    </cfRule>
  </conditionalFormatting>
  <conditionalFormatting sqref="BE55">
    <cfRule type="cellIs" dxfId="441" priority="869" stopIfTrue="1" operator="between">
      <formula>-0.0001</formula>
      <formula>0.00001</formula>
    </cfRule>
    <cfRule type="cellIs" dxfId="440" priority="870" stopIfTrue="1" operator="equal">
      <formula>0</formula>
    </cfRule>
    <cfRule type="cellIs" dxfId="439" priority="871" stopIfTrue="1" operator="equal">
      <formula>0</formula>
    </cfRule>
    <cfRule type="cellIs" dxfId="438" priority="872" stopIfTrue="1" operator="equal">
      <formula>0</formula>
    </cfRule>
    <cfRule type="cellIs" dxfId="437" priority="873" stopIfTrue="1" operator="equal">
      <formula>0</formula>
    </cfRule>
    <cfRule type="cellIs" dxfId="436" priority="874" stopIfTrue="1" operator="equal">
      <formula>0</formula>
    </cfRule>
    <cfRule type="cellIs" priority="875" stopIfTrue="1" operator="between">
      <formula>-0.0001</formula>
      <formula>0.0001</formula>
    </cfRule>
    <cfRule type="cellIs" dxfId="435" priority="876" stopIfTrue="1" operator="equal">
      <formula>0</formula>
    </cfRule>
    <cfRule type="cellIs" dxfId="434" priority="877" stopIfTrue="1" operator="equal">
      <formula>0</formula>
    </cfRule>
    <cfRule type="cellIs" dxfId="433" priority="878" stopIfTrue="1" operator="equal">
      <formula>0</formula>
    </cfRule>
  </conditionalFormatting>
  <conditionalFormatting sqref="BE56">
    <cfRule type="cellIs" dxfId="432" priority="879" stopIfTrue="1" operator="between">
      <formula>-0.0001</formula>
      <formula>0.00001</formula>
    </cfRule>
    <cfRule type="cellIs" dxfId="431" priority="880" stopIfTrue="1" operator="equal">
      <formula>0</formula>
    </cfRule>
    <cfRule type="cellIs" dxfId="430" priority="881" stopIfTrue="1" operator="equal">
      <formula>0</formula>
    </cfRule>
    <cfRule type="cellIs" dxfId="429" priority="882" stopIfTrue="1" operator="equal">
      <formula>0</formula>
    </cfRule>
    <cfRule type="cellIs" dxfId="428" priority="883" stopIfTrue="1" operator="equal">
      <formula>0</formula>
    </cfRule>
    <cfRule type="cellIs" dxfId="427" priority="884" stopIfTrue="1" operator="equal">
      <formula>0</formula>
    </cfRule>
    <cfRule type="cellIs" priority="885" stopIfTrue="1" operator="between">
      <formula>-0.0001</formula>
      <formula>0.0001</formula>
    </cfRule>
    <cfRule type="cellIs" dxfId="426" priority="886" stopIfTrue="1" operator="equal">
      <formula>0</formula>
    </cfRule>
    <cfRule type="cellIs" dxfId="425" priority="887" stopIfTrue="1" operator="equal">
      <formula>0</formula>
    </cfRule>
    <cfRule type="cellIs" dxfId="424" priority="888" stopIfTrue="1" operator="equal">
      <formula>0</formula>
    </cfRule>
  </conditionalFormatting>
  <conditionalFormatting sqref="BE57">
    <cfRule type="cellIs" dxfId="423" priority="602" stopIfTrue="1" operator="between">
      <formula>-0.0001</formula>
      <formula>0.00001</formula>
    </cfRule>
    <cfRule type="cellIs" dxfId="422" priority="603" stopIfTrue="1" operator="equal">
      <formula>0</formula>
    </cfRule>
    <cfRule type="cellIs" dxfId="421" priority="604" stopIfTrue="1" operator="equal">
      <formula>0</formula>
    </cfRule>
    <cfRule type="cellIs" dxfId="420" priority="605" stopIfTrue="1" operator="equal">
      <formula>0</formula>
    </cfRule>
    <cfRule type="cellIs" dxfId="419" priority="606" stopIfTrue="1" operator="equal">
      <formula>0</formula>
    </cfRule>
    <cfRule type="cellIs" dxfId="418" priority="607" stopIfTrue="1" operator="equal">
      <formula>0</formula>
    </cfRule>
    <cfRule type="cellIs" priority="608" stopIfTrue="1" operator="between">
      <formula>-0.0001</formula>
      <formula>0.0001</formula>
    </cfRule>
    <cfRule type="cellIs" dxfId="417" priority="609" stopIfTrue="1" operator="equal">
      <formula>0</formula>
    </cfRule>
    <cfRule type="cellIs" dxfId="416" priority="610" stopIfTrue="1" operator="equal">
      <formula>0</formula>
    </cfRule>
    <cfRule type="cellIs" dxfId="415" priority="611" stopIfTrue="1" operator="equal">
      <formula>0</formula>
    </cfRule>
  </conditionalFormatting>
  <conditionalFormatting sqref="BE58">
    <cfRule type="cellIs" dxfId="414" priority="613" stopIfTrue="1" operator="between">
      <formula>-0.0001</formula>
      <formula>0.00001</formula>
    </cfRule>
    <cfRule type="cellIs" dxfId="413" priority="614" stopIfTrue="1" operator="equal">
      <formula>0</formula>
    </cfRule>
    <cfRule type="cellIs" dxfId="412" priority="615" stopIfTrue="1" operator="equal">
      <formula>0</formula>
    </cfRule>
    <cfRule type="cellIs" dxfId="411" priority="616" stopIfTrue="1" operator="equal">
      <formula>0</formula>
    </cfRule>
    <cfRule type="cellIs" dxfId="410" priority="617" stopIfTrue="1" operator="equal">
      <formula>0</formula>
    </cfRule>
    <cfRule type="cellIs" dxfId="409" priority="618" stopIfTrue="1" operator="equal">
      <formula>0</formula>
    </cfRule>
    <cfRule type="cellIs" priority="619" stopIfTrue="1" operator="between">
      <formula>-0.0001</formula>
      <formula>0.0001</formula>
    </cfRule>
    <cfRule type="cellIs" dxfId="408" priority="620" stopIfTrue="1" operator="equal">
      <formula>0</formula>
    </cfRule>
    <cfRule type="cellIs" dxfId="407" priority="621" stopIfTrue="1" operator="equal">
      <formula>0</formula>
    </cfRule>
    <cfRule type="cellIs" dxfId="406" priority="622" stopIfTrue="1" operator="equal">
      <formula>0</formula>
    </cfRule>
  </conditionalFormatting>
  <conditionalFormatting sqref="BE59 BE61">
    <cfRule type="cellIs" dxfId="405" priority="890" stopIfTrue="1" operator="between">
      <formula>-0.0001</formula>
      <formula>0.00001</formula>
    </cfRule>
    <cfRule type="cellIs" dxfId="404" priority="891" stopIfTrue="1" operator="equal">
      <formula>0</formula>
    </cfRule>
    <cfRule type="cellIs" dxfId="403" priority="892" stopIfTrue="1" operator="equal">
      <formula>0</formula>
    </cfRule>
    <cfRule type="cellIs" dxfId="402" priority="893" stopIfTrue="1" operator="equal">
      <formula>0</formula>
    </cfRule>
    <cfRule type="cellIs" dxfId="401" priority="894" stopIfTrue="1" operator="equal">
      <formula>0</formula>
    </cfRule>
    <cfRule type="cellIs" dxfId="400" priority="895" stopIfTrue="1" operator="equal">
      <formula>0</formula>
    </cfRule>
    <cfRule type="cellIs" priority="896" stopIfTrue="1" operator="between">
      <formula>-0.0001</formula>
      <formula>0.0001</formula>
    </cfRule>
    <cfRule type="cellIs" dxfId="399" priority="897" stopIfTrue="1" operator="equal">
      <formula>0</formula>
    </cfRule>
    <cfRule type="cellIs" dxfId="398" priority="898" stopIfTrue="1" operator="equal">
      <formula>0</formula>
    </cfRule>
    <cfRule type="cellIs" dxfId="397" priority="899" stopIfTrue="1" operator="equal">
      <formula>0</formula>
    </cfRule>
  </conditionalFormatting>
  <conditionalFormatting sqref="BE60">
    <cfRule type="cellIs" dxfId="396" priority="85" stopIfTrue="1" operator="between">
      <formula>-0.0001</formula>
      <formula>0.00001</formula>
    </cfRule>
    <cfRule type="cellIs" dxfId="395" priority="86" stopIfTrue="1" operator="equal">
      <formula>0</formula>
    </cfRule>
    <cfRule type="cellIs" dxfId="394" priority="87" stopIfTrue="1" operator="equal">
      <formula>0</formula>
    </cfRule>
    <cfRule type="cellIs" dxfId="393" priority="88" stopIfTrue="1" operator="equal">
      <formula>0</formula>
    </cfRule>
    <cfRule type="cellIs" dxfId="392" priority="89" stopIfTrue="1" operator="equal">
      <formula>0</formula>
    </cfRule>
    <cfRule type="cellIs" dxfId="391" priority="90" stopIfTrue="1" operator="equal">
      <formula>0</formula>
    </cfRule>
    <cfRule type="cellIs" priority="91" stopIfTrue="1" operator="between">
      <formula>-0.0001</formula>
      <formula>0.0001</formula>
    </cfRule>
    <cfRule type="cellIs" dxfId="390" priority="92" stopIfTrue="1" operator="equal">
      <formula>0</formula>
    </cfRule>
    <cfRule type="cellIs" dxfId="389" priority="93" stopIfTrue="1" operator="equal">
      <formula>0</formula>
    </cfRule>
    <cfRule type="cellIs" dxfId="388" priority="94" stopIfTrue="1" operator="equal">
      <formula>0</formula>
    </cfRule>
  </conditionalFormatting>
  <conditionalFormatting sqref="BF60:BG60">
    <cfRule type="cellIs" dxfId="387" priority="592" stopIfTrue="1" operator="between">
      <formula>-0.0001</formula>
      <formula>0.00001</formula>
    </cfRule>
    <cfRule type="cellIs" dxfId="386" priority="593" stopIfTrue="1" operator="equal">
      <formula>0</formula>
    </cfRule>
    <cfRule type="cellIs" dxfId="385" priority="594" stopIfTrue="1" operator="equal">
      <formula>0</formula>
    </cfRule>
    <cfRule type="cellIs" dxfId="384" priority="595" stopIfTrue="1" operator="equal">
      <formula>0</formula>
    </cfRule>
    <cfRule type="cellIs" dxfId="383" priority="596" stopIfTrue="1" operator="equal">
      <formula>0</formula>
    </cfRule>
    <cfRule type="cellIs" dxfId="382" priority="597" stopIfTrue="1" operator="equal">
      <formula>0</formula>
    </cfRule>
    <cfRule type="cellIs" priority="598" stopIfTrue="1" operator="between">
      <formula>-0.0001</formula>
      <formula>0.0001</formula>
    </cfRule>
    <cfRule type="cellIs" dxfId="381" priority="599" stopIfTrue="1" operator="equal">
      <formula>0</formula>
    </cfRule>
    <cfRule type="cellIs" dxfId="380" priority="600" stopIfTrue="1" operator="equal">
      <formula>0</formula>
    </cfRule>
    <cfRule type="cellIs" dxfId="379" priority="601" stopIfTrue="1" operator="equal">
      <formula>0</formula>
    </cfRule>
  </conditionalFormatting>
  <conditionalFormatting sqref="BF61:BG61">
    <cfRule type="cellIs" dxfId="378" priority="1868" stopIfTrue="1" operator="between">
      <formula>-0.0001</formula>
      <formula>0.00001</formula>
    </cfRule>
    <cfRule type="cellIs" dxfId="377" priority="1869" stopIfTrue="1" operator="equal">
      <formula>0</formula>
    </cfRule>
    <cfRule type="cellIs" dxfId="376" priority="1870" stopIfTrue="1" operator="equal">
      <formula>0</formula>
    </cfRule>
    <cfRule type="cellIs" dxfId="375" priority="1871" stopIfTrue="1" operator="equal">
      <formula>0</formula>
    </cfRule>
    <cfRule type="cellIs" dxfId="374" priority="1872" stopIfTrue="1" operator="equal">
      <formula>0</formula>
    </cfRule>
    <cfRule type="cellIs" dxfId="373" priority="1873" stopIfTrue="1" operator="equal">
      <formula>0</formula>
    </cfRule>
    <cfRule type="cellIs" priority="1874" stopIfTrue="1" operator="between">
      <formula>-0.0001</formula>
      <formula>0.0001</formula>
    </cfRule>
    <cfRule type="cellIs" dxfId="372" priority="1875" stopIfTrue="1" operator="equal">
      <formula>0</formula>
    </cfRule>
    <cfRule type="cellIs" dxfId="371" priority="1876" stopIfTrue="1" operator="equal">
      <formula>0</formula>
    </cfRule>
    <cfRule type="cellIs" dxfId="370" priority="1877" stopIfTrue="1" operator="equal">
      <formula>0</formula>
    </cfRule>
  </conditionalFormatting>
  <conditionalFormatting sqref="BF4:BH4">
    <cfRule type="cellIs" dxfId="369" priority="3004" stopIfTrue="1" operator="equal">
      <formula>0</formula>
    </cfRule>
    <cfRule type="cellIs" dxfId="368" priority="3005" stopIfTrue="1" operator="equal">
      <formula>0</formula>
    </cfRule>
  </conditionalFormatting>
  <conditionalFormatting sqref="BF39:BH43 BF45:BH48 AW39:BD43 AW45:BD48">
    <cfRule type="cellIs" dxfId="367" priority="1505" stopIfTrue="1" operator="between">
      <formula>-0.0001</formula>
      <formula>0.00001</formula>
    </cfRule>
    <cfRule type="cellIs" priority="1511" stopIfTrue="1" operator="between">
      <formula>-0.0001</formula>
      <formula>0.0001</formula>
    </cfRule>
  </conditionalFormatting>
  <conditionalFormatting sqref="BF49:BH49 AW49:BD49">
    <cfRule type="cellIs" dxfId="366" priority="1706" stopIfTrue="1" operator="between">
      <formula>-0.0001</formula>
      <formula>0.00001</formula>
    </cfRule>
    <cfRule type="cellIs" priority="1712" stopIfTrue="1" operator="between">
      <formula>-0.0001</formula>
      <formula>0.0001</formula>
    </cfRule>
  </conditionalFormatting>
  <conditionalFormatting sqref="BF50:BH50 AX50:BD50">
    <cfRule type="cellIs" dxfId="365" priority="1716" stopIfTrue="1" operator="between">
      <formula>-0.0001</formula>
      <formula>0.00001</formula>
    </cfRule>
    <cfRule type="cellIs" priority="1722" stopIfTrue="1" operator="between">
      <formula>-0.0001</formula>
      <formula>0.0001</formula>
    </cfRule>
  </conditionalFormatting>
  <conditionalFormatting sqref="BF51:BH51 AY51:BD51">
    <cfRule type="cellIs" dxfId="364" priority="1727" stopIfTrue="1" operator="between">
      <formula>-0.0001</formula>
      <formula>0.00001</formula>
    </cfRule>
    <cfRule type="cellIs" priority="1733" stopIfTrue="1" operator="between">
      <formula>-0.0001</formula>
      <formula>0.0001</formula>
    </cfRule>
  </conditionalFormatting>
  <conditionalFormatting sqref="BF52:BH52 AZ52:BD52">
    <cfRule type="cellIs" dxfId="363" priority="1737" stopIfTrue="1" operator="between">
      <formula>-0.0001</formula>
      <formula>0.00001</formula>
    </cfRule>
    <cfRule type="cellIs" priority="1743" stopIfTrue="1" operator="between">
      <formula>-0.0001</formula>
      <formula>0.0001</formula>
    </cfRule>
  </conditionalFormatting>
  <conditionalFormatting sqref="BF53:BH53 BA53:BD53">
    <cfRule type="cellIs" dxfId="362" priority="1748" stopIfTrue="1" operator="between">
      <formula>-0.0001</formula>
      <formula>0.00001</formula>
    </cfRule>
    <cfRule type="cellIs" priority="1754" stopIfTrue="1" operator="between">
      <formula>-0.0001</formula>
      <formula>0.0001</formula>
    </cfRule>
  </conditionalFormatting>
  <conditionalFormatting sqref="BF57:BH57">
    <cfRule type="cellIs" dxfId="361" priority="1788" stopIfTrue="1" operator="between">
      <formula>-0.0001</formula>
      <formula>0.00001</formula>
    </cfRule>
    <cfRule type="cellIs" dxfId="360" priority="1789" stopIfTrue="1" operator="equal">
      <formula>0</formula>
    </cfRule>
    <cfRule type="cellIs" dxfId="359" priority="1790" stopIfTrue="1" operator="equal">
      <formula>0</formula>
    </cfRule>
    <cfRule type="cellIs" dxfId="358" priority="1791" stopIfTrue="1" operator="equal">
      <formula>0</formula>
    </cfRule>
    <cfRule type="cellIs" dxfId="357" priority="1792" stopIfTrue="1" operator="equal">
      <formula>0</formula>
    </cfRule>
    <cfRule type="cellIs" dxfId="356" priority="1793" stopIfTrue="1" operator="equal">
      <formula>0</formula>
    </cfRule>
    <cfRule type="cellIs" priority="1794" stopIfTrue="1" operator="between">
      <formula>-0.0001</formula>
      <formula>0.0001</formula>
    </cfRule>
    <cfRule type="cellIs" dxfId="355" priority="1795" stopIfTrue="1" operator="equal">
      <formula>0</formula>
    </cfRule>
    <cfRule type="cellIs" dxfId="354" priority="1796" stopIfTrue="1" operator="equal">
      <formula>0</formula>
    </cfRule>
    <cfRule type="cellIs" dxfId="353" priority="1797" stopIfTrue="1" operator="equal">
      <formula>0</formula>
    </cfRule>
  </conditionalFormatting>
  <conditionalFormatting sqref="BF58:BH58">
    <cfRule type="cellIs" dxfId="352" priority="1002" stopIfTrue="1" operator="between">
      <formula>-0.0001</formula>
      <formula>0.00001</formula>
    </cfRule>
    <cfRule type="cellIs" dxfId="351" priority="1003" stopIfTrue="1" operator="equal">
      <formula>0</formula>
    </cfRule>
    <cfRule type="cellIs" dxfId="350" priority="1004" stopIfTrue="1" operator="equal">
      <formula>0</formula>
    </cfRule>
    <cfRule type="cellIs" dxfId="349" priority="1005" stopIfTrue="1" operator="equal">
      <formula>0</formula>
    </cfRule>
    <cfRule type="cellIs" dxfId="348" priority="1006" stopIfTrue="1" operator="equal">
      <formula>0</formula>
    </cfRule>
    <cfRule type="cellIs" dxfId="347" priority="1007" stopIfTrue="1" operator="equal">
      <formula>0</formula>
    </cfRule>
    <cfRule type="cellIs" priority="1008" stopIfTrue="1" operator="between">
      <formula>-0.0001</formula>
      <formula>0.0001</formula>
    </cfRule>
    <cfRule type="cellIs" dxfId="346" priority="1009" stopIfTrue="1" operator="equal">
      <formula>0</formula>
    </cfRule>
    <cfRule type="cellIs" dxfId="345" priority="1010" stopIfTrue="1" operator="equal">
      <formula>0</formula>
    </cfRule>
    <cfRule type="cellIs" dxfId="344" priority="1011" stopIfTrue="1" operator="equal">
      <formula>0</formula>
    </cfRule>
  </conditionalFormatting>
  <conditionalFormatting sqref="BH59">
    <cfRule type="cellIs" dxfId="343" priority="1798" stopIfTrue="1" operator="between">
      <formula>-0.0001</formula>
      <formula>0.00001</formula>
    </cfRule>
    <cfRule type="cellIs" dxfId="342" priority="1799" stopIfTrue="1" operator="equal">
      <formula>0</formula>
    </cfRule>
    <cfRule type="cellIs" dxfId="341" priority="1800" stopIfTrue="1" operator="equal">
      <formula>0</formula>
    </cfRule>
    <cfRule type="cellIs" dxfId="340" priority="1801" stopIfTrue="1" operator="equal">
      <formula>0</formula>
    </cfRule>
    <cfRule type="cellIs" dxfId="339" priority="1802" stopIfTrue="1" operator="equal">
      <formula>0</formula>
    </cfRule>
    <cfRule type="cellIs" dxfId="338" priority="1803" stopIfTrue="1" operator="equal">
      <formula>0</formula>
    </cfRule>
    <cfRule type="cellIs" priority="1804" stopIfTrue="1" operator="between">
      <formula>-0.0001</formula>
      <formula>0.0001</formula>
    </cfRule>
    <cfRule type="cellIs" dxfId="337" priority="1805" stopIfTrue="1" operator="equal">
      <formula>0</formula>
    </cfRule>
    <cfRule type="cellIs" dxfId="336" priority="1806" stopIfTrue="1" operator="equal">
      <formula>0</formula>
    </cfRule>
    <cfRule type="cellIs" dxfId="335" priority="1807" stopIfTrue="1" operator="equal">
      <formula>0</formula>
    </cfRule>
  </conditionalFormatting>
  <conditionalFormatting sqref="BH60">
    <cfRule type="cellIs" dxfId="334" priority="172" stopIfTrue="1" operator="between">
      <formula>-0.0001</formula>
      <formula>0.00001</formula>
    </cfRule>
    <cfRule type="cellIs" dxfId="333" priority="173" stopIfTrue="1" operator="equal">
      <formula>0</formula>
    </cfRule>
    <cfRule type="cellIs" dxfId="332" priority="174" stopIfTrue="1" operator="equal">
      <formula>0</formula>
    </cfRule>
    <cfRule type="cellIs" dxfId="331" priority="175" stopIfTrue="1" operator="equal">
      <formula>0</formula>
    </cfRule>
    <cfRule type="cellIs" dxfId="330" priority="176" stopIfTrue="1" operator="equal">
      <formula>0</formula>
    </cfRule>
    <cfRule type="cellIs" dxfId="329" priority="177" stopIfTrue="1" operator="equal">
      <formula>0</formula>
    </cfRule>
    <cfRule type="cellIs" priority="178" stopIfTrue="1" operator="between">
      <formula>-0.0001</formula>
      <formula>0.0001</formula>
    </cfRule>
    <cfRule type="cellIs" dxfId="328" priority="179" stopIfTrue="1" operator="equal">
      <formula>0</formula>
    </cfRule>
    <cfRule type="cellIs" dxfId="327" priority="180" stopIfTrue="1" operator="equal">
      <formula>0</formula>
    </cfRule>
    <cfRule type="cellIs" dxfId="326" priority="181" stopIfTrue="1" operator="equal">
      <formula>0</formula>
    </cfRule>
  </conditionalFormatting>
  <conditionalFormatting sqref="BI60">
    <cfRule type="cellIs" dxfId="325" priority="125" stopIfTrue="1" operator="between">
      <formula>-0.0001</formula>
      <formula>0.0001</formula>
    </cfRule>
    <cfRule type="cellIs" dxfId="324" priority="126" stopIfTrue="1" operator="between">
      <formula>-0.0001</formula>
      <formula>0.00001</formula>
    </cfRule>
    <cfRule type="cellIs" dxfId="323" priority="127" stopIfTrue="1" operator="equal">
      <formula>0</formula>
    </cfRule>
    <cfRule type="cellIs" dxfId="322" priority="128" stopIfTrue="1" operator="equal">
      <formula>0</formula>
    </cfRule>
    <cfRule type="cellIs" dxfId="321" priority="129" stopIfTrue="1" operator="equal">
      <formula>0</formula>
    </cfRule>
    <cfRule type="cellIs" dxfId="320" priority="130" stopIfTrue="1" operator="equal">
      <formula>0</formula>
    </cfRule>
    <cfRule type="cellIs" dxfId="319" priority="131" stopIfTrue="1" operator="equal">
      <formula>0</formula>
    </cfRule>
    <cfRule type="cellIs" priority="132" stopIfTrue="1" operator="between">
      <formula>-0.0001</formula>
      <formula>0.0001</formula>
    </cfRule>
    <cfRule type="cellIs" dxfId="318" priority="133" stopIfTrue="1" operator="equal">
      <formula>0</formula>
    </cfRule>
    <cfRule type="cellIs" dxfId="317" priority="134" stopIfTrue="1" operator="equal">
      <formula>0</formula>
    </cfRule>
    <cfRule type="cellIs" dxfId="316" priority="135" stopIfTrue="1" operator="equal">
      <formula>0</formula>
    </cfRule>
  </conditionalFormatting>
  <conditionalFormatting sqref="BI61">
    <cfRule type="cellIs" dxfId="315" priority="1165" stopIfTrue="1" operator="between">
      <formula>-0.0001</formula>
      <formula>0.00001</formula>
    </cfRule>
    <cfRule type="cellIs" dxfId="314" priority="1166" stopIfTrue="1" operator="equal">
      <formula>0</formula>
    </cfRule>
    <cfRule type="cellIs" dxfId="313" priority="1167" stopIfTrue="1" operator="equal">
      <formula>0</formula>
    </cfRule>
    <cfRule type="cellIs" dxfId="312" priority="1168" stopIfTrue="1" operator="equal">
      <formula>0</formula>
    </cfRule>
    <cfRule type="cellIs" dxfId="311" priority="1169" stopIfTrue="1" operator="equal">
      <formula>0</formula>
    </cfRule>
    <cfRule type="cellIs" dxfId="310" priority="1170" stopIfTrue="1" operator="equal">
      <formula>0</formula>
    </cfRule>
    <cfRule type="cellIs" priority="1171" stopIfTrue="1" operator="between">
      <formula>-0.0001</formula>
      <formula>0.0001</formula>
    </cfRule>
    <cfRule type="cellIs" dxfId="309" priority="1172" stopIfTrue="1" operator="equal">
      <formula>0</formula>
    </cfRule>
    <cfRule type="cellIs" dxfId="308" priority="1173" stopIfTrue="1" operator="equal">
      <formula>0</formula>
    </cfRule>
    <cfRule type="cellIs" dxfId="307" priority="1174" stopIfTrue="1" operator="equal">
      <formula>0</formula>
    </cfRule>
  </conditionalFormatting>
  <conditionalFormatting sqref="BJ64:BJ67">
    <cfRule type="cellIs" dxfId="306" priority="1858" stopIfTrue="1" operator="between">
      <formula>-0.0001</formula>
      <formula>0.00001</formula>
    </cfRule>
    <cfRule type="cellIs" dxfId="305" priority="1859" stopIfTrue="1" operator="equal">
      <formula>0</formula>
    </cfRule>
    <cfRule type="cellIs" dxfId="304" priority="1860" stopIfTrue="1" operator="equal">
      <formula>0</formula>
    </cfRule>
    <cfRule type="cellIs" dxfId="303" priority="1861" stopIfTrue="1" operator="equal">
      <formula>0</formula>
    </cfRule>
    <cfRule type="cellIs" dxfId="302" priority="1862" stopIfTrue="1" operator="equal">
      <formula>0</formula>
    </cfRule>
    <cfRule type="cellIs" dxfId="301" priority="1863" stopIfTrue="1" operator="equal">
      <formula>0</formula>
    </cfRule>
    <cfRule type="cellIs" priority="1864" stopIfTrue="1" operator="between">
      <formula>-0.0001</formula>
      <formula>0.0001</formula>
    </cfRule>
    <cfRule type="cellIs" dxfId="300" priority="1865" stopIfTrue="1" operator="equal">
      <formula>0</formula>
    </cfRule>
    <cfRule type="cellIs" dxfId="299" priority="1866" stopIfTrue="1" operator="equal">
      <formula>0</formula>
    </cfRule>
    <cfRule type="cellIs" dxfId="298" priority="1867" stopIfTrue="1" operator="equal">
      <formula>0</formula>
    </cfRule>
  </conditionalFormatting>
  <conditionalFormatting sqref="BJ9:BN11 B15:C15 BJ16:BN18">
    <cfRule type="cellIs" dxfId="297" priority="2970" stopIfTrue="1" operator="equal">
      <formula>0</formula>
    </cfRule>
    <cfRule type="cellIs" dxfId="296" priority="2974" stopIfTrue="1" operator="equal">
      <formula>0</formula>
    </cfRule>
  </conditionalFormatting>
  <conditionalFormatting sqref="BK65:BK67">
    <cfRule type="cellIs" dxfId="295" priority="1848" stopIfTrue="1" operator="between">
      <formula>-0.0001</formula>
      <formula>0.00001</formula>
    </cfRule>
    <cfRule type="cellIs" dxfId="294" priority="1849" stopIfTrue="1" operator="equal">
      <formula>0</formula>
    </cfRule>
    <cfRule type="cellIs" dxfId="293" priority="1850" stopIfTrue="1" operator="equal">
      <formula>0</formula>
    </cfRule>
    <cfRule type="cellIs" dxfId="292" priority="1851" stopIfTrue="1" operator="equal">
      <formula>0</formula>
    </cfRule>
    <cfRule type="cellIs" dxfId="291" priority="1852" stopIfTrue="1" operator="equal">
      <formula>0</formula>
    </cfRule>
    <cfRule type="cellIs" dxfId="290" priority="1853" stopIfTrue="1" operator="equal">
      <formula>0</formula>
    </cfRule>
    <cfRule type="cellIs" priority="1854" stopIfTrue="1" operator="between">
      <formula>-0.0001</formula>
      <formula>0.0001</formula>
    </cfRule>
    <cfRule type="cellIs" dxfId="289" priority="1855" stopIfTrue="1" operator="equal">
      <formula>0</formula>
    </cfRule>
    <cfRule type="cellIs" dxfId="288" priority="1856" stopIfTrue="1" operator="equal">
      <formula>0</formula>
    </cfRule>
    <cfRule type="cellIs" dxfId="287" priority="1857" stopIfTrue="1" operator="equal">
      <formula>0</formula>
    </cfRule>
  </conditionalFormatting>
  <conditionalFormatting sqref="BK63:BN63">
    <cfRule type="cellIs" dxfId="286" priority="1828" stopIfTrue="1" operator="between">
      <formula>-0.0001</formula>
      <formula>0.00001</formula>
    </cfRule>
    <cfRule type="cellIs" dxfId="285" priority="1829" stopIfTrue="1" operator="equal">
      <formula>0</formula>
    </cfRule>
    <cfRule type="cellIs" dxfId="284" priority="1830" stopIfTrue="1" operator="equal">
      <formula>0</formula>
    </cfRule>
    <cfRule type="cellIs" dxfId="283" priority="1831" stopIfTrue="1" operator="equal">
      <formula>0</formula>
    </cfRule>
    <cfRule type="cellIs" dxfId="282" priority="1832" stopIfTrue="1" operator="equal">
      <formula>0</formula>
    </cfRule>
    <cfRule type="cellIs" dxfId="281" priority="1833" stopIfTrue="1" operator="equal">
      <formula>0</formula>
    </cfRule>
    <cfRule type="cellIs" priority="1834" stopIfTrue="1" operator="between">
      <formula>-0.0001</formula>
      <formula>0.0001</formula>
    </cfRule>
    <cfRule type="cellIs" dxfId="280" priority="1835" stopIfTrue="1" operator="equal">
      <formula>0</formula>
    </cfRule>
    <cfRule type="cellIs" dxfId="279" priority="1836" stopIfTrue="1" operator="equal">
      <formula>0</formula>
    </cfRule>
    <cfRule type="cellIs" dxfId="278" priority="1837" stopIfTrue="1" operator="equal">
      <formula>0</formula>
    </cfRule>
  </conditionalFormatting>
  <conditionalFormatting sqref="BL66:BL67">
    <cfRule type="cellIs" dxfId="277" priority="1838" stopIfTrue="1" operator="between">
      <formula>-0.0001</formula>
      <formula>0.00001</formula>
    </cfRule>
    <cfRule type="cellIs" dxfId="276" priority="1839" stopIfTrue="1" operator="equal">
      <formula>0</formula>
    </cfRule>
    <cfRule type="cellIs" dxfId="275" priority="1840" stopIfTrue="1" operator="equal">
      <formula>0</formula>
    </cfRule>
    <cfRule type="cellIs" dxfId="274" priority="1841" stopIfTrue="1" operator="equal">
      <formula>0</formula>
    </cfRule>
    <cfRule type="cellIs" dxfId="273" priority="1842" stopIfTrue="1" operator="equal">
      <formula>0</formula>
    </cfRule>
    <cfRule type="cellIs" dxfId="272" priority="1843" stopIfTrue="1" operator="equal">
      <formula>0</formula>
    </cfRule>
    <cfRule type="cellIs" priority="1844" stopIfTrue="1" operator="between">
      <formula>-0.0001</formula>
      <formula>0.0001</formula>
    </cfRule>
    <cfRule type="cellIs" dxfId="271" priority="1845" stopIfTrue="1" operator="equal">
      <formula>0</formula>
    </cfRule>
    <cfRule type="cellIs" dxfId="270" priority="1846" stopIfTrue="1" operator="equal">
      <formula>0</formula>
    </cfRule>
    <cfRule type="cellIs" dxfId="269" priority="1847" stopIfTrue="1" operator="equal">
      <formula>0</formula>
    </cfRule>
  </conditionalFormatting>
  <conditionalFormatting sqref="BL64:BN64">
    <cfRule type="cellIs" dxfId="268" priority="1818" stopIfTrue="1" operator="between">
      <formula>-0.0001</formula>
      <formula>0.00001</formula>
    </cfRule>
    <cfRule type="cellIs" dxfId="267" priority="1819" stopIfTrue="1" operator="equal">
      <formula>0</formula>
    </cfRule>
    <cfRule type="cellIs" dxfId="266" priority="1820" stopIfTrue="1" operator="equal">
      <formula>0</formula>
    </cfRule>
    <cfRule type="cellIs" dxfId="265" priority="1821" stopIfTrue="1" operator="equal">
      <formula>0</formula>
    </cfRule>
    <cfRule type="cellIs" dxfId="264" priority="1822" stopIfTrue="1" operator="equal">
      <formula>0</formula>
    </cfRule>
    <cfRule type="cellIs" dxfId="263" priority="1823" stopIfTrue="1" operator="equal">
      <formula>0</formula>
    </cfRule>
    <cfRule type="cellIs" priority="1824" stopIfTrue="1" operator="between">
      <formula>-0.0001</formula>
      <formula>0.0001</formula>
    </cfRule>
    <cfRule type="cellIs" dxfId="262" priority="1825" stopIfTrue="1" operator="equal">
      <formula>0</formula>
    </cfRule>
    <cfRule type="cellIs" dxfId="261" priority="1826" stopIfTrue="1" operator="equal">
      <formula>0</formula>
    </cfRule>
    <cfRule type="cellIs" dxfId="260" priority="1827" stopIfTrue="1" operator="equal">
      <formula>0</formula>
    </cfRule>
  </conditionalFormatting>
  <conditionalFormatting sqref="BM65:BN65">
    <cfRule type="cellIs" dxfId="259" priority="1808" stopIfTrue="1" operator="between">
      <formula>-0.0001</formula>
      <formula>0.00001</formula>
    </cfRule>
    <cfRule type="cellIs" dxfId="258" priority="1809" stopIfTrue="1" operator="equal">
      <formula>0</formula>
    </cfRule>
    <cfRule type="cellIs" dxfId="257" priority="1810" stopIfTrue="1" operator="equal">
      <formula>0</formula>
    </cfRule>
    <cfRule type="cellIs" dxfId="256" priority="1811" stopIfTrue="1" operator="equal">
      <formula>0</formula>
    </cfRule>
    <cfRule type="cellIs" dxfId="255" priority="1812" stopIfTrue="1" operator="equal">
      <formula>0</formula>
    </cfRule>
    <cfRule type="cellIs" dxfId="254" priority="1813" stopIfTrue="1" operator="equal">
      <formula>0</formula>
    </cfRule>
    <cfRule type="cellIs" priority="1814" stopIfTrue="1" operator="between">
      <formula>-0.0001</formula>
      <formula>0.0001</formula>
    </cfRule>
    <cfRule type="cellIs" dxfId="253" priority="1815" stopIfTrue="1" operator="equal">
      <formula>0</formula>
    </cfRule>
    <cfRule type="cellIs" dxfId="252" priority="1816" stopIfTrue="1" operator="equal">
      <formula>0</formula>
    </cfRule>
    <cfRule type="cellIs" dxfId="251" priority="1817" stopIfTrue="1" operator="equal">
      <formula>0</formula>
    </cfRule>
  </conditionalFormatting>
  <conditionalFormatting sqref="BM66:BN67 BL65 BK64 BJ63 BI62 BH61 BF59:BG59 BD57 BC56 BA54 AZ53 AY52 AX51 AW50 AV49 AU48 AT47 AS46 AR45 AP43 AO42 AN41 AM40 AL39 AK38 AJ37 AI36 AH35 AG34 AF33 AE32 AD31 AQ44 BB55">
    <cfRule type="cellIs" priority="2741" stopIfTrue="1" operator="between">
      <formula>-0.0001</formula>
      <formula>0.0001</formula>
    </cfRule>
  </conditionalFormatting>
  <conditionalFormatting sqref="BO60">
    <cfRule type="cellIs" dxfId="250" priority="98" stopIfTrue="1" operator="between">
      <formula>-0.0001</formula>
      <formula>0.0001</formula>
    </cfRule>
    <cfRule type="cellIs" dxfId="249" priority="99" stopIfTrue="1" operator="between">
      <formula>-0.0001</formula>
      <formula>0.00001</formula>
    </cfRule>
    <cfRule type="cellIs" dxfId="248" priority="100" stopIfTrue="1" operator="equal">
      <formula>0</formula>
    </cfRule>
    <cfRule type="cellIs" dxfId="247" priority="101" stopIfTrue="1" operator="equal">
      <formula>0</formula>
    </cfRule>
    <cfRule type="cellIs" dxfId="246" priority="102" stopIfTrue="1" operator="equal">
      <formula>0</formula>
    </cfRule>
    <cfRule type="cellIs" dxfId="245" priority="103" stopIfTrue="1" operator="equal">
      <formula>0</formula>
    </cfRule>
    <cfRule type="cellIs" dxfId="244" priority="104" stopIfTrue="1" operator="equal">
      <formula>0</formula>
    </cfRule>
    <cfRule type="cellIs" priority="105" stopIfTrue="1" operator="between">
      <formula>-0.0001</formula>
      <formula>0.0001</formula>
    </cfRule>
    <cfRule type="cellIs" dxfId="243" priority="106" stopIfTrue="1" operator="equal">
      <formula>0</formula>
    </cfRule>
    <cfRule type="cellIs" dxfId="242" priority="107" stopIfTrue="1" operator="equal">
      <formula>0</formula>
    </cfRule>
    <cfRule type="cellIs" dxfId="241" priority="108" stopIfTrue="1" operator="equal">
      <formula>0</formula>
    </cfRule>
  </conditionalFormatting>
  <conditionalFormatting sqref="BP5">
    <cfRule type="cellIs" dxfId="240" priority="1085" stopIfTrue="1" operator="equal">
      <formula>0</formula>
    </cfRule>
    <cfRule type="cellIs" dxfId="239" priority="1086" stopIfTrue="1" operator="equal">
      <formula>0</formula>
    </cfRule>
  </conditionalFormatting>
  <conditionalFormatting sqref="BP8 BP10:BP14 BP16:BP20">
    <cfRule type="cellIs" dxfId="238" priority="1102" stopIfTrue="1" operator="equal">
      <formula>0</formula>
    </cfRule>
    <cfRule type="cellIs" dxfId="237" priority="1104" stopIfTrue="1" operator="equal">
      <formula>0</formula>
    </cfRule>
    <cfRule type="cellIs" dxfId="236" priority="1108" stopIfTrue="1" operator="equal">
      <formula>0</formula>
    </cfRule>
  </conditionalFormatting>
  <conditionalFormatting sqref="BP8 BP10:BP14 BP16:BP23">
    <cfRule type="cellIs" dxfId="235" priority="1110" stopIfTrue="1" operator="equal">
      <formula>0</formula>
    </cfRule>
  </conditionalFormatting>
  <conditionalFormatting sqref="BP8 BP16:BP20">
    <cfRule type="cellIs" dxfId="234" priority="1105" stopIfTrue="1" operator="equal">
      <formula>0</formula>
    </cfRule>
    <cfRule type="cellIs" dxfId="233" priority="1106" stopIfTrue="1" operator="equal">
      <formula>0</formula>
    </cfRule>
  </conditionalFormatting>
  <conditionalFormatting sqref="BP9">
    <cfRule type="cellIs" dxfId="232" priority="1097" stopIfTrue="1" operator="equal">
      <formula>0</formula>
    </cfRule>
    <cfRule type="cellIs" dxfId="231" priority="1098" stopIfTrue="1" operator="equal">
      <formula>0</formula>
    </cfRule>
    <cfRule type="cellIs" dxfId="230" priority="1099" stopIfTrue="1" operator="equal">
      <formula>0</formula>
    </cfRule>
    <cfRule type="cellIs" dxfId="229" priority="1100" stopIfTrue="1" operator="equal">
      <formula>0</formula>
    </cfRule>
  </conditionalFormatting>
  <conditionalFormatting sqref="BP10:BP14 BP8 BP16:BP20">
    <cfRule type="cellIs" dxfId="228" priority="1101" stopIfTrue="1" operator="between">
      <formula>-0.0001</formula>
      <formula>0.00001</formula>
    </cfRule>
    <cfRule type="cellIs" dxfId="227" priority="1103" stopIfTrue="1" operator="equal">
      <formula>0</formula>
    </cfRule>
    <cfRule type="cellIs" priority="1107" stopIfTrue="1" operator="between">
      <formula>-0.0001</formula>
      <formula>0.0001</formula>
    </cfRule>
    <cfRule type="cellIs" dxfId="226" priority="1109" stopIfTrue="1" operator="equal">
      <formula>0</formula>
    </cfRule>
  </conditionalFormatting>
  <conditionalFormatting sqref="BP10:BP14">
    <cfRule type="cellIs" dxfId="225" priority="1111" stopIfTrue="1" operator="equal">
      <formula>0</formula>
    </cfRule>
    <cfRule type="cellIs" dxfId="224" priority="1112" stopIfTrue="1" operator="equal">
      <formula>0</formula>
    </cfRule>
  </conditionalFormatting>
  <conditionalFormatting sqref="BP15">
    <cfRule type="cellIs" dxfId="223" priority="1087" stopIfTrue="1" operator="between">
      <formula>-0.0001</formula>
      <formula>0.00001</formula>
    </cfRule>
    <cfRule type="cellIs" dxfId="222" priority="1088" stopIfTrue="1" operator="equal">
      <formula>0</formula>
    </cfRule>
    <cfRule type="cellIs" dxfId="221" priority="1089" stopIfTrue="1" operator="equal">
      <formula>0</formula>
    </cfRule>
    <cfRule type="cellIs" dxfId="220" priority="1090" stopIfTrue="1" operator="equal">
      <formula>0</formula>
    </cfRule>
    <cfRule type="cellIs" dxfId="219" priority="1091" stopIfTrue="1" operator="equal">
      <formula>0</formula>
    </cfRule>
    <cfRule type="cellIs" dxfId="218" priority="1092" stopIfTrue="1" operator="equal">
      <formula>0</formula>
    </cfRule>
    <cfRule type="cellIs" priority="1093" stopIfTrue="1" operator="between">
      <formula>-0.0001</formula>
      <formula>0.0001</formula>
    </cfRule>
    <cfRule type="cellIs" dxfId="217" priority="1094" stopIfTrue="1" operator="equal">
      <formula>0</formula>
    </cfRule>
    <cfRule type="cellIs" dxfId="216" priority="1095" stopIfTrue="1" operator="equal">
      <formula>0</formula>
    </cfRule>
    <cfRule type="cellIs" dxfId="215" priority="1096" stopIfTrue="1" operator="equal">
      <formula>0</formula>
    </cfRule>
  </conditionalFormatting>
  <conditionalFormatting sqref="BP21:BP23 BP25 BP62 BP27:BP36">
    <cfRule type="cellIs" dxfId="214" priority="1122" stopIfTrue="1" operator="equal">
      <formula>0</formula>
    </cfRule>
  </conditionalFormatting>
  <conditionalFormatting sqref="BP21:BP23 BP27:BP36">
    <cfRule type="cellIs" dxfId="213" priority="1123" stopIfTrue="1" operator="equal">
      <formula>0</formula>
    </cfRule>
  </conditionalFormatting>
  <conditionalFormatting sqref="BP25">
    <cfRule type="cellIs" dxfId="212" priority="1121" stopIfTrue="1" operator="equal">
      <formula>0</formula>
    </cfRule>
  </conditionalFormatting>
  <conditionalFormatting sqref="BP27:BP36 BP45:BP54">
    <cfRule type="cellIs" dxfId="211" priority="1114" stopIfTrue="1" operator="equal">
      <formula>0</formula>
    </cfRule>
    <cfRule type="cellIs" dxfId="210" priority="1116" stopIfTrue="1" operator="equal">
      <formula>0</formula>
    </cfRule>
    <cfRule type="cellIs" dxfId="209" priority="1118" stopIfTrue="1" operator="equal">
      <formula>0</formula>
    </cfRule>
    <cfRule type="cellIs" dxfId="208" priority="1120" stopIfTrue="1" operator="equal">
      <formula>0</formula>
    </cfRule>
  </conditionalFormatting>
  <conditionalFormatting sqref="BP37">
    <cfRule type="cellIs" dxfId="207" priority="1083" stopIfTrue="1" operator="equal">
      <formula>0</formula>
    </cfRule>
    <cfRule type="cellIs" dxfId="206" priority="1084" stopIfTrue="1" operator="equal">
      <formula>0</formula>
    </cfRule>
  </conditionalFormatting>
  <conditionalFormatting sqref="BP37:BP43">
    <cfRule type="cellIs" dxfId="205" priority="1082" stopIfTrue="1" operator="equal">
      <formula>0</formula>
    </cfRule>
  </conditionalFormatting>
  <conditionalFormatting sqref="BP38:BP43">
    <cfRule type="cellIs" dxfId="204" priority="1070" stopIfTrue="1" operator="equal">
      <formula>0</formula>
    </cfRule>
    <cfRule type="cellIs" dxfId="203" priority="1071" stopIfTrue="1" operator="equal">
      <formula>0</formula>
    </cfRule>
    <cfRule type="cellIs" dxfId="202" priority="1072" stopIfTrue="1" operator="equal">
      <formula>0</formula>
    </cfRule>
    <cfRule type="cellIs" dxfId="201" priority="1073" stopIfTrue="1" operator="between">
      <formula>-0.0001</formula>
      <formula>0.0001</formula>
    </cfRule>
    <cfRule type="cellIs" dxfId="200" priority="1074" stopIfTrue="1" operator="between">
      <formula>-0.0001</formula>
      <formula>0.00001</formula>
    </cfRule>
    <cfRule type="cellIs" dxfId="199" priority="1075" stopIfTrue="1" operator="equal">
      <formula>0</formula>
    </cfRule>
    <cfRule type="cellIs" dxfId="198" priority="1076" stopIfTrue="1" operator="equal">
      <formula>0</formula>
    </cfRule>
    <cfRule type="cellIs" dxfId="197" priority="1077" stopIfTrue="1" operator="equal">
      <formula>0</formula>
    </cfRule>
    <cfRule type="cellIs" priority="1078" stopIfTrue="1" operator="between">
      <formula>-0.0001</formula>
      <formula>0.0001</formula>
    </cfRule>
    <cfRule type="cellIs" dxfId="196" priority="1079" stopIfTrue="1" operator="equal">
      <formula>0</formula>
    </cfRule>
    <cfRule type="cellIs" dxfId="195" priority="1080" stopIfTrue="1" operator="equal">
      <formula>0</formula>
    </cfRule>
    <cfRule type="cellIs" dxfId="194" priority="1081" stopIfTrue="1" operator="equal">
      <formula>0</formula>
    </cfRule>
  </conditionalFormatting>
  <conditionalFormatting sqref="BP45:BP54 BP27:BP36">
    <cfRule type="cellIs" dxfId="193" priority="1113" stopIfTrue="1" operator="between">
      <formula>-0.0001</formula>
      <formula>0.00001</formula>
    </cfRule>
    <cfRule type="cellIs" dxfId="192" priority="1115" stopIfTrue="1" operator="equal">
      <formula>0</formula>
    </cfRule>
    <cfRule type="cellIs" priority="1117" stopIfTrue="1" operator="between">
      <formula>-0.0001</formula>
      <formula>0.0001</formula>
    </cfRule>
    <cfRule type="cellIs" dxfId="191" priority="1119" stopIfTrue="1" operator="equal">
      <formula>0</formula>
    </cfRule>
  </conditionalFormatting>
  <conditionalFormatting sqref="BP55:BP58">
    <cfRule type="cellIs" dxfId="190" priority="1068" stopIfTrue="1" operator="equal">
      <formula>0</formula>
    </cfRule>
    <cfRule type="cellIs" dxfId="189" priority="1069" stopIfTrue="1" operator="equal">
      <formula>0</formula>
    </cfRule>
  </conditionalFormatting>
  <conditionalFormatting sqref="BP55:BP59 BP61:BP62">
    <cfRule type="cellIs" dxfId="188" priority="1067" stopIfTrue="1" operator="equal">
      <formula>0</formula>
    </cfRule>
  </conditionalFormatting>
  <conditionalFormatting sqref="BP59 BP61">
    <cfRule type="cellIs" dxfId="187" priority="1066" stopIfTrue="1" operator="equal">
      <formula>0</formula>
    </cfRule>
  </conditionalFormatting>
  <conditionalFormatting sqref="BP60">
    <cfRule type="cellIs" dxfId="186" priority="95" stopIfTrue="1" operator="equal">
      <formula>0</formula>
    </cfRule>
    <cfRule type="cellIs" dxfId="185" priority="96" stopIfTrue="1" operator="equal">
      <formula>0</formula>
    </cfRule>
    <cfRule type="cellIs" dxfId="184" priority="97" stopIfTrue="1" operator="equal">
      <formula>0</formula>
    </cfRule>
  </conditionalFormatting>
  <conditionalFormatting sqref="BP69 T68:BO69">
    <cfRule type="cellIs" dxfId="183" priority="2773" stopIfTrue="1" operator="equal">
      <formula>0</formula>
    </cfRule>
    <cfRule type="cellIs" dxfId="182" priority="2774" stopIfTrue="1" operator="equal">
      <formula>0</formula>
    </cfRule>
    <cfRule type="cellIs" dxfId="181" priority="2775" stopIfTrue="1" operator="between">
      <formula>-0.0001</formula>
      <formula>0.0001</formula>
    </cfRule>
    <cfRule type="cellIs" dxfId="180" priority="2776" stopIfTrue="1" operator="between">
      <formula>-0.0001</formula>
      <formula>0.00001</formula>
    </cfRule>
    <cfRule type="cellIs" dxfId="179" priority="2777" stopIfTrue="1" operator="equal">
      <formula>0</formula>
    </cfRule>
    <cfRule type="cellIs" dxfId="178" priority="2778" stopIfTrue="1" operator="equal">
      <formula>0</formula>
    </cfRule>
    <cfRule type="cellIs" dxfId="177" priority="2779" stopIfTrue="1" operator="equal">
      <formula>0</formula>
    </cfRule>
    <cfRule type="cellIs" dxfId="176" priority="2781" stopIfTrue="1" operator="equal">
      <formula>0</formula>
    </cfRule>
    <cfRule type="cellIs" dxfId="175" priority="2782" stopIfTrue="1" operator="equal">
      <formula>0</formula>
    </cfRule>
    <cfRule type="cellIs" dxfId="174" priority="2783" stopIfTrue="1" operator="equal">
      <formula>0</formula>
    </cfRule>
  </conditionalFormatting>
  <conditionalFormatting sqref="BP69">
    <cfRule type="cellIs" priority="2780" stopIfTrue="1" operator="between">
      <formula>-0.0001</formula>
      <formula>0.0001</formula>
    </cfRule>
  </conditionalFormatting>
  <conditionalFormatting sqref="BQ27:IW27">
    <cfRule type="cellIs" dxfId="173" priority="3092" stopIfTrue="1" operator="between">
      <formula>-0.0001</formula>
      <formula>0.0001</formula>
    </cfRule>
    <cfRule type="cellIs" dxfId="172" priority="3093" stopIfTrue="1" operator="between">
      <formula>-0.0001</formula>
      <formula>0.00001</formula>
    </cfRule>
    <cfRule type="cellIs" dxfId="171" priority="3094" stopIfTrue="1" operator="equal">
      <formula>0</formula>
    </cfRule>
    <cfRule type="cellIs" dxfId="170" priority="3095" stopIfTrue="1" operator="equal">
      <formula>0</formula>
    </cfRule>
    <cfRule type="cellIs" dxfId="169" priority="3096" stopIfTrue="1" operator="equal">
      <formula>0</formula>
    </cfRule>
    <cfRule type="cellIs" dxfId="168" priority="3097" stopIfTrue="1" operator="equal">
      <formula>0</formula>
    </cfRule>
    <cfRule type="cellIs" dxfId="167" priority="3098" stopIfTrue="1" operator="equal">
      <formula>0</formula>
    </cfRule>
    <cfRule type="cellIs" priority="3099" stopIfTrue="1" operator="between">
      <formula>-0.0001</formula>
      <formula>0.0001</formula>
    </cfRule>
    <cfRule type="cellIs" dxfId="166" priority="3100" stopIfTrue="1" operator="equal">
      <formula>0</formula>
    </cfRule>
    <cfRule type="cellIs" dxfId="165" priority="3101" stopIfTrue="1" operator="equal">
      <formula>0</formula>
    </cfRule>
    <cfRule type="cellIs" dxfId="164" priority="3102" stopIfTrue="1" operator="equal">
      <formula>0</formula>
    </cfRule>
  </conditionalFormatting>
  <conditionalFormatting sqref="BQ28:IW42">
    <cfRule type="cellIs" dxfId="163" priority="3129" stopIfTrue="1" operator="equal">
      <formula>0</formula>
    </cfRule>
  </conditionalFormatting>
  <conditionalFormatting sqref="BQ39:IW42">
    <cfRule type="cellIs" dxfId="162" priority="3122" stopIfTrue="1" operator="equal">
      <formula>0</formula>
    </cfRule>
    <cfRule type="cellIs" dxfId="161" priority="3123" stopIfTrue="1" operator="equal">
      <formula>0</formula>
    </cfRule>
    <cfRule type="cellIs" dxfId="160" priority="3124" stopIfTrue="1" operator="equal">
      <formula>0</formula>
    </cfRule>
    <cfRule type="cellIs" dxfId="159" priority="3125" stopIfTrue="1" operator="equal">
      <formula>0</formula>
    </cfRule>
    <cfRule type="cellIs" priority="3126" stopIfTrue="1" operator="between">
      <formula>-0.0001</formula>
      <formula>0.0001</formula>
    </cfRule>
    <cfRule type="cellIs" dxfId="158" priority="3127" stopIfTrue="1" operator="equal">
      <formula>0</formula>
    </cfRule>
    <cfRule type="cellIs" dxfId="157" priority="3128" stopIfTrue="1" operator="equal">
      <formula>0</formula>
    </cfRule>
  </conditionalFormatting>
  <conditionalFormatting sqref="BQ39:IW43">
    <cfRule type="cellIs" dxfId="156" priority="3110" stopIfTrue="1" operator="equal">
      <formula>0</formula>
    </cfRule>
  </conditionalFormatting>
  <conditionalFormatting sqref="BQ39:IW44">
    <cfRule type="cellIs" dxfId="155" priority="3081" stopIfTrue="1" operator="between">
      <formula>-0.0001</formula>
      <formula>0.0001</formula>
    </cfRule>
    <cfRule type="cellIs" dxfId="154" priority="3082" stopIfTrue="1" operator="between">
      <formula>-0.0001</formula>
      <formula>0.00001</formula>
    </cfRule>
  </conditionalFormatting>
  <conditionalFormatting sqref="BQ43:IW43">
    <cfRule type="cellIs" dxfId="153" priority="3103" stopIfTrue="1" operator="equal">
      <formula>0</formula>
    </cfRule>
    <cfRule type="cellIs" dxfId="152" priority="3104" stopIfTrue="1" operator="equal">
      <formula>0</formula>
    </cfRule>
    <cfRule type="cellIs" dxfId="151" priority="3105" stopIfTrue="1" operator="equal">
      <formula>0</formula>
    </cfRule>
    <cfRule type="cellIs" dxfId="150" priority="3106" stopIfTrue="1" operator="equal">
      <formula>0</formula>
    </cfRule>
    <cfRule type="cellIs" priority="3107" stopIfTrue="1" operator="between">
      <formula>-0.0001</formula>
      <formula>0.0001</formula>
    </cfRule>
    <cfRule type="cellIs" dxfId="149" priority="3108" stopIfTrue="1" operator="equal">
      <formula>0</formula>
    </cfRule>
    <cfRule type="cellIs" dxfId="148" priority="3109" stopIfTrue="1" operator="equal">
      <formula>0</formula>
    </cfRule>
  </conditionalFormatting>
  <conditionalFormatting sqref="BQ43:IW44">
    <cfRule type="cellIs" dxfId="147" priority="3091" stopIfTrue="1" operator="equal">
      <formula>0</formula>
    </cfRule>
  </conditionalFormatting>
  <conditionalFormatting sqref="BQ44:IW44">
    <cfRule type="cellIs" dxfId="146" priority="3083" stopIfTrue="1" operator="equal">
      <formula>0</formula>
    </cfRule>
    <cfRule type="cellIs" dxfId="145" priority="3084" stopIfTrue="1" operator="equal">
      <formula>0</formula>
    </cfRule>
    <cfRule type="cellIs" dxfId="144" priority="3085" stopIfTrue="1" operator="equal">
      <formula>0</formula>
    </cfRule>
    <cfRule type="cellIs" dxfId="143" priority="3086" stopIfTrue="1" operator="equal">
      <formula>0</formula>
    </cfRule>
    <cfRule type="cellIs" dxfId="142" priority="3087" stopIfTrue="1" operator="equal">
      <formula>0</formula>
    </cfRule>
    <cfRule type="cellIs" priority="3088" stopIfTrue="1" operator="between">
      <formula>-0.0001</formula>
      <formula>0.0001</formula>
    </cfRule>
    <cfRule type="cellIs" dxfId="141" priority="3089" stopIfTrue="1" operator="equal">
      <formula>0</formula>
    </cfRule>
    <cfRule type="cellIs" dxfId="140" priority="3090" stopIfTrue="1" operator="equal">
      <formula>0</formula>
    </cfRule>
  </conditionalFormatting>
  <conditionalFormatting sqref="BQ45:IW62">
    <cfRule type="cellIs" dxfId="139" priority="2927" stopIfTrue="1" operator="equal">
      <formula>0</formula>
    </cfRule>
  </conditionalFormatting>
  <conditionalFormatting sqref="BQ59:IW61">
    <cfRule type="cellIs" dxfId="138" priority="2918" stopIfTrue="1" operator="between">
      <formula>-0.0001</formula>
      <formula>0.0001</formula>
    </cfRule>
    <cfRule type="cellIs" dxfId="137" priority="2919" stopIfTrue="1" operator="between">
      <formula>-0.0001</formula>
      <formula>0.00001</formula>
    </cfRule>
    <cfRule type="cellIs" dxfId="136" priority="2920" stopIfTrue="1" operator="equal">
      <formula>0</formula>
    </cfRule>
    <cfRule type="cellIs" dxfId="135" priority="2921" stopIfTrue="1" operator="equal">
      <formula>0</formula>
    </cfRule>
    <cfRule type="cellIs" dxfId="134" priority="2922" stopIfTrue="1" operator="equal">
      <formula>0</formula>
    </cfRule>
    <cfRule type="cellIs" dxfId="133" priority="2923" stopIfTrue="1" operator="equal">
      <formula>0</formula>
    </cfRule>
    <cfRule type="cellIs" dxfId="132" priority="2924" stopIfTrue="1" operator="equal">
      <formula>0</formula>
    </cfRule>
    <cfRule type="cellIs" priority="2925" stopIfTrue="1" operator="between">
      <formula>-0.0001</formula>
      <formula>0.0001</formula>
    </cfRule>
    <cfRule type="cellIs" dxfId="131" priority="2926" stopIfTrue="1" operator="equal">
      <formula>0</formula>
    </cfRule>
  </conditionalFormatting>
  <conditionalFormatting sqref="BQ63:IW69">
    <cfRule type="cellIs" dxfId="130" priority="2897" stopIfTrue="1" operator="between">
      <formula>-0.0001</formula>
      <formula>0.0001</formula>
    </cfRule>
    <cfRule type="cellIs" dxfId="129" priority="2898" stopIfTrue="1" operator="between">
      <formula>-0.0001</formula>
      <formula>0.00001</formula>
    </cfRule>
    <cfRule type="cellIs" dxfId="128" priority="2905" stopIfTrue="1" operator="equal">
      <formula>0</formula>
    </cfRule>
    <cfRule type="cellIs" dxfId="127" priority="2906" stopIfTrue="1" operator="equal">
      <formula>0</formula>
    </cfRule>
  </conditionalFormatting>
  <conditionalFormatting sqref="BQ68:IW69">
    <cfRule type="cellIs" dxfId="126" priority="2899" stopIfTrue="1" operator="equal">
      <formula>0</formula>
    </cfRule>
    <cfRule type="cellIs" dxfId="125" priority="2900" stopIfTrue="1" operator="equal">
      <formula>0</formula>
    </cfRule>
    <cfRule type="cellIs" dxfId="124" priority="2901" stopIfTrue="1" operator="equal">
      <formula>0</formula>
    </cfRule>
    <cfRule type="cellIs" dxfId="123" priority="2902" stopIfTrue="1" operator="equal">
      <formula>0</formula>
    </cfRule>
    <cfRule type="cellIs" dxfId="122" priority="2903" stopIfTrue="1" operator="equal">
      <formula>0</formula>
    </cfRule>
    <cfRule type="cellIs" priority="2904" stopIfTrue="1" operator="between">
      <formula>-0.0001</formula>
      <formula>0.0001</formula>
    </cfRule>
  </conditionalFormatting>
  <conditionalFormatting sqref="B67">
    <cfRule type="cellIs" dxfId="121" priority="2" stopIfTrue="1" operator="equal">
      <formula>0</formula>
    </cfRule>
    <cfRule type="cellIs" dxfId="120" priority="3" stopIfTrue="1" operator="equal">
      <formula>0</formula>
    </cfRule>
  </conditionalFormatting>
  <conditionalFormatting sqref="B67">
    <cfRule type="cellIs" dxfId="119" priority="1" stopIfTrue="1" operator="equal">
      <formula>0</formula>
    </cfRule>
  </conditionalFormatting>
  <pageMargins left="0.7" right="0.7" top="0.38" bottom="0.5" header="0.3" footer="0.3"/>
  <pageSetup paperSize="8" scale="75" orientation="landscape" r:id="rId1"/>
  <colBreaks count="1" manualBreakCount="1">
    <brk id="28"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XEV756"/>
  <sheetViews>
    <sheetView topLeftCell="B717" workbookViewId="0"/>
  </sheetViews>
  <sheetFormatPr defaultColWidth="9" defaultRowHeight="12"/>
  <cols>
    <col min="1" max="1" width="1.75" style="18" hidden="1" customWidth="1"/>
    <col min="2" max="2" width="4.5" style="83" customWidth="1"/>
    <col min="3" max="3" width="42" style="25" customWidth="1"/>
    <col min="4" max="4" width="12" style="82" customWidth="1"/>
    <col min="5" max="6" width="7.25" style="81" customWidth="1"/>
    <col min="7" max="8" width="8.5" style="84" customWidth="1"/>
    <col min="9" max="9" width="8.75" style="84" customWidth="1"/>
    <col min="10" max="75" width="7.25" style="81" customWidth="1"/>
    <col min="76" max="76" width="10.125" style="83" customWidth="1"/>
    <col min="77" max="77" width="17" style="25" customWidth="1"/>
    <col min="78" max="16384" width="9" style="18"/>
  </cols>
  <sheetData>
    <row r="1" spans="2:77" s="6" customFormat="1" ht="15.95" customHeight="1">
      <c r="B1" s="699" t="s">
        <v>1</v>
      </c>
      <c r="C1" s="697" t="s">
        <v>2</v>
      </c>
      <c r="D1" s="740" t="s">
        <v>5</v>
      </c>
      <c r="E1" s="692" t="s">
        <v>956</v>
      </c>
      <c r="F1" s="739" t="s">
        <v>961</v>
      </c>
      <c r="G1" s="742" t="s">
        <v>3</v>
      </c>
      <c r="H1" s="743"/>
      <c r="I1" s="744"/>
      <c r="J1" s="739" t="s">
        <v>957</v>
      </c>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c r="BO1" s="143"/>
      <c r="BP1" s="143"/>
      <c r="BQ1" s="143"/>
      <c r="BR1" s="143"/>
      <c r="BS1" s="143"/>
      <c r="BT1" s="143"/>
      <c r="BU1" s="143"/>
      <c r="BV1" s="143"/>
      <c r="BW1" s="143"/>
      <c r="BX1" s="699" t="s">
        <v>734</v>
      </c>
      <c r="BY1" s="697" t="s">
        <v>6</v>
      </c>
    </row>
    <row r="2" spans="2:77" s="6" customFormat="1" ht="43.9" customHeight="1">
      <c r="B2" s="699"/>
      <c r="C2" s="697"/>
      <c r="D2" s="741"/>
      <c r="E2" s="692"/>
      <c r="F2" s="739"/>
      <c r="G2" s="155" t="s">
        <v>958</v>
      </c>
      <c r="H2" s="155" t="s">
        <v>959</v>
      </c>
      <c r="I2" s="155" t="s">
        <v>960</v>
      </c>
      <c r="J2" s="739"/>
      <c r="K2" s="144" t="s">
        <v>923</v>
      </c>
      <c r="L2" s="145" t="s">
        <v>924</v>
      </c>
      <c r="M2" s="146" t="s">
        <v>925</v>
      </c>
      <c r="N2" s="147" t="s">
        <v>284</v>
      </c>
      <c r="O2" s="148" t="s">
        <v>926</v>
      </c>
      <c r="P2" s="148" t="s">
        <v>23</v>
      </c>
      <c r="Q2" s="149" t="s">
        <v>927</v>
      </c>
      <c r="R2" s="148" t="s">
        <v>891</v>
      </c>
      <c r="S2" s="150" t="s">
        <v>17</v>
      </c>
      <c r="T2" s="147" t="s">
        <v>692</v>
      </c>
      <c r="U2" s="147" t="s">
        <v>928</v>
      </c>
      <c r="V2" s="147" t="s">
        <v>929</v>
      </c>
      <c r="W2" s="148" t="s">
        <v>930</v>
      </c>
      <c r="X2" s="148" t="s">
        <v>890</v>
      </c>
      <c r="Y2" s="148" t="s">
        <v>931</v>
      </c>
      <c r="Z2" s="148" t="s">
        <v>889</v>
      </c>
      <c r="AA2" s="151" t="s">
        <v>932</v>
      </c>
      <c r="AB2" s="149" t="s">
        <v>886</v>
      </c>
      <c r="AC2" s="149" t="s">
        <v>887</v>
      </c>
      <c r="AD2" s="149" t="s">
        <v>69</v>
      </c>
      <c r="AE2" s="152" t="s">
        <v>33</v>
      </c>
      <c r="AF2" s="152" t="s">
        <v>611</v>
      </c>
      <c r="AG2" s="152" t="s">
        <v>933</v>
      </c>
      <c r="AH2" s="146" t="s">
        <v>748</v>
      </c>
      <c r="AI2" s="146" t="s">
        <v>934</v>
      </c>
      <c r="AJ2" s="146" t="s">
        <v>34</v>
      </c>
      <c r="AK2" s="146" t="s">
        <v>72</v>
      </c>
      <c r="AL2" s="146" t="s">
        <v>879</v>
      </c>
      <c r="AM2" s="146" t="s">
        <v>935</v>
      </c>
      <c r="AN2" s="146" t="s">
        <v>936</v>
      </c>
      <c r="AO2" s="146" t="s">
        <v>937</v>
      </c>
      <c r="AP2" s="146" t="s">
        <v>938</v>
      </c>
      <c r="AQ2" s="146" t="s">
        <v>939</v>
      </c>
      <c r="AR2" s="149" t="s">
        <v>940</v>
      </c>
      <c r="AS2" s="146" t="s">
        <v>876</v>
      </c>
      <c r="AT2" s="146" t="s">
        <v>875</v>
      </c>
      <c r="AU2" s="146" t="s">
        <v>941</v>
      </c>
      <c r="AV2" s="146" t="s">
        <v>66</v>
      </c>
      <c r="AW2" s="146" t="s">
        <v>14</v>
      </c>
      <c r="AX2" s="146" t="s">
        <v>851</v>
      </c>
      <c r="AY2" s="149" t="s">
        <v>942</v>
      </c>
      <c r="AZ2" s="146" t="s">
        <v>765</v>
      </c>
      <c r="BA2" s="146" t="s">
        <v>878</v>
      </c>
      <c r="BB2" s="146" t="s">
        <v>943</v>
      </c>
      <c r="BC2" s="146" t="s">
        <v>944</v>
      </c>
      <c r="BD2" s="146" t="s">
        <v>881</v>
      </c>
      <c r="BE2" s="146" t="s">
        <v>882</v>
      </c>
      <c r="BF2" s="146" t="s">
        <v>880</v>
      </c>
      <c r="BG2" s="146" t="s">
        <v>639</v>
      </c>
      <c r="BH2" s="146" t="s">
        <v>590</v>
      </c>
      <c r="BI2" s="153" t="s">
        <v>885</v>
      </c>
      <c r="BJ2" s="146" t="s">
        <v>945</v>
      </c>
      <c r="BK2" s="149" t="s">
        <v>883</v>
      </c>
      <c r="BL2" s="149" t="s">
        <v>946</v>
      </c>
      <c r="BM2" s="149" t="s">
        <v>884</v>
      </c>
      <c r="BN2" s="149" t="s">
        <v>947</v>
      </c>
      <c r="BO2" s="149" t="s">
        <v>948</v>
      </c>
      <c r="BP2" s="154" t="s">
        <v>949</v>
      </c>
      <c r="BQ2" s="149" t="s">
        <v>888</v>
      </c>
      <c r="BR2" s="149" t="s">
        <v>950</v>
      </c>
      <c r="BS2" s="146" t="s">
        <v>951</v>
      </c>
      <c r="BT2" s="146" t="s">
        <v>952</v>
      </c>
      <c r="BU2" s="146" t="s">
        <v>953</v>
      </c>
      <c r="BV2" s="146" t="s">
        <v>954</v>
      </c>
      <c r="BW2" s="146" t="s">
        <v>955</v>
      </c>
      <c r="BX2" s="699"/>
      <c r="BY2" s="697"/>
    </row>
    <row r="3" spans="2:77" s="6" customFormat="1" ht="12.75">
      <c r="B3" s="2"/>
      <c r="C3" s="3"/>
      <c r="D3" s="5"/>
      <c r="E3" s="7"/>
      <c r="F3" s="7"/>
      <c r="G3" s="4"/>
      <c r="H3" s="4"/>
      <c r="I3" s="4"/>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2"/>
      <c r="BY3" s="3"/>
    </row>
    <row r="4" spans="2:77" s="11" customFormat="1" ht="24.95" customHeight="1">
      <c r="B4" s="2" t="s">
        <v>11</v>
      </c>
      <c r="C4" s="165" t="s">
        <v>12</v>
      </c>
      <c r="D4" s="166"/>
      <c r="E4" s="167"/>
      <c r="F4" s="7"/>
      <c r="G4" s="8"/>
      <c r="H4" s="8"/>
      <c r="I4" s="8"/>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2"/>
      <c r="BY4" s="10"/>
    </row>
    <row r="5" spans="2:77" s="19" customFormat="1" ht="31.5" customHeight="1">
      <c r="B5" s="12">
        <v>1</v>
      </c>
      <c r="C5" s="168" t="s">
        <v>13</v>
      </c>
      <c r="D5" s="168" t="s">
        <v>15</v>
      </c>
      <c r="E5" s="169" t="s">
        <v>33</v>
      </c>
      <c r="F5" s="15"/>
      <c r="G5" s="14">
        <v>1.43</v>
      </c>
      <c r="H5" s="14"/>
      <c r="I5" s="14">
        <v>1.43</v>
      </c>
      <c r="J5" s="15" t="s">
        <v>33</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4">
        <v>1.43</v>
      </c>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7">
        <v>2021</v>
      </c>
      <c r="BY5" s="13" t="s">
        <v>16</v>
      </c>
    </row>
    <row r="6" spans="2:77" s="105" customFormat="1" ht="31.5" customHeight="1">
      <c r="B6" s="85"/>
      <c r="C6" s="170" t="s">
        <v>781</v>
      </c>
      <c r="D6" s="171" t="s">
        <v>15</v>
      </c>
      <c r="E6" s="169" t="s">
        <v>33</v>
      </c>
      <c r="F6" s="15"/>
      <c r="G6" s="116">
        <v>0.2</v>
      </c>
      <c r="H6" s="88"/>
      <c r="I6" s="116">
        <v>0.2</v>
      </c>
      <c r="J6" s="15" t="s">
        <v>33</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16">
        <v>0.2</v>
      </c>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98"/>
      <c r="BY6" s="86"/>
    </row>
    <row r="7" spans="2:77" s="105" customFormat="1" ht="12.75">
      <c r="B7" s="85">
        <v>2</v>
      </c>
      <c r="C7" s="170" t="s">
        <v>777</v>
      </c>
      <c r="D7" s="171" t="s">
        <v>18</v>
      </c>
      <c r="E7" s="169" t="s">
        <v>33</v>
      </c>
      <c r="F7" s="15"/>
      <c r="G7" s="87">
        <v>10</v>
      </c>
      <c r="H7" s="87"/>
      <c r="I7" s="87">
        <v>10</v>
      </c>
      <c r="J7" s="15" t="s">
        <v>33</v>
      </c>
      <c r="K7" s="15"/>
      <c r="L7" s="15"/>
      <c r="M7" s="15"/>
      <c r="N7" s="15"/>
      <c r="O7" s="15"/>
      <c r="P7" s="15"/>
      <c r="Q7" s="15"/>
      <c r="R7" s="15"/>
      <c r="S7" s="15"/>
      <c r="T7" s="15"/>
      <c r="U7" s="87">
        <v>10</v>
      </c>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98"/>
      <c r="BY7" s="86"/>
    </row>
    <row r="8" spans="2:77" s="105" customFormat="1" ht="12.75">
      <c r="B8" s="85">
        <v>3</v>
      </c>
      <c r="C8" s="170" t="s">
        <v>780</v>
      </c>
      <c r="D8" s="171" t="s">
        <v>19</v>
      </c>
      <c r="E8" s="169" t="s">
        <v>33</v>
      </c>
      <c r="F8" s="15"/>
      <c r="G8" s="87">
        <v>4.9607999999999999</v>
      </c>
      <c r="H8" s="87"/>
      <c r="I8" s="88">
        <v>4.9607999999999999</v>
      </c>
      <c r="J8" s="15" t="s">
        <v>33</v>
      </c>
      <c r="K8" s="15"/>
      <c r="L8" s="15"/>
      <c r="M8" s="15"/>
      <c r="N8" s="15"/>
      <c r="O8" s="15"/>
      <c r="P8" s="88">
        <v>4.9607999999999999</v>
      </c>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98">
        <v>2021</v>
      </c>
      <c r="BY8" s="112" t="s">
        <v>736</v>
      </c>
    </row>
    <row r="9" spans="2:77" ht="12.75">
      <c r="B9" s="12">
        <v>4</v>
      </c>
      <c r="C9" s="168" t="s">
        <v>20</v>
      </c>
      <c r="D9" s="168" t="s">
        <v>21</v>
      </c>
      <c r="E9" s="169" t="s">
        <v>33</v>
      </c>
      <c r="F9" s="15"/>
      <c r="G9" s="24">
        <v>35</v>
      </c>
      <c r="H9" s="24"/>
      <c r="I9" s="14">
        <v>35</v>
      </c>
      <c r="J9" s="15" t="s">
        <v>33</v>
      </c>
      <c r="K9" s="15"/>
      <c r="L9" s="15"/>
      <c r="M9" s="15"/>
      <c r="N9" s="15"/>
      <c r="O9" s="15"/>
      <c r="P9" s="88"/>
      <c r="Q9" s="15"/>
      <c r="R9" s="15"/>
      <c r="S9" s="15"/>
      <c r="T9" s="15"/>
      <c r="U9" s="14">
        <v>35</v>
      </c>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21"/>
      <c r="BY9" s="13"/>
    </row>
    <row r="10" spans="2:77" ht="12.75">
      <c r="B10" s="12">
        <v>5</v>
      </c>
      <c r="C10" s="168" t="s">
        <v>22</v>
      </c>
      <c r="D10" s="168" t="s">
        <v>24</v>
      </c>
      <c r="E10" s="169" t="s">
        <v>33</v>
      </c>
      <c r="F10" s="15"/>
      <c r="G10" s="24">
        <v>20.079999999999998</v>
      </c>
      <c r="H10" s="24">
        <v>0</v>
      </c>
      <c r="I10" s="14">
        <v>20.079999999999998</v>
      </c>
      <c r="J10" s="15" t="s">
        <v>33</v>
      </c>
      <c r="K10" s="15"/>
      <c r="L10" s="15"/>
      <c r="M10" s="15"/>
      <c r="N10" s="15"/>
      <c r="O10" s="15"/>
      <c r="P10" s="14">
        <v>20.079999999999998</v>
      </c>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c r="BW10" s="15"/>
      <c r="BX10" s="21">
        <v>2021</v>
      </c>
      <c r="BY10" s="23" t="s">
        <v>736</v>
      </c>
    </row>
    <row r="11" spans="2:77" ht="12.75">
      <c r="B11" s="12">
        <v>6</v>
      </c>
      <c r="C11" s="172" t="s">
        <v>782</v>
      </c>
      <c r="D11" s="168" t="s">
        <v>24</v>
      </c>
      <c r="E11" s="169" t="s">
        <v>33</v>
      </c>
      <c r="F11" s="15"/>
      <c r="G11" s="24">
        <v>50</v>
      </c>
      <c r="H11" s="24">
        <v>0</v>
      </c>
      <c r="I11" s="14">
        <v>50</v>
      </c>
      <c r="J11" s="15" t="s">
        <v>33</v>
      </c>
      <c r="K11" s="15"/>
      <c r="L11" s="15"/>
      <c r="M11" s="15"/>
      <c r="N11" s="15"/>
      <c r="O11" s="15"/>
      <c r="P11" s="14">
        <v>50</v>
      </c>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21"/>
      <c r="BY11" s="13"/>
    </row>
    <row r="12" spans="2:77" ht="12.75">
      <c r="B12" s="12">
        <v>7</v>
      </c>
      <c r="C12" s="168" t="s">
        <v>25</v>
      </c>
      <c r="D12" s="168" t="s">
        <v>24</v>
      </c>
      <c r="E12" s="169" t="s">
        <v>33</v>
      </c>
      <c r="F12" s="15"/>
      <c r="G12" s="24">
        <v>50</v>
      </c>
      <c r="H12" s="24">
        <v>0</v>
      </c>
      <c r="I12" s="14">
        <v>50</v>
      </c>
      <c r="J12" s="15" t="s">
        <v>33</v>
      </c>
      <c r="K12" s="15"/>
      <c r="L12" s="15"/>
      <c r="M12" s="15"/>
      <c r="N12" s="15"/>
      <c r="O12" s="15"/>
      <c r="P12" s="14">
        <v>50</v>
      </c>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21"/>
      <c r="BY12" s="13"/>
    </row>
    <row r="13" spans="2:77" s="89" customFormat="1" ht="12.75">
      <c r="B13" s="85">
        <v>8</v>
      </c>
      <c r="C13" s="170" t="s">
        <v>778</v>
      </c>
      <c r="D13" s="171" t="s">
        <v>522</v>
      </c>
      <c r="E13" s="169" t="s">
        <v>33</v>
      </c>
      <c r="F13" s="15"/>
      <c r="G13" s="102">
        <v>1.4E-2</v>
      </c>
      <c r="H13" s="102">
        <v>0</v>
      </c>
      <c r="I13" s="88">
        <v>1.4E-2</v>
      </c>
      <c r="J13" s="15" t="s">
        <v>33</v>
      </c>
      <c r="K13" s="15"/>
      <c r="L13" s="15"/>
      <c r="M13" s="15"/>
      <c r="N13" s="15"/>
      <c r="O13" s="15"/>
      <c r="P13" s="88">
        <v>1.4E-2</v>
      </c>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03"/>
      <c r="BY13" s="86"/>
    </row>
    <row r="14" spans="2:77" s="89" customFormat="1" ht="12.75">
      <c r="B14" s="85">
        <v>9</v>
      </c>
      <c r="C14" s="170" t="s">
        <v>779</v>
      </c>
      <c r="D14" s="171" t="s">
        <v>522</v>
      </c>
      <c r="E14" s="169" t="s">
        <v>33</v>
      </c>
      <c r="F14" s="15"/>
      <c r="G14" s="102">
        <v>1.7999999999999999E-2</v>
      </c>
      <c r="H14" s="102">
        <v>0</v>
      </c>
      <c r="I14" s="88">
        <v>1.7999999999999999E-2</v>
      </c>
      <c r="J14" s="15" t="s">
        <v>33</v>
      </c>
      <c r="K14" s="15"/>
      <c r="L14" s="15"/>
      <c r="M14" s="15"/>
      <c r="N14" s="15"/>
      <c r="O14" s="15"/>
      <c r="P14" s="88">
        <v>1.7999999999999999E-2</v>
      </c>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03"/>
      <c r="BY14" s="86"/>
    </row>
    <row r="15" spans="2:77" s="89" customFormat="1" ht="12.75">
      <c r="B15" s="85">
        <v>10</v>
      </c>
      <c r="C15" s="171" t="s">
        <v>27</v>
      </c>
      <c r="D15" s="171" t="s">
        <v>19</v>
      </c>
      <c r="E15" s="169" t="s">
        <v>33</v>
      </c>
      <c r="F15" s="15"/>
      <c r="G15" s="102">
        <v>3.83</v>
      </c>
      <c r="H15" s="102">
        <v>0</v>
      </c>
      <c r="I15" s="88">
        <v>3.83</v>
      </c>
      <c r="J15" s="15" t="s">
        <v>33</v>
      </c>
      <c r="K15" s="15"/>
      <c r="L15" s="15"/>
      <c r="M15" s="15"/>
      <c r="N15" s="15"/>
      <c r="O15" s="15"/>
      <c r="P15" s="88">
        <v>3.83</v>
      </c>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03"/>
      <c r="BY15" s="86"/>
    </row>
    <row r="16" spans="2:77" ht="12.75">
      <c r="B16" s="12">
        <v>11</v>
      </c>
      <c r="C16" s="172" t="s">
        <v>772</v>
      </c>
      <c r="D16" s="168" t="s">
        <v>19</v>
      </c>
      <c r="E16" s="169" t="s">
        <v>33</v>
      </c>
      <c r="F16" s="15"/>
      <c r="G16" s="24">
        <v>2</v>
      </c>
      <c r="H16" s="24"/>
      <c r="I16" s="14">
        <v>2</v>
      </c>
      <c r="J16" s="15" t="s">
        <v>33</v>
      </c>
      <c r="K16" s="15"/>
      <c r="L16" s="15"/>
      <c r="M16" s="15"/>
      <c r="N16" s="15"/>
      <c r="O16" s="15"/>
      <c r="P16" s="15"/>
      <c r="Q16" s="15"/>
      <c r="R16" s="15"/>
      <c r="S16" s="15"/>
      <c r="T16" s="15"/>
      <c r="U16" s="14">
        <v>2</v>
      </c>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21"/>
      <c r="BY16" s="13"/>
    </row>
    <row r="17" spans="1:77" s="89" customFormat="1" ht="12.75">
      <c r="A17" s="18"/>
      <c r="B17" s="85">
        <v>12</v>
      </c>
      <c r="C17" s="142" t="s">
        <v>28</v>
      </c>
      <c r="D17" s="171" t="s">
        <v>19</v>
      </c>
      <c r="E17" s="173" t="s">
        <v>33</v>
      </c>
      <c r="F17" s="95"/>
      <c r="G17" s="102">
        <v>2</v>
      </c>
      <c r="H17" s="102"/>
      <c r="I17" s="88">
        <v>2</v>
      </c>
      <c r="J17" s="95" t="s">
        <v>33</v>
      </c>
      <c r="K17" s="95"/>
      <c r="L17" s="95"/>
      <c r="M17" s="95"/>
      <c r="N17" s="95"/>
      <c r="O17" s="95"/>
      <c r="P17" s="95"/>
      <c r="Q17" s="95"/>
      <c r="R17" s="95"/>
      <c r="S17" s="95"/>
      <c r="T17" s="95"/>
      <c r="U17" s="88">
        <v>2</v>
      </c>
      <c r="V17" s="95"/>
      <c r="W17" s="95"/>
      <c r="X17" s="95"/>
      <c r="Y17" s="95"/>
      <c r="Z17" s="95"/>
      <c r="AA17" s="95"/>
      <c r="AB17" s="95"/>
      <c r="AC17" s="95"/>
      <c r="AD17" s="95"/>
      <c r="AE17" s="95"/>
      <c r="AF17" s="95"/>
      <c r="AG17" s="95"/>
      <c r="AH17" s="95"/>
      <c r="AI17" s="95"/>
      <c r="AJ17" s="95"/>
      <c r="AK17" s="95"/>
      <c r="AL17" s="95"/>
      <c r="AM17" s="95"/>
      <c r="AN17" s="95"/>
      <c r="AO17" s="95"/>
      <c r="AP17" s="95"/>
      <c r="AQ17" s="95"/>
      <c r="AR17" s="95"/>
      <c r="AS17" s="95"/>
      <c r="AT17" s="95"/>
      <c r="AU17" s="95"/>
      <c r="AV17" s="95"/>
      <c r="AW17" s="95"/>
      <c r="AX17" s="95"/>
      <c r="AY17" s="95"/>
      <c r="AZ17" s="95"/>
      <c r="BA17" s="95"/>
      <c r="BB17" s="95"/>
      <c r="BC17" s="95"/>
      <c r="BD17" s="95"/>
      <c r="BE17" s="95"/>
      <c r="BF17" s="95"/>
      <c r="BG17" s="95"/>
      <c r="BH17" s="95"/>
      <c r="BI17" s="95"/>
      <c r="BJ17" s="95"/>
      <c r="BK17" s="95"/>
      <c r="BL17" s="95"/>
      <c r="BM17" s="95"/>
      <c r="BN17" s="95"/>
      <c r="BO17" s="95"/>
      <c r="BP17" s="95"/>
      <c r="BQ17" s="95"/>
      <c r="BR17" s="95"/>
      <c r="BS17" s="95"/>
      <c r="BT17" s="95"/>
      <c r="BU17" s="95"/>
      <c r="BV17" s="95"/>
      <c r="BW17" s="95"/>
      <c r="BX17" s="103"/>
      <c r="BY17" s="86"/>
    </row>
    <row r="18" spans="1:77" s="89" customFormat="1" ht="12.75">
      <c r="A18" s="18"/>
      <c r="B18" s="85"/>
      <c r="C18" s="170" t="s">
        <v>773</v>
      </c>
      <c r="D18" s="174" t="s">
        <v>19</v>
      </c>
      <c r="E18" s="169" t="s">
        <v>33</v>
      </c>
      <c r="F18" s="95"/>
      <c r="G18" s="102"/>
      <c r="H18" s="102"/>
      <c r="I18" s="88"/>
      <c r="J18" s="95"/>
      <c r="K18" s="95"/>
      <c r="L18" s="95"/>
      <c r="M18" s="95"/>
      <c r="N18" s="95"/>
      <c r="O18" s="95"/>
      <c r="P18" s="95"/>
      <c r="Q18" s="95"/>
      <c r="R18" s="95"/>
      <c r="S18" s="95"/>
      <c r="T18" s="95"/>
      <c r="U18" s="102">
        <f>0.96/3</f>
        <v>0.32</v>
      </c>
      <c r="V18" s="95"/>
      <c r="W18" s="95"/>
      <c r="X18" s="95"/>
      <c r="Y18" s="95"/>
      <c r="Z18" s="95"/>
      <c r="AA18" s="95"/>
      <c r="AB18" s="95"/>
      <c r="AC18" s="95"/>
      <c r="AD18" s="95"/>
      <c r="AE18" s="95"/>
      <c r="AF18" s="95"/>
      <c r="AG18" s="95"/>
      <c r="AH18" s="95"/>
      <c r="AI18" s="95"/>
      <c r="AJ18" s="95"/>
      <c r="AK18" s="95"/>
      <c r="AL18" s="95"/>
      <c r="AM18" s="95"/>
      <c r="AN18" s="95"/>
      <c r="AO18" s="95"/>
      <c r="AP18" s="95"/>
      <c r="AQ18" s="95"/>
      <c r="AR18" s="95"/>
      <c r="AS18" s="95"/>
      <c r="AT18" s="95"/>
      <c r="AU18" s="95"/>
      <c r="AV18" s="95"/>
      <c r="AW18" s="95"/>
      <c r="AX18" s="95"/>
      <c r="AY18" s="95"/>
      <c r="AZ18" s="95"/>
      <c r="BA18" s="95"/>
      <c r="BB18" s="95"/>
      <c r="BC18" s="95"/>
      <c r="BD18" s="95"/>
      <c r="BE18" s="95"/>
      <c r="BF18" s="95"/>
      <c r="BG18" s="95"/>
      <c r="BH18" s="95"/>
      <c r="BI18" s="95"/>
      <c r="BJ18" s="95"/>
      <c r="BK18" s="95"/>
      <c r="BL18" s="95"/>
      <c r="BM18" s="95"/>
      <c r="BN18" s="95"/>
      <c r="BO18" s="95"/>
      <c r="BP18" s="95"/>
      <c r="BQ18" s="95"/>
      <c r="BR18" s="95"/>
      <c r="BS18" s="95"/>
      <c r="BT18" s="95"/>
      <c r="BU18" s="95"/>
      <c r="BV18" s="95"/>
      <c r="BW18" s="95"/>
      <c r="BX18" s="103"/>
      <c r="BY18" s="86"/>
    </row>
    <row r="19" spans="1:77" s="89" customFormat="1" ht="12.75">
      <c r="A19" s="18"/>
      <c r="B19" s="85"/>
      <c r="C19" s="170" t="s">
        <v>773</v>
      </c>
      <c r="D19" s="175" t="s">
        <v>15</v>
      </c>
      <c r="E19" s="169" t="s">
        <v>33</v>
      </c>
      <c r="F19" s="95"/>
      <c r="G19" s="102"/>
      <c r="H19" s="102"/>
      <c r="I19" s="88"/>
      <c r="J19" s="95"/>
      <c r="K19" s="95"/>
      <c r="L19" s="95"/>
      <c r="M19" s="95"/>
      <c r="N19" s="95"/>
      <c r="O19" s="95"/>
      <c r="P19" s="95"/>
      <c r="Q19" s="95"/>
      <c r="R19" s="95"/>
      <c r="S19" s="95"/>
      <c r="T19" s="95"/>
      <c r="U19" s="102">
        <f>0.96/3</f>
        <v>0.32</v>
      </c>
      <c r="V19" s="95"/>
      <c r="W19" s="95"/>
      <c r="X19" s="95"/>
      <c r="Y19" s="95"/>
      <c r="Z19" s="95"/>
      <c r="AA19" s="95"/>
      <c r="AB19" s="95"/>
      <c r="AC19" s="95"/>
      <c r="AD19" s="95"/>
      <c r="AE19" s="95"/>
      <c r="AF19" s="95"/>
      <c r="AG19" s="95"/>
      <c r="AH19" s="95"/>
      <c r="AI19" s="95"/>
      <c r="AJ19" s="95"/>
      <c r="AK19" s="95"/>
      <c r="AL19" s="95"/>
      <c r="AM19" s="95"/>
      <c r="AN19" s="95"/>
      <c r="AO19" s="95"/>
      <c r="AP19" s="95"/>
      <c r="AQ19" s="95"/>
      <c r="AR19" s="95"/>
      <c r="AS19" s="95"/>
      <c r="AT19" s="95"/>
      <c r="AU19" s="95"/>
      <c r="AV19" s="95"/>
      <c r="AW19" s="95"/>
      <c r="AX19" s="95"/>
      <c r="AY19" s="95"/>
      <c r="AZ19" s="95"/>
      <c r="BA19" s="95"/>
      <c r="BB19" s="95"/>
      <c r="BC19" s="95"/>
      <c r="BD19" s="95"/>
      <c r="BE19" s="95"/>
      <c r="BF19" s="95"/>
      <c r="BG19" s="95"/>
      <c r="BH19" s="95"/>
      <c r="BI19" s="95"/>
      <c r="BJ19" s="95"/>
      <c r="BK19" s="95"/>
      <c r="BL19" s="95"/>
      <c r="BM19" s="95"/>
      <c r="BN19" s="95"/>
      <c r="BO19" s="95"/>
      <c r="BP19" s="95"/>
      <c r="BQ19" s="95"/>
      <c r="BR19" s="95"/>
      <c r="BS19" s="95"/>
      <c r="BT19" s="95"/>
      <c r="BU19" s="95"/>
      <c r="BV19" s="95"/>
      <c r="BW19" s="95"/>
      <c r="BX19" s="103"/>
      <c r="BY19" s="86"/>
    </row>
    <row r="20" spans="1:77" s="89" customFormat="1" ht="12.75">
      <c r="B20" s="85"/>
      <c r="C20" s="170" t="s">
        <v>773</v>
      </c>
      <c r="D20" s="176" t="s">
        <v>93</v>
      </c>
      <c r="E20" s="169" t="s">
        <v>33</v>
      </c>
      <c r="F20" s="15"/>
      <c r="G20" s="102">
        <v>0.96</v>
      </c>
      <c r="H20" s="102"/>
      <c r="I20" s="102">
        <v>0.96</v>
      </c>
      <c r="J20" s="15" t="s">
        <v>33</v>
      </c>
      <c r="K20" s="15"/>
      <c r="L20" s="15"/>
      <c r="M20" s="15"/>
      <c r="N20" s="15"/>
      <c r="O20" s="15"/>
      <c r="P20" s="15"/>
      <c r="Q20" s="15"/>
      <c r="R20" s="15"/>
      <c r="S20" s="15"/>
      <c r="T20" s="15"/>
      <c r="U20" s="102">
        <f>0.96/3</f>
        <v>0.32</v>
      </c>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03"/>
      <c r="BY20" s="86"/>
    </row>
    <row r="21" spans="1:77" s="89" customFormat="1" ht="12.75">
      <c r="B21" s="85"/>
      <c r="C21" s="170" t="s">
        <v>775</v>
      </c>
      <c r="D21" s="176" t="s">
        <v>776</v>
      </c>
      <c r="E21" s="169" t="s">
        <v>33</v>
      </c>
      <c r="F21" s="15"/>
      <c r="G21" s="116">
        <v>4.9800000000000004</v>
      </c>
      <c r="H21" s="102"/>
      <c r="I21" s="116">
        <v>4.9800000000000004</v>
      </c>
      <c r="J21" s="15" t="s">
        <v>33</v>
      </c>
      <c r="K21" s="15"/>
      <c r="L21" s="15"/>
      <c r="M21" s="15"/>
      <c r="N21" s="15"/>
      <c r="O21" s="15"/>
      <c r="P21" s="116">
        <v>4.9800000000000004</v>
      </c>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03"/>
      <c r="BY21" s="86"/>
    </row>
    <row r="22" spans="1:77" s="26" customFormat="1" ht="15.75">
      <c r="A22" s="26" t="s">
        <v>29</v>
      </c>
      <c r="B22" s="2" t="s">
        <v>30</v>
      </c>
      <c r="C22" s="165" t="s">
        <v>31</v>
      </c>
      <c r="D22" s="166"/>
      <c r="E22" s="167"/>
      <c r="F22" s="7"/>
      <c r="G22" s="8"/>
      <c r="H22" s="8"/>
      <c r="I22" s="8"/>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2"/>
      <c r="BY22" s="9"/>
    </row>
    <row r="23" spans="1:77" s="19" customFormat="1" ht="12.75">
      <c r="B23" s="12">
        <v>1</v>
      </c>
      <c r="C23" s="62" t="s">
        <v>32</v>
      </c>
      <c r="D23" s="168" t="s">
        <v>522</v>
      </c>
      <c r="E23" s="177" t="s">
        <v>611</v>
      </c>
      <c r="F23" s="21"/>
      <c r="G23" s="14">
        <v>3.5607000000000002</v>
      </c>
      <c r="H23" s="14"/>
      <c r="I23" s="14">
        <v>3.5607000000000002</v>
      </c>
      <c r="J23" s="21" t="s">
        <v>611</v>
      </c>
      <c r="K23" s="21"/>
      <c r="L23" s="21"/>
      <c r="M23" s="21"/>
      <c r="N23" s="21"/>
      <c r="O23" s="21"/>
      <c r="P23" s="21"/>
      <c r="Q23" s="21"/>
      <c r="R23" s="21"/>
      <c r="S23" s="21"/>
      <c r="T23" s="21"/>
      <c r="U23" s="21"/>
      <c r="V23" s="21"/>
      <c r="W23" s="21"/>
      <c r="X23" s="21"/>
      <c r="Y23" s="21"/>
      <c r="Z23" s="21"/>
      <c r="AA23" s="21"/>
      <c r="AB23" s="21"/>
      <c r="AC23" s="21"/>
      <c r="AD23" s="21"/>
      <c r="AE23" s="14">
        <v>3.5607000000000002</v>
      </c>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12"/>
      <c r="BY23" s="29"/>
    </row>
    <row r="24" spans="1:77" s="19" customFormat="1" ht="12.75">
      <c r="B24" s="12"/>
      <c r="C24" s="178" t="s">
        <v>783</v>
      </c>
      <c r="D24" s="179" t="s">
        <v>18</v>
      </c>
      <c r="E24" s="177" t="s">
        <v>611</v>
      </c>
      <c r="F24" s="21"/>
      <c r="G24" s="14">
        <v>0.14000000000000001</v>
      </c>
      <c r="H24" s="14"/>
      <c r="I24" s="14">
        <v>0.14000000000000001</v>
      </c>
      <c r="J24" s="21" t="s">
        <v>611</v>
      </c>
      <c r="K24" s="21"/>
      <c r="L24" s="21"/>
      <c r="M24" s="21"/>
      <c r="N24" s="21"/>
      <c r="O24" s="21"/>
      <c r="P24" s="21"/>
      <c r="Q24" s="21"/>
      <c r="R24" s="21"/>
      <c r="S24" s="21"/>
      <c r="T24" s="21"/>
      <c r="U24" s="21"/>
      <c r="V24" s="21"/>
      <c r="W24" s="21"/>
      <c r="X24" s="21"/>
      <c r="Y24" s="21"/>
      <c r="Z24" s="21"/>
      <c r="AA24" s="21"/>
      <c r="AB24" s="21"/>
      <c r="AC24" s="21"/>
      <c r="AD24" s="21"/>
      <c r="AE24" s="21"/>
      <c r="AF24" s="21"/>
      <c r="AG24" s="21"/>
      <c r="AH24" s="14">
        <v>0.14000000000000001</v>
      </c>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12"/>
      <c r="BY24" s="29"/>
    </row>
    <row r="25" spans="1:77" s="19" customFormat="1" ht="12.75">
      <c r="B25" s="12"/>
      <c r="C25" s="178" t="s">
        <v>784</v>
      </c>
      <c r="D25" s="179" t="s">
        <v>57</v>
      </c>
      <c r="E25" s="177" t="s">
        <v>611</v>
      </c>
      <c r="F25" s="21"/>
      <c r="G25" s="14">
        <v>0.14000000000000001</v>
      </c>
      <c r="H25" s="14"/>
      <c r="I25" s="14">
        <v>0.14000000000000001</v>
      </c>
      <c r="J25" s="21" t="s">
        <v>611</v>
      </c>
      <c r="K25" s="21"/>
      <c r="L25" s="21"/>
      <c r="M25" s="21"/>
      <c r="N25" s="21"/>
      <c r="O25" s="21"/>
      <c r="P25" s="14">
        <v>0.14000000000000001</v>
      </c>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12"/>
      <c r="BY25" s="29"/>
    </row>
    <row r="26" spans="1:77" s="19" customFormat="1" ht="12.75">
      <c r="B26" s="12"/>
      <c r="C26" s="180" t="s">
        <v>785</v>
      </c>
      <c r="D26" s="181" t="s">
        <v>35</v>
      </c>
      <c r="E26" s="177" t="s">
        <v>611</v>
      </c>
      <c r="F26" s="21"/>
      <c r="G26" s="14">
        <v>0.2</v>
      </c>
      <c r="H26" s="14"/>
      <c r="I26" s="14">
        <v>0.2</v>
      </c>
      <c r="J26" s="21" t="s">
        <v>611</v>
      </c>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14">
        <v>0.2</v>
      </c>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12"/>
      <c r="BY26" s="29"/>
    </row>
    <row r="27" spans="1:77" s="19" customFormat="1" ht="12.75">
      <c r="B27" s="12"/>
      <c r="C27" s="180" t="s">
        <v>786</v>
      </c>
      <c r="D27" s="181" t="s">
        <v>86</v>
      </c>
      <c r="E27" s="177" t="s">
        <v>611</v>
      </c>
      <c r="F27" s="21"/>
      <c r="G27" s="14">
        <v>0.2</v>
      </c>
      <c r="H27" s="14"/>
      <c r="I27" s="14">
        <v>0.2</v>
      </c>
      <c r="J27" s="21" t="s">
        <v>611</v>
      </c>
      <c r="K27" s="21"/>
      <c r="L27" s="21"/>
      <c r="M27" s="21"/>
      <c r="N27" s="21"/>
      <c r="O27" s="21"/>
      <c r="P27" s="14">
        <v>0.2</v>
      </c>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12"/>
      <c r="BY27" s="29"/>
    </row>
    <row r="28" spans="1:77" s="19" customFormat="1" ht="12.75">
      <c r="B28" s="12"/>
      <c r="C28" s="180" t="s">
        <v>787</v>
      </c>
      <c r="D28" s="181" t="s">
        <v>801</v>
      </c>
      <c r="E28" s="177" t="s">
        <v>611</v>
      </c>
      <c r="F28" s="21"/>
      <c r="G28" s="14">
        <v>0.15</v>
      </c>
      <c r="H28" s="14"/>
      <c r="I28" s="14">
        <v>0.15</v>
      </c>
      <c r="J28" s="21" t="s">
        <v>611</v>
      </c>
      <c r="K28" s="21"/>
      <c r="L28" s="21"/>
      <c r="M28" s="21"/>
      <c r="N28" s="21"/>
      <c r="O28" s="21"/>
      <c r="P28" s="14">
        <v>0.15</v>
      </c>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12"/>
      <c r="BY28" s="29"/>
    </row>
    <row r="29" spans="1:77" s="19" customFormat="1" ht="12.75">
      <c r="B29" s="12"/>
      <c r="C29" s="180" t="s">
        <v>788</v>
      </c>
      <c r="D29" s="181" t="s">
        <v>802</v>
      </c>
      <c r="E29" s="177" t="s">
        <v>611</v>
      </c>
      <c r="F29" s="21"/>
      <c r="G29" s="14">
        <v>0.25</v>
      </c>
      <c r="H29" s="14"/>
      <c r="I29" s="14">
        <v>0.25</v>
      </c>
      <c r="J29" s="21" t="s">
        <v>611</v>
      </c>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14">
        <v>0.25</v>
      </c>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12"/>
      <c r="BY29" s="29"/>
    </row>
    <row r="30" spans="1:77" s="19" customFormat="1" ht="12.75">
      <c r="B30" s="12"/>
      <c r="C30" s="178" t="s">
        <v>789</v>
      </c>
      <c r="D30" s="179" t="s">
        <v>803</v>
      </c>
      <c r="E30" s="177" t="s">
        <v>611</v>
      </c>
      <c r="F30" s="21"/>
      <c r="G30" s="14">
        <v>0.23</v>
      </c>
      <c r="H30" s="14"/>
      <c r="I30" s="14">
        <v>0.23</v>
      </c>
      <c r="J30" s="21" t="s">
        <v>611</v>
      </c>
      <c r="K30" s="21"/>
      <c r="L30" s="21"/>
      <c r="M30" s="21"/>
      <c r="N30" s="21"/>
      <c r="O30" s="21"/>
      <c r="P30" s="21"/>
      <c r="Q30" s="21"/>
      <c r="R30" s="21"/>
      <c r="S30" s="21"/>
      <c r="T30" s="21"/>
      <c r="U30" s="21"/>
      <c r="V30" s="21"/>
      <c r="W30" s="21"/>
      <c r="X30" s="21"/>
      <c r="Y30" s="21"/>
      <c r="Z30" s="21"/>
      <c r="AA30" s="21"/>
      <c r="AB30" s="21"/>
      <c r="AC30" s="21"/>
      <c r="AD30" s="14">
        <v>0.23</v>
      </c>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12"/>
      <c r="BY30" s="29"/>
    </row>
    <row r="31" spans="1:77" s="19" customFormat="1" ht="12.75">
      <c r="B31" s="12"/>
      <c r="C31" s="180" t="s">
        <v>790</v>
      </c>
      <c r="D31" s="181" t="s">
        <v>804</v>
      </c>
      <c r="E31" s="177" t="s">
        <v>611</v>
      </c>
      <c r="F31" s="21"/>
      <c r="G31" s="14">
        <v>0.18</v>
      </c>
      <c r="H31" s="14"/>
      <c r="I31" s="14">
        <v>0.18</v>
      </c>
      <c r="J31" s="21" t="s">
        <v>611</v>
      </c>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14">
        <v>0.18</v>
      </c>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12"/>
      <c r="BY31" s="29"/>
    </row>
    <row r="32" spans="1:77" s="19" customFormat="1" ht="12.75">
      <c r="B32" s="12"/>
      <c r="C32" s="180" t="s">
        <v>791</v>
      </c>
      <c r="D32" s="181" t="s">
        <v>805</v>
      </c>
      <c r="E32" s="177" t="s">
        <v>611</v>
      </c>
      <c r="F32" s="21"/>
      <c r="G32" s="14">
        <v>0.27</v>
      </c>
      <c r="H32" s="14"/>
      <c r="I32" s="14">
        <v>0.27</v>
      </c>
      <c r="J32" s="21" t="s">
        <v>611</v>
      </c>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14">
        <v>0.27</v>
      </c>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12"/>
      <c r="BY32" s="29"/>
    </row>
    <row r="33" spans="1:77" s="19" customFormat="1" ht="12.75">
      <c r="B33" s="12"/>
      <c r="C33" s="180" t="s">
        <v>792</v>
      </c>
      <c r="D33" s="181" t="s">
        <v>806</v>
      </c>
      <c r="E33" s="177" t="s">
        <v>611</v>
      </c>
      <c r="F33" s="21"/>
      <c r="G33" s="14">
        <v>0.56000000000000005</v>
      </c>
      <c r="H33" s="14"/>
      <c r="I33" s="14">
        <v>0.56000000000000005</v>
      </c>
      <c r="J33" s="21" t="s">
        <v>611</v>
      </c>
      <c r="K33" s="21"/>
      <c r="L33" s="21"/>
      <c r="M33" s="21"/>
      <c r="N33" s="21"/>
      <c r="O33" s="21"/>
      <c r="P33" s="21"/>
      <c r="Q33" s="21"/>
      <c r="R33" s="21"/>
      <c r="S33" s="21"/>
      <c r="T33" s="21"/>
      <c r="U33" s="21"/>
      <c r="V33" s="21"/>
      <c r="W33" s="21"/>
      <c r="X33" s="21"/>
      <c r="Y33" s="21"/>
      <c r="Z33" s="21"/>
      <c r="AA33" s="21"/>
      <c r="AB33" s="21"/>
      <c r="AC33" s="21"/>
      <c r="AD33" s="14">
        <v>0.56000000000000005</v>
      </c>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12"/>
      <c r="BY33" s="29"/>
    </row>
    <row r="34" spans="1:77" s="19" customFormat="1" ht="12.75">
      <c r="B34" s="12"/>
      <c r="C34" s="180" t="s">
        <v>793</v>
      </c>
      <c r="D34" s="181" t="s">
        <v>807</v>
      </c>
      <c r="E34" s="177" t="s">
        <v>611</v>
      </c>
      <c r="F34" s="21"/>
      <c r="G34" s="14">
        <v>0.24</v>
      </c>
      <c r="H34" s="14"/>
      <c r="I34" s="14">
        <v>0.24</v>
      </c>
      <c r="J34" s="21" t="s">
        <v>611</v>
      </c>
      <c r="K34" s="21"/>
      <c r="L34" s="21"/>
      <c r="M34" s="21"/>
      <c r="N34" s="21"/>
      <c r="O34" s="21"/>
      <c r="P34" s="21"/>
      <c r="Q34" s="21"/>
      <c r="R34" s="21"/>
      <c r="S34" s="21"/>
      <c r="T34" s="21"/>
      <c r="U34" s="21"/>
      <c r="V34" s="21"/>
      <c r="W34" s="21"/>
      <c r="X34" s="21"/>
      <c r="Y34" s="21"/>
      <c r="Z34" s="21"/>
      <c r="AA34" s="21"/>
      <c r="AB34" s="21"/>
      <c r="AC34" s="21"/>
      <c r="AD34" s="14">
        <v>0.24</v>
      </c>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12"/>
      <c r="BY34" s="29"/>
    </row>
    <row r="35" spans="1:77" s="19" customFormat="1" ht="12.75">
      <c r="B35" s="12"/>
      <c r="C35" s="180" t="s">
        <v>794</v>
      </c>
      <c r="D35" s="181" t="s">
        <v>808</v>
      </c>
      <c r="E35" s="177" t="s">
        <v>611</v>
      </c>
      <c r="F35" s="21"/>
      <c r="G35" s="14">
        <v>0.13</v>
      </c>
      <c r="H35" s="14"/>
      <c r="I35" s="14">
        <v>0.13</v>
      </c>
      <c r="J35" s="21" t="s">
        <v>611</v>
      </c>
      <c r="K35" s="21"/>
      <c r="L35" s="21"/>
      <c r="M35" s="21"/>
      <c r="N35" s="21"/>
      <c r="O35" s="21"/>
      <c r="P35" s="14">
        <v>0.13</v>
      </c>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12"/>
      <c r="BY35" s="29"/>
    </row>
    <row r="36" spans="1:77" s="19" customFormat="1" ht="12.75">
      <c r="B36" s="12"/>
      <c r="C36" s="180" t="s">
        <v>795</v>
      </c>
      <c r="D36" s="181" t="s">
        <v>809</v>
      </c>
      <c r="E36" s="177" t="s">
        <v>611</v>
      </c>
      <c r="F36" s="21"/>
      <c r="G36" s="14">
        <v>0.36</v>
      </c>
      <c r="H36" s="14"/>
      <c r="I36" s="14">
        <v>0.36</v>
      </c>
      <c r="J36" s="21" t="s">
        <v>611</v>
      </c>
      <c r="K36" s="21"/>
      <c r="L36" s="21"/>
      <c r="M36" s="21"/>
      <c r="N36" s="21"/>
      <c r="O36" s="21"/>
      <c r="P36" s="14">
        <v>0.36</v>
      </c>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12"/>
      <c r="BY36" s="29"/>
    </row>
    <row r="37" spans="1:77" s="19" customFormat="1" ht="12.75">
      <c r="B37" s="12"/>
      <c r="C37" s="180" t="s">
        <v>796</v>
      </c>
      <c r="D37" s="181" t="s">
        <v>810</v>
      </c>
      <c r="E37" s="177" t="s">
        <v>611</v>
      </c>
      <c r="F37" s="21"/>
      <c r="G37" s="14">
        <v>0.35</v>
      </c>
      <c r="H37" s="14"/>
      <c r="I37" s="14">
        <v>0.35</v>
      </c>
      <c r="J37" s="21" t="s">
        <v>611</v>
      </c>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14">
        <v>0.35</v>
      </c>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12"/>
      <c r="BY37" s="29"/>
    </row>
    <row r="38" spans="1:77" s="19" customFormat="1" ht="12.75">
      <c r="B38" s="12"/>
      <c r="C38" s="180" t="s">
        <v>797</v>
      </c>
      <c r="D38" s="181" t="s">
        <v>811</v>
      </c>
      <c r="E38" s="177" t="s">
        <v>611</v>
      </c>
      <c r="F38" s="21"/>
      <c r="G38" s="14">
        <v>0.1</v>
      </c>
      <c r="H38" s="14"/>
      <c r="I38" s="14">
        <v>0.1</v>
      </c>
      <c r="J38" s="21" t="s">
        <v>611</v>
      </c>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14">
        <v>0.1</v>
      </c>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12"/>
      <c r="BY38" s="29"/>
    </row>
    <row r="39" spans="1:77" s="11" customFormat="1" ht="15.75">
      <c r="B39" s="2" t="s">
        <v>37</v>
      </c>
      <c r="C39" s="165" t="s">
        <v>38</v>
      </c>
      <c r="D39" s="182"/>
      <c r="E39" s="183"/>
      <c r="F39" s="42"/>
      <c r="G39" s="8"/>
      <c r="H39" s="8"/>
      <c r="I39" s="8"/>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2"/>
      <c r="BY39" s="9"/>
    </row>
    <row r="40" spans="1:77" s="105" customFormat="1" ht="12.75">
      <c r="A40" s="19"/>
      <c r="B40" s="85">
        <v>2</v>
      </c>
      <c r="C40" s="184" t="s">
        <v>43</v>
      </c>
      <c r="D40" s="185" t="s">
        <v>41</v>
      </c>
      <c r="E40" s="186" t="s">
        <v>876</v>
      </c>
      <c r="F40" s="124"/>
      <c r="G40" s="127">
        <v>425</v>
      </c>
      <c r="H40" s="88"/>
      <c r="I40" s="88">
        <v>425</v>
      </c>
      <c r="J40" s="124" t="s">
        <v>876</v>
      </c>
      <c r="K40" s="124"/>
      <c r="L40" s="124"/>
      <c r="M40" s="124"/>
      <c r="N40" s="124"/>
      <c r="O40" s="124"/>
      <c r="P40" s="124"/>
      <c r="Q40" s="124"/>
      <c r="R40" s="124"/>
      <c r="S40" s="88"/>
      <c r="T40" s="124"/>
      <c r="U40" s="88">
        <v>425</v>
      </c>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c r="BE40" s="124"/>
      <c r="BF40" s="124"/>
      <c r="BG40" s="124"/>
      <c r="BH40" s="124"/>
      <c r="BI40" s="124"/>
      <c r="BJ40" s="124"/>
      <c r="BK40" s="124"/>
      <c r="BL40" s="124"/>
      <c r="BM40" s="124"/>
      <c r="BN40" s="124"/>
      <c r="BO40" s="124"/>
      <c r="BP40" s="124"/>
      <c r="BQ40" s="124"/>
      <c r="BR40" s="124"/>
      <c r="BS40" s="124"/>
      <c r="BT40" s="124"/>
      <c r="BU40" s="124"/>
      <c r="BV40" s="124"/>
      <c r="BW40" s="124"/>
      <c r="BX40" s="96" t="s">
        <v>738</v>
      </c>
      <c r="BY40" s="121" t="s">
        <v>42</v>
      </c>
    </row>
    <row r="41" spans="1:77" s="105" customFormat="1" ht="12.75">
      <c r="A41" s="19"/>
      <c r="B41" s="85"/>
      <c r="C41" s="187" t="s">
        <v>44</v>
      </c>
      <c r="D41" s="185" t="s">
        <v>19</v>
      </c>
      <c r="E41" s="186" t="s">
        <v>876</v>
      </c>
      <c r="F41" s="124"/>
      <c r="G41" s="127"/>
      <c r="H41" s="88"/>
      <c r="I41" s="88"/>
      <c r="J41" s="124"/>
      <c r="K41" s="124"/>
      <c r="L41" s="124"/>
      <c r="M41" s="124"/>
      <c r="N41" s="124"/>
      <c r="O41" s="124"/>
      <c r="P41" s="124"/>
      <c r="Q41" s="124"/>
      <c r="R41" s="124"/>
      <c r="S41" s="88"/>
      <c r="T41" s="124"/>
      <c r="U41" s="88">
        <v>150</v>
      </c>
      <c r="V41" s="124"/>
      <c r="W41" s="124"/>
      <c r="X41" s="124"/>
      <c r="Y41" s="124"/>
      <c r="Z41" s="124"/>
      <c r="AA41" s="124"/>
      <c r="AB41" s="124"/>
      <c r="AC41" s="124"/>
      <c r="AD41" s="124"/>
      <c r="AE41" s="124"/>
      <c r="AF41" s="124"/>
      <c r="AG41" s="124"/>
      <c r="AH41" s="124"/>
      <c r="AI41" s="124"/>
      <c r="AJ41" s="124"/>
      <c r="AK41" s="124"/>
      <c r="AL41" s="124"/>
      <c r="AM41" s="124"/>
      <c r="AN41" s="124"/>
      <c r="AO41" s="124"/>
      <c r="AP41" s="124"/>
      <c r="AQ41" s="124"/>
      <c r="AR41" s="124"/>
      <c r="AS41" s="124"/>
      <c r="AT41" s="124"/>
      <c r="AU41" s="124"/>
      <c r="AV41" s="124"/>
      <c r="AW41" s="124"/>
      <c r="AX41" s="124"/>
      <c r="AY41" s="124"/>
      <c r="AZ41" s="124"/>
      <c r="BA41" s="124"/>
      <c r="BB41" s="124"/>
      <c r="BC41" s="124"/>
      <c r="BD41" s="124"/>
      <c r="BE41" s="124"/>
      <c r="BF41" s="124"/>
      <c r="BG41" s="124"/>
      <c r="BH41" s="124"/>
      <c r="BI41" s="124"/>
      <c r="BJ41" s="124"/>
      <c r="BK41" s="124"/>
      <c r="BL41" s="124"/>
      <c r="BM41" s="124"/>
      <c r="BN41" s="124"/>
      <c r="BO41" s="124"/>
      <c r="BP41" s="124"/>
      <c r="BQ41" s="124"/>
      <c r="BR41" s="124"/>
      <c r="BS41" s="124"/>
      <c r="BT41" s="124"/>
      <c r="BU41" s="124"/>
      <c r="BV41" s="124"/>
      <c r="BW41" s="124"/>
      <c r="BX41" s="96"/>
      <c r="BY41" s="121"/>
    </row>
    <row r="42" spans="1:77" s="105" customFormat="1" ht="12.75">
      <c r="A42" s="19"/>
      <c r="B42" s="85">
        <v>3</v>
      </c>
      <c r="C42" s="187" t="s">
        <v>44</v>
      </c>
      <c r="D42" s="185" t="s">
        <v>41</v>
      </c>
      <c r="E42" s="186" t="s">
        <v>876</v>
      </c>
      <c r="F42" s="124"/>
      <c r="G42" s="127">
        <v>348.32</v>
      </c>
      <c r="H42" s="88"/>
      <c r="I42" s="88">
        <v>348.32</v>
      </c>
      <c r="J42" s="124" t="s">
        <v>876</v>
      </c>
      <c r="K42" s="124"/>
      <c r="L42" s="124"/>
      <c r="M42" s="124"/>
      <c r="N42" s="124"/>
      <c r="O42" s="124"/>
      <c r="P42" s="124"/>
      <c r="Q42" s="124"/>
      <c r="R42" s="124"/>
      <c r="S42" s="88"/>
      <c r="T42" s="124"/>
      <c r="U42" s="88">
        <v>198.32</v>
      </c>
      <c r="V42" s="124"/>
      <c r="W42" s="124"/>
      <c r="X42" s="124"/>
      <c r="Y42" s="124"/>
      <c r="Z42" s="124"/>
      <c r="AA42" s="124"/>
      <c r="AB42" s="124"/>
      <c r="AC42" s="124"/>
      <c r="AD42" s="124"/>
      <c r="AE42" s="124"/>
      <c r="AF42" s="124"/>
      <c r="AG42" s="124"/>
      <c r="AH42" s="124"/>
      <c r="AI42" s="124"/>
      <c r="AJ42" s="124"/>
      <c r="AK42" s="124"/>
      <c r="AL42" s="124"/>
      <c r="AM42" s="124"/>
      <c r="AN42" s="124"/>
      <c r="AO42" s="124"/>
      <c r="AP42" s="124"/>
      <c r="AQ42" s="124"/>
      <c r="AR42" s="124"/>
      <c r="AS42" s="124"/>
      <c r="AT42" s="124"/>
      <c r="AU42" s="124"/>
      <c r="AV42" s="124"/>
      <c r="AW42" s="124"/>
      <c r="AX42" s="124"/>
      <c r="AY42" s="124"/>
      <c r="AZ42" s="124"/>
      <c r="BA42" s="124"/>
      <c r="BB42" s="124"/>
      <c r="BC42" s="124"/>
      <c r="BD42" s="124"/>
      <c r="BE42" s="124"/>
      <c r="BF42" s="124"/>
      <c r="BG42" s="124"/>
      <c r="BH42" s="124"/>
      <c r="BI42" s="124"/>
      <c r="BJ42" s="124"/>
      <c r="BK42" s="124"/>
      <c r="BL42" s="124"/>
      <c r="BM42" s="124"/>
      <c r="BN42" s="124"/>
      <c r="BO42" s="124"/>
      <c r="BP42" s="124"/>
      <c r="BQ42" s="124"/>
      <c r="BR42" s="124"/>
      <c r="BS42" s="124"/>
      <c r="BT42" s="124"/>
      <c r="BU42" s="124"/>
      <c r="BV42" s="124"/>
      <c r="BW42" s="124"/>
      <c r="BX42" s="96" t="s">
        <v>738</v>
      </c>
      <c r="BY42" s="121" t="s">
        <v>42</v>
      </c>
    </row>
    <row r="43" spans="1:77" s="26" customFormat="1" ht="15.75">
      <c r="B43" s="40" t="s">
        <v>59</v>
      </c>
      <c r="C43" s="165" t="s">
        <v>60</v>
      </c>
      <c r="D43" s="182"/>
      <c r="E43" s="183"/>
      <c r="F43" s="42"/>
      <c r="G43" s="41"/>
      <c r="H43" s="41"/>
      <c r="I43" s="8"/>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30"/>
    </row>
    <row r="44" spans="1:77" ht="12.75">
      <c r="B44" s="2">
        <v>1</v>
      </c>
      <c r="C44" s="168" t="s">
        <v>61</v>
      </c>
      <c r="D44" s="168" t="s">
        <v>522</v>
      </c>
      <c r="E44" s="169" t="s">
        <v>66</v>
      </c>
      <c r="F44" s="15"/>
      <c r="G44" s="14">
        <v>0.54</v>
      </c>
      <c r="H44" s="14"/>
      <c r="I44" s="14">
        <v>0.54</v>
      </c>
      <c r="J44" s="15" t="s">
        <v>66</v>
      </c>
      <c r="K44" s="15"/>
      <c r="L44" s="15"/>
      <c r="M44" s="15"/>
      <c r="N44" s="15"/>
      <c r="O44" s="15"/>
      <c r="P44" s="14">
        <v>0.54</v>
      </c>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c r="BW44" s="15"/>
      <c r="BX44" s="12"/>
      <c r="BY44" s="29" t="s">
        <v>62</v>
      </c>
    </row>
    <row r="45" spans="1:77" ht="12.75">
      <c r="B45" s="2">
        <v>2</v>
      </c>
      <c r="C45" s="168" t="s">
        <v>63</v>
      </c>
      <c r="D45" s="168" t="s">
        <v>522</v>
      </c>
      <c r="E45" s="169" t="s">
        <v>66</v>
      </c>
      <c r="F45" s="15"/>
      <c r="G45" s="14">
        <v>0.2</v>
      </c>
      <c r="H45" s="14"/>
      <c r="I45" s="14">
        <v>0.2</v>
      </c>
      <c r="J45" s="15" t="s">
        <v>66</v>
      </c>
      <c r="K45" s="15"/>
      <c r="L45" s="15"/>
      <c r="M45" s="15"/>
      <c r="N45" s="15"/>
      <c r="O45" s="15"/>
      <c r="P45" s="14">
        <v>0.2</v>
      </c>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c r="BW45" s="15"/>
      <c r="BX45" s="12"/>
      <c r="BY45" s="29" t="s">
        <v>62</v>
      </c>
    </row>
    <row r="46" spans="1:77" ht="12.75">
      <c r="B46" s="2">
        <v>3</v>
      </c>
      <c r="C46" s="168" t="s">
        <v>64</v>
      </c>
      <c r="D46" s="168" t="s">
        <v>522</v>
      </c>
      <c r="E46" s="169" t="s">
        <v>66</v>
      </c>
      <c r="F46" s="15"/>
      <c r="G46" s="14">
        <v>0.09</v>
      </c>
      <c r="H46" s="14"/>
      <c r="I46" s="14">
        <v>0.09</v>
      </c>
      <c r="J46" s="15" t="s">
        <v>66</v>
      </c>
      <c r="K46" s="15"/>
      <c r="L46" s="15"/>
      <c r="M46" s="15"/>
      <c r="N46" s="15"/>
      <c r="O46" s="15"/>
      <c r="P46" s="14">
        <v>0.09</v>
      </c>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2"/>
      <c r="BY46" s="29" t="s">
        <v>62</v>
      </c>
    </row>
    <row r="47" spans="1:77" ht="12.75">
      <c r="B47" s="2">
        <v>4</v>
      </c>
      <c r="C47" s="168" t="s">
        <v>65</v>
      </c>
      <c r="D47" s="168" t="s">
        <v>522</v>
      </c>
      <c r="E47" s="169" t="s">
        <v>66</v>
      </c>
      <c r="F47" s="15"/>
      <c r="G47" s="14">
        <v>0.76</v>
      </c>
      <c r="H47" s="14"/>
      <c r="I47" s="14">
        <v>0.76</v>
      </c>
      <c r="J47" s="15" t="s">
        <v>66</v>
      </c>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c r="BO47" s="15"/>
      <c r="BP47" s="15"/>
      <c r="BQ47" s="15"/>
      <c r="BR47" s="15"/>
      <c r="BS47" s="15"/>
      <c r="BT47" s="15"/>
      <c r="BU47" s="15"/>
      <c r="BV47" s="15"/>
      <c r="BW47" s="15"/>
      <c r="BX47" s="12"/>
      <c r="BY47" s="29" t="s">
        <v>62</v>
      </c>
    </row>
    <row r="48" spans="1:77" ht="12.75">
      <c r="B48" s="2">
        <v>5</v>
      </c>
      <c r="C48" s="188" t="s">
        <v>67</v>
      </c>
      <c r="D48" s="189" t="s">
        <v>522</v>
      </c>
      <c r="E48" s="169" t="s">
        <v>66</v>
      </c>
      <c r="F48" s="15"/>
      <c r="G48" s="39">
        <v>1</v>
      </c>
      <c r="H48" s="39"/>
      <c r="I48" s="14">
        <v>1</v>
      </c>
      <c r="J48" s="15" t="s">
        <v>66</v>
      </c>
      <c r="K48" s="15"/>
      <c r="L48" s="15"/>
      <c r="M48" s="15"/>
      <c r="N48" s="15"/>
      <c r="O48" s="15"/>
      <c r="P48" s="14">
        <v>1</v>
      </c>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35"/>
      <c r="BY48" s="29" t="s">
        <v>62</v>
      </c>
    </row>
    <row r="49" spans="1:77" ht="12.75">
      <c r="B49" s="2">
        <v>6</v>
      </c>
      <c r="C49" s="188" t="s">
        <v>68</v>
      </c>
      <c r="D49" s="189" t="s">
        <v>522</v>
      </c>
      <c r="E49" s="169" t="s">
        <v>66</v>
      </c>
      <c r="F49" s="15"/>
      <c r="G49" s="39">
        <v>0.08</v>
      </c>
      <c r="H49" s="39"/>
      <c r="I49" s="14">
        <v>0.08</v>
      </c>
      <c r="J49" s="15" t="s">
        <v>66</v>
      </c>
      <c r="K49" s="15"/>
      <c r="L49" s="15"/>
      <c r="M49" s="15"/>
      <c r="N49" s="15"/>
      <c r="O49" s="15"/>
      <c r="P49" s="15"/>
      <c r="Q49" s="15"/>
      <c r="R49" s="15"/>
      <c r="S49" s="15"/>
      <c r="T49" s="15"/>
      <c r="U49" s="15"/>
      <c r="V49" s="15"/>
      <c r="W49" s="15"/>
      <c r="X49" s="15"/>
      <c r="Y49" s="15"/>
      <c r="Z49" s="15"/>
      <c r="AA49" s="15"/>
      <c r="AB49" s="15"/>
      <c r="AC49" s="15"/>
      <c r="AD49" s="14">
        <v>0.08</v>
      </c>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c r="BO49" s="15"/>
      <c r="BP49" s="15"/>
      <c r="BQ49" s="15"/>
      <c r="BR49" s="15"/>
      <c r="BS49" s="15"/>
      <c r="BT49" s="15"/>
      <c r="BU49" s="15"/>
      <c r="BV49" s="15"/>
      <c r="BW49" s="15"/>
      <c r="BX49" s="35"/>
      <c r="BY49" s="29" t="s">
        <v>62</v>
      </c>
    </row>
    <row r="50" spans="1:77" ht="25.5">
      <c r="B50" s="2">
        <v>8</v>
      </c>
      <c r="C50" s="188" t="s">
        <v>71</v>
      </c>
      <c r="D50" s="189" t="s">
        <v>522</v>
      </c>
      <c r="E50" s="169" t="s">
        <v>66</v>
      </c>
      <c r="F50" s="15"/>
      <c r="G50" s="39">
        <v>3</v>
      </c>
      <c r="H50" s="39"/>
      <c r="I50" s="14">
        <v>3</v>
      </c>
      <c r="J50" s="15" t="s">
        <v>66</v>
      </c>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4">
        <v>3</v>
      </c>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c r="BO50" s="15"/>
      <c r="BP50" s="15"/>
      <c r="BQ50" s="15"/>
      <c r="BR50" s="15"/>
      <c r="BS50" s="15"/>
      <c r="BT50" s="15"/>
      <c r="BU50" s="15"/>
      <c r="BV50" s="15"/>
      <c r="BW50" s="15"/>
      <c r="BX50" s="35"/>
      <c r="BY50" s="38" t="s">
        <v>73</v>
      </c>
    </row>
    <row r="51" spans="1:77" ht="12.75">
      <c r="B51" s="2">
        <v>9</v>
      </c>
      <c r="C51" s="190" t="s">
        <v>963</v>
      </c>
      <c r="D51" s="189" t="s">
        <v>522</v>
      </c>
      <c r="E51" s="169" t="s">
        <v>66</v>
      </c>
      <c r="F51" s="15"/>
      <c r="G51" s="44">
        <v>1</v>
      </c>
      <c r="H51" s="44"/>
      <c r="I51" s="14">
        <v>1</v>
      </c>
      <c r="J51" s="15" t="s">
        <v>66</v>
      </c>
      <c r="K51" s="15"/>
      <c r="L51" s="15"/>
      <c r="M51" s="15"/>
      <c r="N51" s="15"/>
      <c r="O51" s="15"/>
      <c r="P51" s="14">
        <v>1</v>
      </c>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c r="BN51" s="15"/>
      <c r="BO51" s="15"/>
      <c r="BP51" s="15"/>
      <c r="BQ51" s="15"/>
      <c r="BR51" s="15"/>
      <c r="BS51" s="15"/>
      <c r="BT51" s="15"/>
      <c r="BU51" s="15"/>
      <c r="BV51" s="15"/>
      <c r="BW51" s="15"/>
      <c r="BX51" s="23"/>
      <c r="BY51" s="28"/>
    </row>
    <row r="52" spans="1:77" ht="12.75">
      <c r="B52" s="2">
        <v>10</v>
      </c>
      <c r="C52" s="168" t="s">
        <v>75</v>
      </c>
      <c r="D52" s="175" t="s">
        <v>522</v>
      </c>
      <c r="E52" s="169" t="s">
        <v>66</v>
      </c>
      <c r="F52" s="15"/>
      <c r="G52" s="14">
        <v>0.34048</v>
      </c>
      <c r="H52" s="14"/>
      <c r="I52" s="14">
        <v>0.34048</v>
      </c>
      <c r="J52" s="15" t="s">
        <v>66</v>
      </c>
      <c r="K52" s="15"/>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4">
        <v>0.34048</v>
      </c>
      <c r="AL52" s="15"/>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c r="BO52" s="15"/>
      <c r="BP52" s="15"/>
      <c r="BQ52" s="15"/>
      <c r="BR52" s="15"/>
      <c r="BS52" s="15"/>
      <c r="BT52" s="15"/>
      <c r="BU52" s="15"/>
      <c r="BV52" s="15"/>
      <c r="BW52" s="15"/>
      <c r="BX52" s="12"/>
      <c r="BY52" s="13"/>
    </row>
    <row r="53" spans="1:77" ht="12.75">
      <c r="B53" s="2">
        <v>11</v>
      </c>
      <c r="C53" s="191" t="s">
        <v>77</v>
      </c>
      <c r="D53" s="192" t="s">
        <v>78</v>
      </c>
      <c r="E53" s="169" t="s">
        <v>66</v>
      </c>
      <c r="F53" s="15"/>
      <c r="G53" s="14">
        <v>0.11</v>
      </c>
      <c r="H53" s="14"/>
      <c r="I53" s="14">
        <v>0.11</v>
      </c>
      <c r="J53" s="15" t="s">
        <v>66</v>
      </c>
      <c r="K53" s="15"/>
      <c r="L53" s="15"/>
      <c r="M53" s="15"/>
      <c r="N53" s="15"/>
      <c r="O53" s="15"/>
      <c r="P53" s="14">
        <v>0.11</v>
      </c>
      <c r="Q53" s="15"/>
      <c r="R53" s="15"/>
      <c r="S53" s="15"/>
      <c r="T53" s="15"/>
      <c r="U53" s="15"/>
      <c r="V53" s="15"/>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2"/>
      <c r="BY53" s="29"/>
    </row>
    <row r="54" spans="1:77" ht="12.75">
      <c r="B54" s="2">
        <v>12</v>
      </c>
      <c r="C54" s="192" t="s">
        <v>79</v>
      </c>
      <c r="D54" s="168" t="s">
        <v>57</v>
      </c>
      <c r="E54" s="169" t="s">
        <v>66</v>
      </c>
      <c r="F54" s="15"/>
      <c r="G54" s="14">
        <v>36</v>
      </c>
      <c r="H54" s="14"/>
      <c r="I54" s="14">
        <v>36</v>
      </c>
      <c r="J54" s="15" t="s">
        <v>66</v>
      </c>
      <c r="K54" s="15"/>
      <c r="L54" s="15"/>
      <c r="M54" s="15"/>
      <c r="N54" s="15"/>
      <c r="O54" s="15"/>
      <c r="P54" s="14">
        <v>36</v>
      </c>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c r="BW54" s="15"/>
      <c r="BX54" s="12"/>
      <c r="BY54" s="13"/>
    </row>
    <row r="55" spans="1:77" s="89" customFormat="1" ht="12.75">
      <c r="B55" s="100"/>
      <c r="C55" s="193" t="s">
        <v>844</v>
      </c>
      <c r="D55" s="171" t="s">
        <v>57</v>
      </c>
      <c r="E55" s="169" t="s">
        <v>66</v>
      </c>
      <c r="F55" s="15"/>
      <c r="G55" s="88">
        <v>0.06</v>
      </c>
      <c r="H55" s="88"/>
      <c r="I55" s="88">
        <v>0.06</v>
      </c>
      <c r="J55" s="15" t="s">
        <v>66</v>
      </c>
      <c r="K55" s="15"/>
      <c r="L55" s="15"/>
      <c r="M55" s="15"/>
      <c r="N55" s="15"/>
      <c r="O55" s="15"/>
      <c r="P55" s="88">
        <v>0.06</v>
      </c>
      <c r="Q55" s="15"/>
      <c r="R55" s="15"/>
      <c r="S55" s="15"/>
      <c r="T55" s="15"/>
      <c r="U55" s="15"/>
      <c r="V55" s="15"/>
      <c r="W55" s="15"/>
      <c r="X55" s="15"/>
      <c r="Y55" s="15"/>
      <c r="Z55" s="15"/>
      <c r="AA55" s="15"/>
      <c r="AB55" s="15"/>
      <c r="AC55" s="15"/>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c r="BW55" s="15"/>
      <c r="BX55" s="85"/>
      <c r="BY55" s="86"/>
    </row>
    <row r="56" spans="1:77" ht="12.75">
      <c r="B56" s="2">
        <v>13</v>
      </c>
      <c r="C56" s="168" t="s">
        <v>81</v>
      </c>
      <c r="D56" s="168" t="s">
        <v>78</v>
      </c>
      <c r="E56" s="169" t="s">
        <v>66</v>
      </c>
      <c r="F56" s="15"/>
      <c r="G56" s="14">
        <v>1.8</v>
      </c>
      <c r="H56" s="14"/>
      <c r="I56" s="14">
        <v>1.8</v>
      </c>
      <c r="J56" s="15" t="s">
        <v>66</v>
      </c>
      <c r="K56" s="15"/>
      <c r="L56" s="15"/>
      <c r="M56" s="15"/>
      <c r="N56" s="15"/>
      <c r="O56" s="15"/>
      <c r="P56" s="14">
        <v>1.8</v>
      </c>
      <c r="Q56" s="15"/>
      <c r="R56" s="15"/>
      <c r="S56" s="15"/>
      <c r="T56" s="15"/>
      <c r="U56" s="15"/>
      <c r="V56" s="15"/>
      <c r="W56" s="15"/>
      <c r="X56" s="15"/>
      <c r="Y56" s="15"/>
      <c r="Z56" s="15"/>
      <c r="AA56" s="15"/>
      <c r="AB56" s="15"/>
      <c r="AC56" s="15"/>
      <c r="AD56" s="15"/>
      <c r="AE56" s="15"/>
      <c r="AF56" s="15"/>
      <c r="AG56" s="15"/>
      <c r="AH56" s="15"/>
      <c r="AI56" s="15"/>
      <c r="AJ56" s="15"/>
      <c r="AK56" s="15"/>
      <c r="AL56" s="15"/>
      <c r="AM56" s="15"/>
      <c r="AN56" s="15"/>
      <c r="AO56" s="15"/>
      <c r="AP56" s="15"/>
      <c r="AQ56" s="15"/>
      <c r="AR56" s="15"/>
      <c r="AS56" s="15"/>
      <c r="AT56" s="15"/>
      <c r="AU56" s="15"/>
      <c r="AV56" s="15"/>
      <c r="AW56" s="15"/>
      <c r="AX56" s="15"/>
      <c r="AY56" s="15"/>
      <c r="AZ56" s="15"/>
      <c r="BA56" s="15"/>
      <c r="BB56" s="15"/>
      <c r="BC56" s="15"/>
      <c r="BD56" s="15"/>
      <c r="BE56" s="15"/>
      <c r="BF56" s="15"/>
      <c r="BG56" s="15"/>
      <c r="BH56" s="15"/>
      <c r="BI56" s="15"/>
      <c r="BJ56" s="15"/>
      <c r="BK56" s="15"/>
      <c r="BL56" s="15"/>
      <c r="BM56" s="15"/>
      <c r="BN56" s="15"/>
      <c r="BO56" s="15"/>
      <c r="BP56" s="15"/>
      <c r="BQ56" s="15"/>
      <c r="BR56" s="15"/>
      <c r="BS56" s="15"/>
      <c r="BT56" s="15"/>
      <c r="BU56" s="15"/>
      <c r="BV56" s="15"/>
      <c r="BW56" s="15"/>
      <c r="BX56" s="12"/>
      <c r="BY56" s="13"/>
    </row>
    <row r="57" spans="1:77" ht="12.75">
      <c r="B57" s="2">
        <v>14</v>
      </c>
      <c r="C57" s="168" t="s">
        <v>82</v>
      </c>
      <c r="D57" s="168" t="s">
        <v>522</v>
      </c>
      <c r="E57" s="169" t="s">
        <v>66</v>
      </c>
      <c r="F57" s="15"/>
      <c r="G57" s="14">
        <v>9.0160000000000004E-2</v>
      </c>
      <c r="H57" s="14"/>
      <c r="I57" s="14">
        <v>9.0160000000000004E-2</v>
      </c>
      <c r="J57" s="15" t="s">
        <v>66</v>
      </c>
      <c r="K57" s="15"/>
      <c r="L57" s="15"/>
      <c r="M57" s="15"/>
      <c r="N57" s="15"/>
      <c r="O57" s="15"/>
      <c r="P57" s="14">
        <v>9.0160000000000004E-2</v>
      </c>
      <c r="Q57" s="15"/>
      <c r="R57" s="15"/>
      <c r="S57" s="15"/>
      <c r="T57" s="15"/>
      <c r="U57" s="15"/>
      <c r="V57" s="15"/>
      <c r="W57" s="15"/>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c r="AY57" s="15"/>
      <c r="AZ57" s="15"/>
      <c r="BA57" s="15"/>
      <c r="BB57" s="15"/>
      <c r="BC57" s="15"/>
      <c r="BD57" s="15"/>
      <c r="BE57" s="15"/>
      <c r="BF57" s="15"/>
      <c r="BG57" s="15"/>
      <c r="BH57" s="15"/>
      <c r="BI57" s="15"/>
      <c r="BJ57" s="15"/>
      <c r="BK57" s="15"/>
      <c r="BL57" s="15"/>
      <c r="BM57" s="15"/>
      <c r="BN57" s="15"/>
      <c r="BO57" s="15"/>
      <c r="BP57" s="15"/>
      <c r="BQ57" s="15"/>
      <c r="BR57" s="15"/>
      <c r="BS57" s="15"/>
      <c r="BT57" s="15"/>
      <c r="BU57" s="15"/>
      <c r="BV57" s="15"/>
      <c r="BW57" s="15"/>
      <c r="BX57" s="12"/>
      <c r="BY57" s="13"/>
    </row>
    <row r="58" spans="1:77" ht="12.75">
      <c r="B58" s="2">
        <v>15</v>
      </c>
      <c r="C58" s="168" t="s">
        <v>83</v>
      </c>
      <c r="D58" s="168" t="s">
        <v>21</v>
      </c>
      <c r="E58" s="169" t="s">
        <v>66</v>
      </c>
      <c r="F58" s="15"/>
      <c r="G58" s="14">
        <v>8.8730000000000003E-2</v>
      </c>
      <c r="H58" s="14"/>
      <c r="I58" s="14">
        <v>8.8730000000000003E-2</v>
      </c>
      <c r="J58" s="15" t="s">
        <v>66</v>
      </c>
      <c r="K58" s="15"/>
      <c r="L58" s="15"/>
      <c r="M58" s="15"/>
      <c r="N58" s="15"/>
      <c r="O58" s="15"/>
      <c r="P58" s="14">
        <v>8.8730000000000003E-2</v>
      </c>
      <c r="Q58" s="15"/>
      <c r="R58" s="15"/>
      <c r="S58" s="15"/>
      <c r="T58" s="15"/>
      <c r="U58" s="15"/>
      <c r="V58" s="15"/>
      <c r="W58" s="15"/>
      <c r="X58" s="15"/>
      <c r="Y58" s="15"/>
      <c r="Z58" s="15"/>
      <c r="AA58" s="15"/>
      <c r="AB58" s="15"/>
      <c r="AC58" s="15"/>
      <c r="AD58" s="15"/>
      <c r="AE58" s="15"/>
      <c r="AF58" s="15"/>
      <c r="AG58" s="15"/>
      <c r="AH58" s="15"/>
      <c r="AI58" s="15"/>
      <c r="AJ58" s="15"/>
      <c r="AK58" s="15"/>
      <c r="AL58" s="15"/>
      <c r="AM58" s="15"/>
      <c r="AN58" s="15"/>
      <c r="AO58" s="15"/>
      <c r="AP58" s="15"/>
      <c r="AQ58" s="15"/>
      <c r="AR58" s="15"/>
      <c r="AS58" s="15"/>
      <c r="AT58" s="15"/>
      <c r="AU58" s="15"/>
      <c r="AV58" s="15"/>
      <c r="AW58" s="15"/>
      <c r="AX58" s="15"/>
      <c r="AY58" s="15"/>
      <c r="AZ58" s="15"/>
      <c r="BA58" s="15"/>
      <c r="BB58" s="15"/>
      <c r="BC58" s="15"/>
      <c r="BD58" s="15"/>
      <c r="BE58" s="15"/>
      <c r="BF58" s="15"/>
      <c r="BG58" s="15"/>
      <c r="BH58" s="15"/>
      <c r="BI58" s="15"/>
      <c r="BJ58" s="15"/>
      <c r="BK58" s="15"/>
      <c r="BL58" s="15"/>
      <c r="BM58" s="15"/>
      <c r="BN58" s="15"/>
      <c r="BO58" s="15"/>
      <c r="BP58" s="15"/>
      <c r="BQ58" s="15"/>
      <c r="BR58" s="15"/>
      <c r="BS58" s="15"/>
      <c r="BT58" s="15"/>
      <c r="BU58" s="15"/>
      <c r="BV58" s="15"/>
      <c r="BW58" s="15"/>
      <c r="BX58" s="12"/>
      <c r="BY58" s="13"/>
    </row>
    <row r="59" spans="1:77" s="89" customFormat="1" ht="12.75">
      <c r="A59" s="18"/>
      <c r="B59" s="100">
        <v>16</v>
      </c>
      <c r="C59" s="171" t="s">
        <v>84</v>
      </c>
      <c r="D59" s="171" t="s">
        <v>15</v>
      </c>
      <c r="E59" s="169" t="s">
        <v>66</v>
      </c>
      <c r="F59" s="15"/>
      <c r="G59" s="88">
        <v>0.12</v>
      </c>
      <c r="H59" s="132"/>
      <c r="I59" s="88">
        <v>0.12</v>
      </c>
      <c r="J59" s="15" t="s">
        <v>66</v>
      </c>
      <c r="K59" s="15"/>
      <c r="L59" s="15"/>
      <c r="M59" s="15"/>
      <c r="N59" s="15"/>
      <c r="O59" s="15"/>
      <c r="P59" s="88">
        <v>0.12</v>
      </c>
      <c r="Q59" s="15"/>
      <c r="R59" s="15"/>
      <c r="S59" s="15"/>
      <c r="T59" s="15"/>
      <c r="U59" s="15"/>
      <c r="V59" s="15"/>
      <c r="W59" s="15"/>
      <c r="X59" s="15"/>
      <c r="Y59" s="15"/>
      <c r="Z59" s="15"/>
      <c r="AA59" s="15"/>
      <c r="AB59" s="15"/>
      <c r="AC59" s="15"/>
      <c r="AD59" s="15"/>
      <c r="AE59" s="15"/>
      <c r="AF59" s="15"/>
      <c r="AG59" s="15"/>
      <c r="AH59" s="15"/>
      <c r="AI59" s="15"/>
      <c r="AJ59" s="15"/>
      <c r="AK59" s="15"/>
      <c r="AL59" s="15"/>
      <c r="AM59" s="15"/>
      <c r="AN59" s="15"/>
      <c r="AO59" s="15"/>
      <c r="AP59" s="15"/>
      <c r="AQ59" s="15"/>
      <c r="AR59" s="15"/>
      <c r="AS59" s="15"/>
      <c r="AT59" s="15"/>
      <c r="AU59" s="15"/>
      <c r="AV59" s="15"/>
      <c r="AW59" s="15"/>
      <c r="AX59" s="15"/>
      <c r="AY59" s="15"/>
      <c r="AZ59" s="15"/>
      <c r="BA59" s="15"/>
      <c r="BB59" s="15"/>
      <c r="BC59" s="15"/>
      <c r="BD59" s="15"/>
      <c r="BE59" s="15"/>
      <c r="BF59" s="15"/>
      <c r="BG59" s="15"/>
      <c r="BH59" s="15"/>
      <c r="BI59" s="15"/>
      <c r="BJ59" s="15"/>
      <c r="BK59" s="15"/>
      <c r="BL59" s="15"/>
      <c r="BM59" s="15"/>
      <c r="BN59" s="15"/>
      <c r="BO59" s="15"/>
      <c r="BP59" s="15"/>
      <c r="BQ59" s="15"/>
      <c r="BR59" s="15"/>
      <c r="BS59" s="15"/>
      <c r="BT59" s="15"/>
      <c r="BU59" s="15"/>
      <c r="BV59" s="15"/>
      <c r="BW59" s="15"/>
      <c r="BX59" s="85"/>
      <c r="BY59" s="86"/>
    </row>
    <row r="60" spans="1:77" ht="12.75">
      <c r="B60" s="2">
        <v>17</v>
      </c>
      <c r="C60" s="190" t="s">
        <v>85</v>
      </c>
      <c r="D60" s="194" t="s">
        <v>86</v>
      </c>
      <c r="E60" s="169" t="s">
        <v>66</v>
      </c>
      <c r="F60" s="15"/>
      <c r="G60" s="44">
        <v>0.52500000000000002</v>
      </c>
      <c r="H60" s="44"/>
      <c r="I60" s="14">
        <v>0.52500000000000002</v>
      </c>
      <c r="J60" s="15" t="s">
        <v>66</v>
      </c>
      <c r="K60" s="15"/>
      <c r="L60" s="15"/>
      <c r="M60" s="15"/>
      <c r="N60" s="15"/>
      <c r="O60" s="15"/>
      <c r="P60" s="14">
        <v>0.52500000000000002</v>
      </c>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5"/>
      <c r="BL60" s="15"/>
      <c r="BM60" s="15"/>
      <c r="BN60" s="15"/>
      <c r="BO60" s="15"/>
      <c r="BP60" s="15"/>
      <c r="BQ60" s="15"/>
      <c r="BR60" s="15"/>
      <c r="BS60" s="15"/>
      <c r="BT60" s="15"/>
      <c r="BU60" s="15"/>
      <c r="BV60" s="15"/>
      <c r="BW60" s="15"/>
      <c r="BX60" s="23"/>
      <c r="BY60" s="28"/>
    </row>
    <row r="61" spans="1:77" ht="12.75">
      <c r="B61" s="2">
        <v>18</v>
      </c>
      <c r="C61" s="190" t="s">
        <v>87</v>
      </c>
      <c r="D61" s="194" t="s">
        <v>86</v>
      </c>
      <c r="E61" s="169" t="s">
        <v>66</v>
      </c>
      <c r="F61" s="15"/>
      <c r="G61" s="44">
        <v>5.1999999999999998E-2</v>
      </c>
      <c r="H61" s="44"/>
      <c r="I61" s="14">
        <v>5.1999999999999998E-2</v>
      </c>
      <c r="J61" s="15" t="s">
        <v>66</v>
      </c>
      <c r="K61" s="15"/>
      <c r="L61" s="15"/>
      <c r="M61" s="15"/>
      <c r="N61" s="15"/>
      <c r="O61" s="15"/>
      <c r="P61" s="14">
        <v>5.1999999999999998E-2</v>
      </c>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23"/>
      <c r="BY61" s="28"/>
    </row>
    <row r="62" spans="1:77" s="89" customFormat="1" ht="12.75">
      <c r="A62" s="18"/>
      <c r="B62" s="100"/>
      <c r="C62" s="195" t="s">
        <v>846</v>
      </c>
      <c r="D62" s="171" t="s">
        <v>24</v>
      </c>
      <c r="E62" s="169" t="s">
        <v>66</v>
      </c>
      <c r="F62" s="15"/>
      <c r="G62" s="128">
        <v>0.08</v>
      </c>
      <c r="H62" s="111"/>
      <c r="I62" s="128">
        <v>0.08</v>
      </c>
      <c r="J62" s="15" t="s">
        <v>66</v>
      </c>
      <c r="K62" s="15"/>
      <c r="L62" s="15"/>
      <c r="M62" s="15"/>
      <c r="N62" s="15"/>
      <c r="O62" s="15"/>
      <c r="P62" s="128">
        <v>0.08</v>
      </c>
      <c r="Q62" s="15"/>
      <c r="R62" s="15"/>
      <c r="S62" s="15"/>
      <c r="T62" s="15"/>
      <c r="U62" s="15"/>
      <c r="V62" s="15"/>
      <c r="W62" s="15"/>
      <c r="X62" s="15"/>
      <c r="Y62" s="15"/>
      <c r="Z62" s="15"/>
      <c r="AA62" s="15"/>
      <c r="AB62" s="15"/>
      <c r="AC62" s="15"/>
      <c r="AD62" s="15"/>
      <c r="AE62" s="15"/>
      <c r="AF62" s="15"/>
      <c r="AG62" s="15"/>
      <c r="AH62" s="15"/>
      <c r="AI62" s="15"/>
      <c r="AJ62" s="15"/>
      <c r="AK62" s="15"/>
      <c r="AL62" s="15"/>
      <c r="AM62" s="15"/>
      <c r="AN62" s="15"/>
      <c r="AO62" s="15"/>
      <c r="AP62" s="15"/>
      <c r="AQ62" s="15"/>
      <c r="AR62" s="15"/>
      <c r="AS62" s="15"/>
      <c r="AT62" s="15"/>
      <c r="AU62" s="15"/>
      <c r="AV62" s="15"/>
      <c r="AW62" s="15"/>
      <c r="AX62" s="15"/>
      <c r="AY62" s="15"/>
      <c r="AZ62" s="15"/>
      <c r="BA62" s="15"/>
      <c r="BB62" s="15"/>
      <c r="BC62" s="15"/>
      <c r="BD62" s="15"/>
      <c r="BE62" s="15"/>
      <c r="BF62" s="15"/>
      <c r="BG62" s="15"/>
      <c r="BH62" s="15"/>
      <c r="BI62" s="15"/>
      <c r="BJ62" s="15"/>
      <c r="BK62" s="15"/>
      <c r="BL62" s="15"/>
      <c r="BM62" s="15"/>
      <c r="BN62" s="15"/>
      <c r="BO62" s="15"/>
      <c r="BP62" s="15"/>
      <c r="BQ62" s="15"/>
      <c r="BR62" s="15"/>
      <c r="BS62" s="15"/>
      <c r="BT62" s="15"/>
      <c r="BU62" s="15"/>
      <c r="BV62" s="15"/>
      <c r="BW62" s="15"/>
      <c r="BX62" s="112"/>
      <c r="BY62" s="101"/>
    </row>
    <row r="63" spans="1:77" ht="12.75">
      <c r="B63" s="2">
        <v>21</v>
      </c>
      <c r="C63" s="190" t="s">
        <v>90</v>
      </c>
      <c r="D63" s="194" t="s">
        <v>24</v>
      </c>
      <c r="E63" s="169" t="s">
        <v>66</v>
      </c>
      <c r="F63" s="15"/>
      <c r="G63" s="44">
        <v>0.11</v>
      </c>
      <c r="H63" s="44"/>
      <c r="I63" s="14">
        <v>0.11</v>
      </c>
      <c r="J63" s="15" t="s">
        <v>66</v>
      </c>
      <c r="K63" s="15"/>
      <c r="L63" s="15"/>
      <c r="M63" s="15"/>
      <c r="N63" s="15"/>
      <c r="O63" s="15"/>
      <c r="P63" s="14">
        <v>0.11</v>
      </c>
      <c r="Q63" s="15"/>
      <c r="R63" s="15"/>
      <c r="S63" s="15"/>
      <c r="T63" s="15"/>
      <c r="U63" s="15"/>
      <c r="V63" s="15"/>
      <c r="W63" s="15"/>
      <c r="X63" s="15"/>
      <c r="Y63" s="15"/>
      <c r="Z63" s="15"/>
      <c r="AA63" s="15"/>
      <c r="AB63" s="15"/>
      <c r="AC63" s="15"/>
      <c r="AD63" s="15"/>
      <c r="AE63" s="15"/>
      <c r="AF63" s="15"/>
      <c r="AG63" s="15"/>
      <c r="AH63" s="15"/>
      <c r="AI63" s="15"/>
      <c r="AJ63" s="15"/>
      <c r="AK63" s="15"/>
      <c r="AL63" s="15"/>
      <c r="AM63" s="15"/>
      <c r="AN63" s="15"/>
      <c r="AO63" s="15"/>
      <c r="AP63" s="15"/>
      <c r="AQ63" s="15"/>
      <c r="AR63" s="15"/>
      <c r="AS63" s="15"/>
      <c r="AT63" s="15"/>
      <c r="AU63" s="15"/>
      <c r="AV63" s="15"/>
      <c r="AW63" s="15"/>
      <c r="AX63" s="15"/>
      <c r="AY63" s="15"/>
      <c r="AZ63" s="15"/>
      <c r="BA63" s="15"/>
      <c r="BB63" s="15"/>
      <c r="BC63" s="15"/>
      <c r="BD63" s="15"/>
      <c r="BE63" s="15"/>
      <c r="BF63" s="15"/>
      <c r="BG63" s="15"/>
      <c r="BH63" s="15"/>
      <c r="BI63" s="15"/>
      <c r="BJ63" s="15"/>
      <c r="BK63" s="15"/>
      <c r="BL63" s="15"/>
      <c r="BM63" s="15"/>
      <c r="BN63" s="15"/>
      <c r="BO63" s="15"/>
      <c r="BP63" s="15"/>
      <c r="BQ63" s="15"/>
      <c r="BR63" s="15"/>
      <c r="BS63" s="15"/>
      <c r="BT63" s="15"/>
      <c r="BU63" s="15"/>
      <c r="BV63" s="15"/>
      <c r="BW63" s="15"/>
      <c r="BX63" s="23"/>
      <c r="BY63" s="28"/>
    </row>
    <row r="64" spans="1:77" ht="12.75">
      <c r="B64" s="2">
        <v>22</v>
      </c>
      <c r="C64" s="190" t="s">
        <v>91</v>
      </c>
      <c r="D64" s="194" t="s">
        <v>15</v>
      </c>
      <c r="E64" s="169" t="s">
        <v>66</v>
      </c>
      <c r="F64" s="15"/>
      <c r="G64" s="44">
        <v>0.1</v>
      </c>
      <c r="H64" s="44"/>
      <c r="I64" s="14">
        <v>0.1</v>
      </c>
      <c r="J64" s="15" t="s">
        <v>66</v>
      </c>
      <c r="K64" s="15"/>
      <c r="L64" s="15"/>
      <c r="M64" s="15"/>
      <c r="N64" s="15"/>
      <c r="O64" s="15"/>
      <c r="P64" s="14">
        <v>0.1</v>
      </c>
      <c r="Q64" s="15"/>
      <c r="R64" s="15"/>
      <c r="S64" s="15"/>
      <c r="T64" s="15"/>
      <c r="U64" s="15"/>
      <c r="V64" s="15"/>
      <c r="W64" s="15"/>
      <c r="X64" s="15"/>
      <c r="Y64" s="15"/>
      <c r="Z64" s="15"/>
      <c r="AA64" s="15"/>
      <c r="AB64" s="15"/>
      <c r="AC64" s="15"/>
      <c r="AD64" s="15"/>
      <c r="AE64" s="15"/>
      <c r="AF64" s="15"/>
      <c r="AG64" s="15"/>
      <c r="AH64" s="15"/>
      <c r="AI64" s="15"/>
      <c r="AJ64" s="15"/>
      <c r="AK64" s="15"/>
      <c r="AL64" s="15"/>
      <c r="AM64" s="15"/>
      <c r="AN64" s="15"/>
      <c r="AO64" s="15"/>
      <c r="AP64" s="15"/>
      <c r="AQ64" s="15"/>
      <c r="AR64" s="15"/>
      <c r="AS64" s="15"/>
      <c r="AT64" s="15"/>
      <c r="AU64" s="15"/>
      <c r="AV64" s="15"/>
      <c r="AW64" s="15"/>
      <c r="AX64" s="15"/>
      <c r="AY64" s="15"/>
      <c r="AZ64" s="15"/>
      <c r="BA64" s="15"/>
      <c r="BB64" s="15"/>
      <c r="BC64" s="15"/>
      <c r="BD64" s="15"/>
      <c r="BE64" s="15"/>
      <c r="BF64" s="15"/>
      <c r="BG64" s="15"/>
      <c r="BH64" s="15"/>
      <c r="BI64" s="15"/>
      <c r="BJ64" s="15"/>
      <c r="BK64" s="15"/>
      <c r="BL64" s="15"/>
      <c r="BM64" s="15"/>
      <c r="BN64" s="15"/>
      <c r="BO64" s="15"/>
      <c r="BP64" s="15"/>
      <c r="BQ64" s="15"/>
      <c r="BR64" s="15"/>
      <c r="BS64" s="15"/>
      <c r="BT64" s="15"/>
      <c r="BU64" s="15"/>
      <c r="BV64" s="15"/>
      <c r="BW64" s="15"/>
      <c r="BX64" s="23"/>
      <c r="BY64" s="28"/>
    </row>
    <row r="65" spans="1:77" ht="12.75">
      <c r="B65" s="2">
        <v>23</v>
      </c>
      <c r="C65" s="190" t="s">
        <v>92</v>
      </c>
      <c r="D65" s="194" t="s">
        <v>93</v>
      </c>
      <c r="E65" s="169" t="s">
        <v>66</v>
      </c>
      <c r="F65" s="15"/>
      <c r="G65" s="44">
        <v>7.0000000000000007E-2</v>
      </c>
      <c r="H65" s="44"/>
      <c r="I65" s="14">
        <v>7.0000000000000007E-2</v>
      </c>
      <c r="J65" s="15" t="s">
        <v>66</v>
      </c>
      <c r="K65" s="15"/>
      <c r="L65" s="15"/>
      <c r="M65" s="15"/>
      <c r="N65" s="15"/>
      <c r="O65" s="15"/>
      <c r="P65" s="14">
        <v>7.0000000000000007E-2</v>
      </c>
      <c r="Q65" s="15"/>
      <c r="R65" s="15"/>
      <c r="S65" s="15"/>
      <c r="T65" s="15"/>
      <c r="U65" s="15"/>
      <c r="V65" s="15"/>
      <c r="W65" s="15"/>
      <c r="X65" s="15"/>
      <c r="Y65" s="15"/>
      <c r="Z65" s="15"/>
      <c r="AA65" s="15"/>
      <c r="AB65" s="15"/>
      <c r="AC65" s="15"/>
      <c r="AD65" s="15"/>
      <c r="AE65" s="15"/>
      <c r="AF65" s="15"/>
      <c r="AG65" s="15"/>
      <c r="AH65" s="15"/>
      <c r="AI65" s="15"/>
      <c r="AJ65" s="15"/>
      <c r="AK65" s="15"/>
      <c r="AL65" s="15"/>
      <c r="AM65" s="15"/>
      <c r="AN65" s="15"/>
      <c r="AO65" s="15"/>
      <c r="AP65" s="15"/>
      <c r="AQ65" s="15"/>
      <c r="AR65" s="15"/>
      <c r="AS65" s="15"/>
      <c r="AT65" s="15"/>
      <c r="AU65" s="15"/>
      <c r="AV65" s="15"/>
      <c r="AW65" s="15"/>
      <c r="AX65" s="15"/>
      <c r="AY65" s="15"/>
      <c r="AZ65" s="15"/>
      <c r="BA65" s="15"/>
      <c r="BB65" s="15"/>
      <c r="BC65" s="15"/>
      <c r="BD65" s="15"/>
      <c r="BE65" s="15"/>
      <c r="BF65" s="15"/>
      <c r="BG65" s="15"/>
      <c r="BH65" s="15"/>
      <c r="BI65" s="15"/>
      <c r="BJ65" s="15"/>
      <c r="BK65" s="15"/>
      <c r="BL65" s="15"/>
      <c r="BM65" s="15"/>
      <c r="BN65" s="15"/>
      <c r="BO65" s="15"/>
      <c r="BP65" s="15"/>
      <c r="BQ65" s="15"/>
      <c r="BR65" s="15"/>
      <c r="BS65" s="15"/>
      <c r="BT65" s="15"/>
      <c r="BU65" s="15"/>
      <c r="BV65" s="15"/>
      <c r="BW65" s="15"/>
      <c r="BX65" s="23"/>
      <c r="BY65" s="28"/>
    </row>
    <row r="66" spans="1:77" ht="12.75">
      <c r="B66" s="2">
        <v>24</v>
      </c>
      <c r="C66" s="196" t="s">
        <v>94</v>
      </c>
      <c r="D66" s="197" t="s">
        <v>53</v>
      </c>
      <c r="E66" s="169" t="s">
        <v>66</v>
      </c>
      <c r="F66" s="15"/>
      <c r="G66" s="32">
        <v>0.1038</v>
      </c>
      <c r="H66" s="14"/>
      <c r="I66" s="14">
        <v>0.1038</v>
      </c>
      <c r="J66" s="15" t="s">
        <v>66</v>
      </c>
      <c r="K66" s="15"/>
      <c r="L66" s="15"/>
      <c r="M66" s="15"/>
      <c r="N66" s="15"/>
      <c r="O66" s="15"/>
      <c r="P66" s="14">
        <v>0.1038</v>
      </c>
      <c r="Q66" s="15"/>
      <c r="R66" s="15"/>
      <c r="S66" s="15"/>
      <c r="T66" s="15"/>
      <c r="U66" s="15"/>
      <c r="V66" s="15"/>
      <c r="W66" s="15"/>
      <c r="X66" s="15"/>
      <c r="Y66" s="15"/>
      <c r="Z66" s="15"/>
      <c r="AA66" s="15"/>
      <c r="AB66" s="15"/>
      <c r="AC66" s="15"/>
      <c r="AD66" s="15"/>
      <c r="AE66" s="15"/>
      <c r="AF66" s="15"/>
      <c r="AG66" s="15"/>
      <c r="AH66" s="15"/>
      <c r="AI66" s="15"/>
      <c r="AJ66" s="15"/>
      <c r="AK66" s="15"/>
      <c r="AL66" s="15"/>
      <c r="AM66" s="15"/>
      <c r="AN66" s="15"/>
      <c r="AO66" s="15"/>
      <c r="AP66" s="15"/>
      <c r="AQ66" s="15"/>
      <c r="AR66" s="15"/>
      <c r="AS66" s="15"/>
      <c r="AT66" s="15"/>
      <c r="AU66" s="15"/>
      <c r="AV66" s="15"/>
      <c r="AW66" s="15"/>
      <c r="AX66" s="15"/>
      <c r="AY66" s="15"/>
      <c r="AZ66" s="15"/>
      <c r="BA66" s="15"/>
      <c r="BB66" s="15"/>
      <c r="BC66" s="15"/>
      <c r="BD66" s="15"/>
      <c r="BE66" s="15"/>
      <c r="BF66" s="15"/>
      <c r="BG66" s="15"/>
      <c r="BH66" s="15"/>
      <c r="BI66" s="15"/>
      <c r="BJ66" s="15"/>
      <c r="BK66" s="15"/>
      <c r="BL66" s="15"/>
      <c r="BM66" s="15"/>
      <c r="BN66" s="15"/>
      <c r="BO66" s="15"/>
      <c r="BP66" s="15"/>
      <c r="BQ66" s="15"/>
      <c r="BR66" s="15"/>
      <c r="BS66" s="15"/>
      <c r="BT66" s="15"/>
      <c r="BU66" s="15"/>
      <c r="BV66" s="15"/>
      <c r="BW66" s="15"/>
      <c r="BX66" s="12"/>
      <c r="BY66" s="28"/>
    </row>
    <row r="67" spans="1:77" ht="12.75">
      <c r="A67" s="26"/>
      <c r="B67" s="2">
        <v>25</v>
      </c>
      <c r="C67" s="196" t="s">
        <v>95</v>
      </c>
      <c r="D67" s="197" t="s">
        <v>53</v>
      </c>
      <c r="E67" s="169" t="s">
        <v>66</v>
      </c>
      <c r="F67" s="15"/>
      <c r="G67" s="32">
        <v>6.0499999999999998E-2</v>
      </c>
      <c r="H67" s="14"/>
      <c r="I67" s="14">
        <v>6.0499999999999998E-2</v>
      </c>
      <c r="J67" s="15" t="s">
        <v>66</v>
      </c>
      <c r="K67" s="15"/>
      <c r="L67" s="15"/>
      <c r="M67" s="15"/>
      <c r="N67" s="15"/>
      <c r="O67" s="15"/>
      <c r="P67" s="14">
        <v>6.0499999999999998E-2</v>
      </c>
      <c r="Q67" s="15"/>
      <c r="R67" s="15"/>
      <c r="S67" s="15"/>
      <c r="T67" s="15"/>
      <c r="U67" s="15"/>
      <c r="V67" s="15"/>
      <c r="W67" s="15"/>
      <c r="X67" s="15"/>
      <c r="Y67" s="15"/>
      <c r="Z67" s="15"/>
      <c r="AA67" s="15"/>
      <c r="AB67" s="15"/>
      <c r="AC67" s="15"/>
      <c r="AD67" s="15"/>
      <c r="AE67" s="15"/>
      <c r="AF67" s="15"/>
      <c r="AG67" s="15"/>
      <c r="AH67" s="15"/>
      <c r="AI67" s="15"/>
      <c r="AJ67" s="15"/>
      <c r="AK67" s="15"/>
      <c r="AL67" s="15"/>
      <c r="AM67" s="15"/>
      <c r="AN67" s="15"/>
      <c r="AO67" s="15"/>
      <c r="AP67" s="15"/>
      <c r="AQ67" s="15"/>
      <c r="AR67" s="15"/>
      <c r="AS67" s="15"/>
      <c r="AT67" s="15"/>
      <c r="AU67" s="15"/>
      <c r="AV67" s="15"/>
      <c r="AW67" s="15"/>
      <c r="AX67" s="15"/>
      <c r="AY67" s="15"/>
      <c r="AZ67" s="15"/>
      <c r="BA67" s="15"/>
      <c r="BB67" s="15"/>
      <c r="BC67" s="15"/>
      <c r="BD67" s="15"/>
      <c r="BE67" s="15"/>
      <c r="BF67" s="15"/>
      <c r="BG67" s="15"/>
      <c r="BH67" s="15"/>
      <c r="BI67" s="15"/>
      <c r="BJ67" s="15"/>
      <c r="BK67" s="15"/>
      <c r="BL67" s="15"/>
      <c r="BM67" s="15"/>
      <c r="BN67" s="15"/>
      <c r="BO67" s="15"/>
      <c r="BP67" s="15"/>
      <c r="BQ67" s="15"/>
      <c r="BR67" s="15"/>
      <c r="BS67" s="15"/>
      <c r="BT67" s="15"/>
      <c r="BU67" s="15"/>
      <c r="BV67" s="15"/>
      <c r="BW67" s="15"/>
      <c r="BX67" s="12"/>
      <c r="BY67" s="28"/>
    </row>
    <row r="68" spans="1:77" ht="12.75">
      <c r="B68" s="2">
        <v>27</v>
      </c>
      <c r="C68" s="168" t="s">
        <v>98</v>
      </c>
      <c r="D68" s="168" t="s">
        <v>19</v>
      </c>
      <c r="E68" s="169" t="s">
        <v>66</v>
      </c>
      <c r="F68" s="15"/>
      <c r="G68" s="14">
        <v>7.2999999999999995E-2</v>
      </c>
      <c r="H68" s="14"/>
      <c r="I68" s="14">
        <v>7.2999999999999995E-2</v>
      </c>
      <c r="J68" s="15" t="s">
        <v>66</v>
      </c>
      <c r="K68" s="15"/>
      <c r="L68" s="15"/>
      <c r="M68" s="15"/>
      <c r="N68" s="15"/>
      <c r="O68" s="15"/>
      <c r="P68" s="14">
        <v>7.2999999999999995E-2</v>
      </c>
      <c r="Q68" s="15"/>
      <c r="R68" s="15"/>
      <c r="S68" s="15"/>
      <c r="T68" s="15"/>
      <c r="U68" s="15"/>
      <c r="V68" s="15"/>
      <c r="W68" s="15"/>
      <c r="X68" s="15"/>
      <c r="Y68" s="15"/>
      <c r="Z68" s="15"/>
      <c r="AA68" s="15"/>
      <c r="AB68" s="15"/>
      <c r="AC68" s="15"/>
      <c r="AD68" s="15"/>
      <c r="AE68" s="15"/>
      <c r="AF68" s="15"/>
      <c r="AG68" s="15"/>
      <c r="AH68" s="15"/>
      <c r="AI68" s="15"/>
      <c r="AJ68" s="15"/>
      <c r="AK68" s="15"/>
      <c r="AL68" s="15"/>
      <c r="AM68" s="15"/>
      <c r="AN68" s="15"/>
      <c r="AO68" s="15"/>
      <c r="AP68" s="15"/>
      <c r="AQ68" s="15"/>
      <c r="AR68" s="15"/>
      <c r="AS68" s="15"/>
      <c r="AT68" s="15"/>
      <c r="AU68" s="15"/>
      <c r="AV68" s="15"/>
      <c r="AW68" s="15"/>
      <c r="AX68" s="15"/>
      <c r="AY68" s="15"/>
      <c r="AZ68" s="15"/>
      <c r="BA68" s="15"/>
      <c r="BB68" s="15"/>
      <c r="BC68" s="15"/>
      <c r="BD68" s="15"/>
      <c r="BE68" s="15"/>
      <c r="BF68" s="15"/>
      <c r="BG68" s="15"/>
      <c r="BH68" s="15"/>
      <c r="BI68" s="15"/>
      <c r="BJ68" s="15"/>
      <c r="BK68" s="15"/>
      <c r="BL68" s="15"/>
      <c r="BM68" s="15"/>
      <c r="BN68" s="15"/>
      <c r="BO68" s="15"/>
      <c r="BP68" s="15"/>
      <c r="BQ68" s="15"/>
      <c r="BR68" s="15"/>
      <c r="BS68" s="15"/>
      <c r="BT68" s="15"/>
      <c r="BU68" s="15"/>
      <c r="BV68" s="15"/>
      <c r="BW68" s="15"/>
      <c r="BX68" s="12"/>
      <c r="BY68" s="13"/>
    </row>
    <row r="69" spans="1:77" ht="12.75">
      <c r="B69" s="2">
        <v>28</v>
      </c>
      <c r="C69" s="168" t="s">
        <v>99</v>
      </c>
      <c r="D69" s="168" t="s">
        <v>36</v>
      </c>
      <c r="E69" s="169" t="s">
        <v>66</v>
      </c>
      <c r="F69" s="15"/>
      <c r="G69" s="14">
        <v>0.09</v>
      </c>
      <c r="H69" s="14"/>
      <c r="I69" s="14">
        <v>0.09</v>
      </c>
      <c r="J69" s="15" t="s">
        <v>66</v>
      </c>
      <c r="K69" s="15"/>
      <c r="L69" s="15"/>
      <c r="M69" s="15"/>
      <c r="N69" s="15"/>
      <c r="O69" s="15"/>
      <c r="P69" s="14">
        <v>0.09</v>
      </c>
      <c r="Q69" s="15"/>
      <c r="R69" s="15"/>
      <c r="S69" s="15"/>
      <c r="T69" s="15"/>
      <c r="U69" s="15"/>
      <c r="V69" s="15"/>
      <c r="W69" s="15"/>
      <c r="X69" s="15"/>
      <c r="Y69" s="15"/>
      <c r="Z69" s="15"/>
      <c r="AA69" s="15"/>
      <c r="AB69" s="15"/>
      <c r="AC69" s="15"/>
      <c r="AD69" s="15"/>
      <c r="AE69" s="15"/>
      <c r="AF69" s="15"/>
      <c r="AG69" s="15"/>
      <c r="AH69" s="15"/>
      <c r="AI69" s="15"/>
      <c r="AJ69" s="15"/>
      <c r="AK69" s="15"/>
      <c r="AL69" s="15"/>
      <c r="AM69" s="15"/>
      <c r="AN69" s="15"/>
      <c r="AO69" s="15"/>
      <c r="AP69" s="15"/>
      <c r="AQ69" s="15"/>
      <c r="AR69" s="15"/>
      <c r="AS69" s="15"/>
      <c r="AT69" s="15"/>
      <c r="AU69" s="15"/>
      <c r="AV69" s="15"/>
      <c r="AW69" s="15"/>
      <c r="AX69" s="15"/>
      <c r="AY69" s="15"/>
      <c r="AZ69" s="15"/>
      <c r="BA69" s="15"/>
      <c r="BB69" s="15"/>
      <c r="BC69" s="15"/>
      <c r="BD69" s="15"/>
      <c r="BE69" s="15"/>
      <c r="BF69" s="15"/>
      <c r="BG69" s="15"/>
      <c r="BH69" s="15"/>
      <c r="BI69" s="15"/>
      <c r="BJ69" s="15"/>
      <c r="BK69" s="15"/>
      <c r="BL69" s="15"/>
      <c r="BM69" s="15"/>
      <c r="BN69" s="15"/>
      <c r="BO69" s="15"/>
      <c r="BP69" s="15"/>
      <c r="BQ69" s="15"/>
      <c r="BR69" s="15"/>
      <c r="BS69" s="15"/>
      <c r="BT69" s="15"/>
      <c r="BU69" s="15"/>
      <c r="BV69" s="15"/>
      <c r="BW69" s="15"/>
      <c r="BX69" s="12"/>
      <c r="BY69" s="13"/>
    </row>
    <row r="70" spans="1:77" s="89" customFormat="1" ht="12.75">
      <c r="A70" s="18"/>
      <c r="B70" s="100"/>
      <c r="C70" s="171" t="s">
        <v>845</v>
      </c>
      <c r="D70" s="171" t="s">
        <v>18</v>
      </c>
      <c r="E70" s="169" t="s">
        <v>66</v>
      </c>
      <c r="F70" s="15"/>
      <c r="G70" s="88">
        <v>0.06</v>
      </c>
      <c r="H70" s="88"/>
      <c r="I70" s="88">
        <v>0.06</v>
      </c>
      <c r="J70" s="15" t="s">
        <v>66</v>
      </c>
      <c r="K70" s="15"/>
      <c r="L70" s="15"/>
      <c r="M70" s="15"/>
      <c r="N70" s="15"/>
      <c r="O70" s="15"/>
      <c r="P70" s="88">
        <v>0.06</v>
      </c>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5"/>
      <c r="BK70" s="15"/>
      <c r="BL70" s="15"/>
      <c r="BM70" s="15"/>
      <c r="BN70" s="15"/>
      <c r="BO70" s="15"/>
      <c r="BP70" s="15"/>
      <c r="BQ70" s="15"/>
      <c r="BR70" s="15"/>
      <c r="BS70" s="15"/>
      <c r="BT70" s="15"/>
      <c r="BU70" s="15"/>
      <c r="BV70" s="15"/>
      <c r="BW70" s="15"/>
      <c r="BX70" s="85"/>
      <c r="BY70" s="86"/>
    </row>
    <row r="71" spans="1:77" ht="12.75">
      <c r="B71" s="2">
        <v>29</v>
      </c>
      <c r="C71" s="168" t="s">
        <v>100</v>
      </c>
      <c r="D71" s="168" t="s">
        <v>18</v>
      </c>
      <c r="E71" s="169" t="s">
        <v>66</v>
      </c>
      <c r="F71" s="15"/>
      <c r="G71" s="14">
        <v>0.2</v>
      </c>
      <c r="H71" s="14"/>
      <c r="I71" s="14">
        <v>0.2</v>
      </c>
      <c r="J71" s="15" t="s">
        <v>66</v>
      </c>
      <c r="K71" s="15"/>
      <c r="L71" s="15"/>
      <c r="M71" s="15"/>
      <c r="N71" s="15"/>
      <c r="O71" s="15"/>
      <c r="P71" s="14">
        <v>0.2</v>
      </c>
      <c r="Q71" s="15"/>
      <c r="R71" s="15"/>
      <c r="S71" s="15"/>
      <c r="T71" s="15"/>
      <c r="U71" s="15"/>
      <c r="V71" s="15"/>
      <c r="W71" s="15"/>
      <c r="X71" s="15"/>
      <c r="Y71" s="15"/>
      <c r="Z71" s="15"/>
      <c r="AA71" s="15"/>
      <c r="AB71" s="15"/>
      <c r="AC71" s="15"/>
      <c r="AD71" s="15"/>
      <c r="AE71" s="15"/>
      <c r="AF71" s="15"/>
      <c r="AG71" s="15"/>
      <c r="AH71" s="15"/>
      <c r="AI71" s="15"/>
      <c r="AJ71" s="15"/>
      <c r="AK71" s="15"/>
      <c r="AL71" s="15"/>
      <c r="AM71" s="15"/>
      <c r="AN71" s="15"/>
      <c r="AO71" s="15"/>
      <c r="AP71" s="15"/>
      <c r="AQ71" s="15"/>
      <c r="AR71" s="15"/>
      <c r="AS71" s="15"/>
      <c r="AT71" s="15"/>
      <c r="AU71" s="15"/>
      <c r="AV71" s="15"/>
      <c r="AW71" s="15"/>
      <c r="AX71" s="15"/>
      <c r="AY71" s="15"/>
      <c r="AZ71" s="15"/>
      <c r="BA71" s="15"/>
      <c r="BB71" s="15"/>
      <c r="BC71" s="15"/>
      <c r="BD71" s="15"/>
      <c r="BE71" s="15"/>
      <c r="BF71" s="15"/>
      <c r="BG71" s="15"/>
      <c r="BH71" s="15"/>
      <c r="BI71" s="15"/>
      <c r="BJ71" s="15"/>
      <c r="BK71" s="15"/>
      <c r="BL71" s="15"/>
      <c r="BM71" s="15"/>
      <c r="BN71" s="15"/>
      <c r="BO71" s="15"/>
      <c r="BP71" s="15"/>
      <c r="BQ71" s="15"/>
      <c r="BR71" s="15"/>
      <c r="BS71" s="15"/>
      <c r="BT71" s="15"/>
      <c r="BU71" s="15"/>
      <c r="BV71" s="15"/>
      <c r="BW71" s="15"/>
      <c r="BX71" s="12"/>
      <c r="BY71" s="13"/>
    </row>
    <row r="72" spans="1:77" ht="12.75">
      <c r="B72" s="2">
        <v>30</v>
      </c>
      <c r="C72" s="168" t="s">
        <v>101</v>
      </c>
      <c r="D72" s="168" t="s">
        <v>78</v>
      </c>
      <c r="E72" s="169" t="s">
        <v>66</v>
      </c>
      <c r="F72" s="15"/>
      <c r="G72" s="14">
        <v>9.1800000000000007E-2</v>
      </c>
      <c r="H72" s="14"/>
      <c r="I72" s="14">
        <v>9.1800000000000007E-2</v>
      </c>
      <c r="J72" s="15" t="s">
        <v>66</v>
      </c>
      <c r="K72" s="15"/>
      <c r="L72" s="15"/>
      <c r="M72" s="15"/>
      <c r="N72" s="15"/>
      <c r="O72" s="15"/>
      <c r="P72" s="14">
        <v>9.1800000000000007E-2</v>
      </c>
      <c r="Q72" s="15"/>
      <c r="R72" s="15"/>
      <c r="S72" s="15"/>
      <c r="T72" s="15"/>
      <c r="U72" s="15"/>
      <c r="V72" s="15"/>
      <c r="W72" s="15"/>
      <c r="X72" s="15"/>
      <c r="Y72" s="15"/>
      <c r="Z72" s="15"/>
      <c r="AA72" s="15"/>
      <c r="AB72" s="15"/>
      <c r="AC72" s="15"/>
      <c r="AD72" s="15"/>
      <c r="AE72" s="15"/>
      <c r="AF72" s="15"/>
      <c r="AG72" s="15"/>
      <c r="AH72" s="15"/>
      <c r="AI72" s="15"/>
      <c r="AJ72" s="15"/>
      <c r="AK72" s="15"/>
      <c r="AL72" s="15"/>
      <c r="AM72" s="15"/>
      <c r="AN72" s="15"/>
      <c r="AO72" s="15"/>
      <c r="AP72" s="15"/>
      <c r="AQ72" s="15"/>
      <c r="AR72" s="15"/>
      <c r="AS72" s="15"/>
      <c r="AT72" s="15"/>
      <c r="AU72" s="15"/>
      <c r="AV72" s="15"/>
      <c r="AW72" s="15"/>
      <c r="AX72" s="15"/>
      <c r="AY72" s="15"/>
      <c r="AZ72" s="15"/>
      <c r="BA72" s="15"/>
      <c r="BB72" s="15"/>
      <c r="BC72" s="15"/>
      <c r="BD72" s="15"/>
      <c r="BE72" s="15"/>
      <c r="BF72" s="15"/>
      <c r="BG72" s="15"/>
      <c r="BH72" s="15"/>
      <c r="BI72" s="15"/>
      <c r="BJ72" s="15"/>
      <c r="BK72" s="15"/>
      <c r="BL72" s="15"/>
      <c r="BM72" s="15"/>
      <c r="BN72" s="15"/>
      <c r="BO72" s="15"/>
      <c r="BP72" s="15"/>
      <c r="BQ72" s="15"/>
      <c r="BR72" s="15"/>
      <c r="BS72" s="15"/>
      <c r="BT72" s="15"/>
      <c r="BU72" s="15"/>
      <c r="BV72" s="15"/>
      <c r="BW72" s="15"/>
      <c r="BX72" s="12"/>
      <c r="BY72" s="13"/>
    </row>
    <row r="73" spans="1:77" ht="12.75">
      <c r="B73" s="2">
        <v>31</v>
      </c>
      <c r="C73" s="196" t="s">
        <v>95</v>
      </c>
      <c r="D73" s="197" t="s">
        <v>78</v>
      </c>
      <c r="E73" s="169" t="s">
        <v>66</v>
      </c>
      <c r="F73" s="15"/>
      <c r="G73" s="32">
        <v>6.2399999999999997E-2</v>
      </c>
      <c r="H73" s="14"/>
      <c r="I73" s="14">
        <v>6.2399999999999997E-2</v>
      </c>
      <c r="J73" s="15" t="s">
        <v>66</v>
      </c>
      <c r="K73" s="15"/>
      <c r="L73" s="15"/>
      <c r="M73" s="15"/>
      <c r="N73" s="15"/>
      <c r="O73" s="15"/>
      <c r="P73" s="14">
        <v>6.2399999999999997E-2</v>
      </c>
      <c r="Q73" s="15"/>
      <c r="R73" s="15"/>
      <c r="S73" s="15"/>
      <c r="T73" s="15"/>
      <c r="U73" s="15"/>
      <c r="V73" s="15"/>
      <c r="W73" s="15"/>
      <c r="X73" s="15"/>
      <c r="Y73" s="15"/>
      <c r="Z73" s="15"/>
      <c r="AA73" s="15"/>
      <c r="AB73" s="15"/>
      <c r="AC73" s="15"/>
      <c r="AD73" s="15"/>
      <c r="AE73" s="15"/>
      <c r="AF73" s="15"/>
      <c r="AG73" s="15"/>
      <c r="AH73" s="15"/>
      <c r="AI73" s="15"/>
      <c r="AJ73" s="15"/>
      <c r="AK73" s="15"/>
      <c r="AL73" s="15"/>
      <c r="AM73" s="15"/>
      <c r="AN73" s="15"/>
      <c r="AO73" s="15"/>
      <c r="AP73" s="15"/>
      <c r="AQ73" s="15"/>
      <c r="AR73" s="15"/>
      <c r="AS73" s="15"/>
      <c r="AT73" s="15"/>
      <c r="AU73" s="15"/>
      <c r="AV73" s="15"/>
      <c r="AW73" s="15"/>
      <c r="AX73" s="15"/>
      <c r="AY73" s="15"/>
      <c r="AZ73" s="15"/>
      <c r="BA73" s="15"/>
      <c r="BB73" s="15"/>
      <c r="BC73" s="15"/>
      <c r="BD73" s="15"/>
      <c r="BE73" s="15"/>
      <c r="BF73" s="15"/>
      <c r="BG73" s="15"/>
      <c r="BH73" s="15"/>
      <c r="BI73" s="15"/>
      <c r="BJ73" s="15"/>
      <c r="BK73" s="15"/>
      <c r="BL73" s="15"/>
      <c r="BM73" s="15"/>
      <c r="BN73" s="15"/>
      <c r="BO73" s="15"/>
      <c r="BP73" s="15"/>
      <c r="BQ73" s="15"/>
      <c r="BR73" s="15"/>
      <c r="BS73" s="15"/>
      <c r="BT73" s="15"/>
      <c r="BU73" s="15"/>
      <c r="BV73" s="15"/>
      <c r="BW73" s="15"/>
      <c r="BX73" s="12"/>
      <c r="BY73" s="28"/>
    </row>
    <row r="74" spans="1:77" ht="12.75">
      <c r="B74" s="2">
        <v>32</v>
      </c>
      <c r="C74" s="168" t="s">
        <v>102</v>
      </c>
      <c r="D74" s="168" t="s">
        <v>93</v>
      </c>
      <c r="E74" s="169" t="s">
        <v>66</v>
      </c>
      <c r="F74" s="15"/>
      <c r="G74" s="14">
        <v>0.06</v>
      </c>
      <c r="H74" s="14"/>
      <c r="I74" s="14">
        <v>0.06</v>
      </c>
      <c r="J74" s="15" t="s">
        <v>66</v>
      </c>
      <c r="K74" s="15"/>
      <c r="L74" s="15"/>
      <c r="M74" s="15"/>
      <c r="N74" s="15"/>
      <c r="O74" s="15"/>
      <c r="P74" s="14">
        <v>0.06</v>
      </c>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2"/>
      <c r="BY74" s="13"/>
    </row>
    <row r="75" spans="1:77" s="89" customFormat="1" ht="12.75">
      <c r="B75" s="100"/>
      <c r="C75" s="171" t="s">
        <v>751</v>
      </c>
      <c r="D75" s="171" t="s">
        <v>104</v>
      </c>
      <c r="E75" s="169" t="s">
        <v>66</v>
      </c>
      <c r="F75" s="15"/>
      <c r="G75" s="88">
        <v>0.75</v>
      </c>
      <c r="H75" s="88"/>
      <c r="I75" s="88">
        <v>0.75</v>
      </c>
      <c r="J75" s="15" t="s">
        <v>66</v>
      </c>
      <c r="K75" s="15"/>
      <c r="L75" s="15"/>
      <c r="M75" s="15"/>
      <c r="N75" s="15"/>
      <c r="O75" s="15"/>
      <c r="P75" s="15"/>
      <c r="Q75" s="15"/>
      <c r="R75" s="15"/>
      <c r="S75" s="15"/>
      <c r="T75" s="15"/>
      <c r="U75" s="15"/>
      <c r="V75" s="15"/>
      <c r="W75" s="15"/>
      <c r="X75" s="15"/>
      <c r="Y75" s="15"/>
      <c r="Z75" s="15"/>
      <c r="AA75" s="15"/>
      <c r="AB75" s="15"/>
      <c r="AC75" s="15"/>
      <c r="AD75" s="15"/>
      <c r="AE75" s="15"/>
      <c r="AF75" s="15"/>
      <c r="AG75" s="15"/>
      <c r="AH75" s="15"/>
      <c r="AI75" s="15"/>
      <c r="AJ75" s="15"/>
      <c r="AK75" s="88">
        <v>0.75</v>
      </c>
      <c r="AL75" s="15"/>
      <c r="AM75" s="15"/>
      <c r="AN75" s="15"/>
      <c r="AO75" s="15"/>
      <c r="AP75" s="15"/>
      <c r="AQ75" s="15"/>
      <c r="AR75" s="15"/>
      <c r="AS75" s="15"/>
      <c r="AT75" s="15"/>
      <c r="AU75" s="15"/>
      <c r="AV75" s="15"/>
      <c r="AW75" s="15"/>
      <c r="AX75" s="15"/>
      <c r="AY75" s="15"/>
      <c r="AZ75" s="15"/>
      <c r="BA75" s="15"/>
      <c r="BB75" s="15"/>
      <c r="BC75" s="15"/>
      <c r="BD75" s="15"/>
      <c r="BE75" s="15"/>
      <c r="BF75" s="15"/>
      <c r="BG75" s="15"/>
      <c r="BH75" s="15"/>
      <c r="BI75" s="15"/>
      <c r="BJ75" s="15"/>
      <c r="BK75" s="15"/>
      <c r="BL75" s="15"/>
      <c r="BM75" s="15"/>
      <c r="BN75" s="15"/>
      <c r="BO75" s="15"/>
      <c r="BP75" s="15"/>
      <c r="BQ75" s="15"/>
      <c r="BR75" s="15"/>
      <c r="BS75" s="15"/>
      <c r="BT75" s="15"/>
      <c r="BU75" s="15"/>
      <c r="BV75" s="15"/>
      <c r="BW75" s="15"/>
      <c r="BX75" s="85"/>
      <c r="BY75" s="86"/>
    </row>
    <row r="76" spans="1:77" ht="12.75">
      <c r="B76" s="2">
        <v>34</v>
      </c>
      <c r="C76" s="168" t="s">
        <v>105</v>
      </c>
      <c r="D76" s="168" t="s">
        <v>522</v>
      </c>
      <c r="E76" s="169" t="s">
        <v>66</v>
      </c>
      <c r="F76" s="15"/>
      <c r="G76" s="14">
        <v>0.06</v>
      </c>
      <c r="H76" s="14"/>
      <c r="I76" s="14">
        <v>0.06</v>
      </c>
      <c r="J76" s="15" t="s">
        <v>66</v>
      </c>
      <c r="K76" s="15"/>
      <c r="L76" s="15"/>
      <c r="M76" s="15"/>
      <c r="N76" s="15"/>
      <c r="O76" s="15"/>
      <c r="P76" s="14">
        <v>0.06</v>
      </c>
      <c r="Q76" s="15"/>
      <c r="R76" s="15"/>
      <c r="S76" s="15"/>
      <c r="T76" s="15"/>
      <c r="U76" s="15"/>
      <c r="V76" s="15"/>
      <c r="W76" s="15"/>
      <c r="X76" s="15"/>
      <c r="Y76" s="15"/>
      <c r="Z76" s="15"/>
      <c r="AA76" s="15"/>
      <c r="AB76" s="15"/>
      <c r="AC76" s="15"/>
      <c r="AD76" s="15"/>
      <c r="AE76" s="15"/>
      <c r="AF76" s="15"/>
      <c r="AG76" s="15"/>
      <c r="AH76" s="15"/>
      <c r="AI76" s="15"/>
      <c r="AJ76" s="15"/>
      <c r="AK76" s="15"/>
      <c r="AL76" s="15"/>
      <c r="AM76" s="15"/>
      <c r="AN76" s="15"/>
      <c r="AO76" s="15"/>
      <c r="AP76" s="15"/>
      <c r="AQ76" s="15"/>
      <c r="AR76" s="15"/>
      <c r="AS76" s="15"/>
      <c r="AT76" s="15"/>
      <c r="AU76" s="15"/>
      <c r="AV76" s="15"/>
      <c r="AW76" s="15"/>
      <c r="AX76" s="15"/>
      <c r="AY76" s="15"/>
      <c r="AZ76" s="15"/>
      <c r="BA76" s="15"/>
      <c r="BB76" s="15"/>
      <c r="BC76" s="15"/>
      <c r="BD76" s="15"/>
      <c r="BE76" s="15"/>
      <c r="BF76" s="15"/>
      <c r="BG76" s="15"/>
      <c r="BH76" s="15"/>
      <c r="BI76" s="15"/>
      <c r="BJ76" s="15"/>
      <c r="BK76" s="15"/>
      <c r="BL76" s="15"/>
      <c r="BM76" s="15"/>
      <c r="BN76" s="15"/>
      <c r="BO76" s="15"/>
      <c r="BP76" s="15"/>
      <c r="BQ76" s="15"/>
      <c r="BR76" s="15"/>
      <c r="BS76" s="15"/>
      <c r="BT76" s="15"/>
      <c r="BU76" s="15"/>
      <c r="BV76" s="15"/>
      <c r="BW76" s="15"/>
      <c r="BX76" s="12"/>
      <c r="BY76" s="13"/>
    </row>
    <row r="77" spans="1:77" ht="12.75">
      <c r="B77" s="2">
        <v>35</v>
      </c>
      <c r="C77" s="190" t="s">
        <v>106</v>
      </c>
      <c r="D77" s="194" t="s">
        <v>93</v>
      </c>
      <c r="E77" s="169" t="s">
        <v>66</v>
      </c>
      <c r="F77" s="15"/>
      <c r="G77" s="44">
        <v>3.4700000000000002E-2</v>
      </c>
      <c r="H77" s="44"/>
      <c r="I77" s="14">
        <v>3.4700000000000002E-2</v>
      </c>
      <c r="J77" s="15" t="s">
        <v>66</v>
      </c>
      <c r="K77" s="15"/>
      <c r="L77" s="15"/>
      <c r="M77" s="15"/>
      <c r="N77" s="15"/>
      <c r="O77" s="15"/>
      <c r="P77" s="14">
        <v>3.4700000000000002E-2</v>
      </c>
      <c r="Q77" s="15"/>
      <c r="R77" s="15"/>
      <c r="S77" s="15"/>
      <c r="T77" s="15"/>
      <c r="U77" s="15"/>
      <c r="V77" s="15"/>
      <c r="W77" s="15"/>
      <c r="X77" s="15"/>
      <c r="Y77" s="15"/>
      <c r="Z77" s="15"/>
      <c r="AA77" s="15"/>
      <c r="AB77" s="15"/>
      <c r="AC77" s="15"/>
      <c r="AD77" s="15"/>
      <c r="AE77" s="15"/>
      <c r="AF77" s="15"/>
      <c r="AG77" s="15"/>
      <c r="AH77" s="15"/>
      <c r="AI77" s="15"/>
      <c r="AJ77" s="15"/>
      <c r="AK77" s="15"/>
      <c r="AL77" s="15"/>
      <c r="AM77" s="15"/>
      <c r="AN77" s="15"/>
      <c r="AO77" s="15"/>
      <c r="AP77" s="15"/>
      <c r="AQ77" s="15"/>
      <c r="AR77" s="15"/>
      <c r="AS77" s="15"/>
      <c r="AT77" s="15"/>
      <c r="AU77" s="15"/>
      <c r="AV77" s="15"/>
      <c r="AW77" s="15"/>
      <c r="AX77" s="15"/>
      <c r="AY77" s="15"/>
      <c r="AZ77" s="15"/>
      <c r="BA77" s="15"/>
      <c r="BB77" s="15"/>
      <c r="BC77" s="15"/>
      <c r="BD77" s="15"/>
      <c r="BE77" s="15"/>
      <c r="BF77" s="15"/>
      <c r="BG77" s="15"/>
      <c r="BH77" s="15"/>
      <c r="BI77" s="15"/>
      <c r="BJ77" s="15"/>
      <c r="BK77" s="15"/>
      <c r="BL77" s="15"/>
      <c r="BM77" s="15"/>
      <c r="BN77" s="15"/>
      <c r="BO77" s="15"/>
      <c r="BP77" s="15"/>
      <c r="BQ77" s="15"/>
      <c r="BR77" s="15"/>
      <c r="BS77" s="15"/>
      <c r="BT77" s="15"/>
      <c r="BU77" s="15"/>
      <c r="BV77" s="15"/>
      <c r="BW77" s="15"/>
      <c r="BX77" s="23"/>
      <c r="BY77" s="28"/>
    </row>
    <row r="78" spans="1:77" ht="12.75">
      <c r="B78" s="2">
        <v>38</v>
      </c>
      <c r="C78" s="190" t="s">
        <v>108</v>
      </c>
      <c r="D78" s="194" t="s">
        <v>93</v>
      </c>
      <c r="E78" s="169" t="s">
        <v>66</v>
      </c>
      <c r="F78" s="15"/>
      <c r="G78" s="44">
        <v>0.05</v>
      </c>
      <c r="H78" s="44"/>
      <c r="I78" s="14">
        <v>0.05</v>
      </c>
      <c r="J78" s="15" t="s">
        <v>66</v>
      </c>
      <c r="K78" s="15"/>
      <c r="L78" s="15"/>
      <c r="M78" s="15"/>
      <c r="N78" s="15"/>
      <c r="O78" s="15"/>
      <c r="P78" s="14">
        <v>0.05</v>
      </c>
      <c r="Q78" s="15"/>
      <c r="R78" s="15"/>
      <c r="S78" s="15"/>
      <c r="T78" s="15"/>
      <c r="U78" s="15"/>
      <c r="V78" s="15"/>
      <c r="W78" s="15"/>
      <c r="X78" s="15"/>
      <c r="Y78" s="15"/>
      <c r="Z78" s="15"/>
      <c r="AA78" s="15"/>
      <c r="AB78" s="15"/>
      <c r="AC78" s="15"/>
      <c r="AD78" s="15"/>
      <c r="AE78" s="15"/>
      <c r="AF78" s="15"/>
      <c r="AG78" s="15"/>
      <c r="AH78" s="15"/>
      <c r="AI78" s="15"/>
      <c r="AJ78" s="15"/>
      <c r="AK78" s="15"/>
      <c r="AL78" s="15"/>
      <c r="AM78" s="15"/>
      <c r="AN78" s="15"/>
      <c r="AO78" s="15"/>
      <c r="AP78" s="15"/>
      <c r="AQ78" s="15"/>
      <c r="AR78" s="15"/>
      <c r="AS78" s="15"/>
      <c r="AT78" s="15"/>
      <c r="AU78" s="15"/>
      <c r="AV78" s="15"/>
      <c r="AW78" s="15"/>
      <c r="AX78" s="15"/>
      <c r="AY78" s="15"/>
      <c r="AZ78" s="15"/>
      <c r="BA78" s="15"/>
      <c r="BB78" s="15"/>
      <c r="BC78" s="15"/>
      <c r="BD78" s="15"/>
      <c r="BE78" s="15"/>
      <c r="BF78" s="15"/>
      <c r="BG78" s="15"/>
      <c r="BH78" s="15"/>
      <c r="BI78" s="15"/>
      <c r="BJ78" s="15"/>
      <c r="BK78" s="15"/>
      <c r="BL78" s="15"/>
      <c r="BM78" s="15"/>
      <c r="BN78" s="15"/>
      <c r="BO78" s="15"/>
      <c r="BP78" s="15"/>
      <c r="BQ78" s="15"/>
      <c r="BR78" s="15"/>
      <c r="BS78" s="15"/>
      <c r="BT78" s="15"/>
      <c r="BU78" s="15"/>
      <c r="BV78" s="15"/>
      <c r="BW78" s="15"/>
      <c r="BX78" s="23"/>
      <c r="BY78" s="28"/>
    </row>
    <row r="79" spans="1:77" s="89" customFormat="1" ht="12.75">
      <c r="B79" s="100">
        <v>39</v>
      </c>
      <c r="C79" s="195" t="s">
        <v>843</v>
      </c>
      <c r="D79" s="198" t="s">
        <v>78</v>
      </c>
      <c r="E79" s="169" t="s">
        <v>66</v>
      </c>
      <c r="F79" s="15"/>
      <c r="G79" s="111">
        <v>1.51</v>
      </c>
      <c r="H79" s="111"/>
      <c r="I79" s="111">
        <v>1.51</v>
      </c>
      <c r="J79" s="15" t="s">
        <v>66</v>
      </c>
      <c r="K79" s="15"/>
      <c r="L79" s="15"/>
      <c r="M79" s="15"/>
      <c r="N79" s="15"/>
      <c r="O79" s="15"/>
      <c r="P79" s="111">
        <v>1.51</v>
      </c>
      <c r="Q79" s="15"/>
      <c r="R79" s="15"/>
      <c r="S79" s="15"/>
      <c r="T79" s="15"/>
      <c r="U79" s="15"/>
      <c r="V79" s="15"/>
      <c r="W79" s="15"/>
      <c r="X79" s="15"/>
      <c r="Y79" s="15"/>
      <c r="Z79" s="15"/>
      <c r="AA79" s="15"/>
      <c r="AB79" s="15"/>
      <c r="AC79" s="15"/>
      <c r="AD79" s="15"/>
      <c r="AE79" s="15"/>
      <c r="AF79" s="15"/>
      <c r="AG79" s="15"/>
      <c r="AH79" s="15"/>
      <c r="AI79" s="15"/>
      <c r="AJ79" s="15"/>
      <c r="AK79" s="15"/>
      <c r="AL79" s="15"/>
      <c r="AM79" s="15"/>
      <c r="AN79" s="15"/>
      <c r="AO79" s="15"/>
      <c r="AP79" s="15"/>
      <c r="AQ79" s="15"/>
      <c r="AR79" s="15"/>
      <c r="AS79" s="15"/>
      <c r="AT79" s="15"/>
      <c r="AU79" s="15"/>
      <c r="AV79" s="15"/>
      <c r="AW79" s="15"/>
      <c r="AX79" s="15"/>
      <c r="AY79" s="15"/>
      <c r="AZ79" s="15"/>
      <c r="BA79" s="15"/>
      <c r="BB79" s="15"/>
      <c r="BC79" s="15"/>
      <c r="BD79" s="15"/>
      <c r="BE79" s="15"/>
      <c r="BF79" s="15"/>
      <c r="BG79" s="15"/>
      <c r="BH79" s="15"/>
      <c r="BI79" s="15"/>
      <c r="BJ79" s="15"/>
      <c r="BK79" s="15"/>
      <c r="BL79" s="15"/>
      <c r="BM79" s="15"/>
      <c r="BN79" s="15"/>
      <c r="BO79" s="15"/>
      <c r="BP79" s="15"/>
      <c r="BQ79" s="15"/>
      <c r="BR79" s="15"/>
      <c r="BS79" s="15"/>
      <c r="BT79" s="15"/>
      <c r="BU79" s="15"/>
      <c r="BV79" s="15"/>
      <c r="BW79" s="15"/>
      <c r="BX79" s="112"/>
      <c r="BY79" s="101"/>
    </row>
    <row r="80" spans="1:77" ht="12.75">
      <c r="B80" s="2">
        <v>40</v>
      </c>
      <c r="C80" s="190" t="s">
        <v>109</v>
      </c>
      <c r="D80" s="194" t="s">
        <v>21</v>
      </c>
      <c r="E80" s="169" t="s">
        <v>66</v>
      </c>
      <c r="F80" s="15"/>
      <c r="G80" s="44">
        <v>4.3779999999999999E-2</v>
      </c>
      <c r="H80" s="44"/>
      <c r="I80" s="14">
        <v>4.3779999999999999E-2</v>
      </c>
      <c r="J80" s="15" t="s">
        <v>66</v>
      </c>
      <c r="K80" s="15"/>
      <c r="L80" s="15"/>
      <c r="M80" s="15"/>
      <c r="N80" s="15"/>
      <c r="O80" s="15"/>
      <c r="P80" s="14">
        <v>4.3779999999999999E-2</v>
      </c>
      <c r="Q80" s="15"/>
      <c r="R80" s="15"/>
      <c r="S80" s="15"/>
      <c r="T80" s="15"/>
      <c r="U80" s="15"/>
      <c r="V80" s="15"/>
      <c r="W80" s="15"/>
      <c r="X80" s="15"/>
      <c r="Y80" s="15"/>
      <c r="Z80" s="15"/>
      <c r="AA80" s="15"/>
      <c r="AB80" s="15"/>
      <c r="AC80" s="15"/>
      <c r="AD80" s="15"/>
      <c r="AE80" s="15"/>
      <c r="AF80" s="15"/>
      <c r="AG80" s="15"/>
      <c r="AH80" s="15"/>
      <c r="AI80" s="15"/>
      <c r="AJ80" s="15"/>
      <c r="AK80" s="15"/>
      <c r="AL80" s="15"/>
      <c r="AM80" s="15"/>
      <c r="AN80" s="15"/>
      <c r="AO80" s="15"/>
      <c r="AP80" s="15"/>
      <c r="AQ80" s="15"/>
      <c r="AR80" s="15"/>
      <c r="AS80" s="15"/>
      <c r="AT80" s="15"/>
      <c r="AU80" s="15"/>
      <c r="AV80" s="15"/>
      <c r="AW80" s="15"/>
      <c r="AX80" s="15"/>
      <c r="AY80" s="15"/>
      <c r="AZ80" s="15"/>
      <c r="BA80" s="15"/>
      <c r="BB80" s="15"/>
      <c r="BC80" s="15"/>
      <c r="BD80" s="15"/>
      <c r="BE80" s="15"/>
      <c r="BF80" s="15"/>
      <c r="BG80" s="15"/>
      <c r="BH80" s="15"/>
      <c r="BI80" s="15"/>
      <c r="BJ80" s="15"/>
      <c r="BK80" s="15"/>
      <c r="BL80" s="15"/>
      <c r="BM80" s="15"/>
      <c r="BN80" s="15"/>
      <c r="BO80" s="15"/>
      <c r="BP80" s="15"/>
      <c r="BQ80" s="15"/>
      <c r="BR80" s="15"/>
      <c r="BS80" s="15"/>
      <c r="BT80" s="15"/>
      <c r="BU80" s="15"/>
      <c r="BV80" s="15"/>
      <c r="BW80" s="15"/>
      <c r="BX80" s="23"/>
      <c r="BY80" s="28"/>
    </row>
    <row r="81" spans="1:77" ht="12.75">
      <c r="B81" s="2">
        <v>41</v>
      </c>
      <c r="C81" s="190" t="s">
        <v>110</v>
      </c>
      <c r="D81" s="194" t="s">
        <v>78</v>
      </c>
      <c r="E81" s="169" t="s">
        <v>66</v>
      </c>
      <c r="F81" s="15"/>
      <c r="G81" s="44">
        <v>0.09</v>
      </c>
      <c r="H81" s="44"/>
      <c r="I81" s="14">
        <v>0.09</v>
      </c>
      <c r="J81" s="15" t="s">
        <v>66</v>
      </c>
      <c r="K81" s="15"/>
      <c r="L81" s="15"/>
      <c r="M81" s="15"/>
      <c r="N81" s="15"/>
      <c r="O81" s="15"/>
      <c r="P81" s="14">
        <v>0.09</v>
      </c>
      <c r="Q81" s="15"/>
      <c r="R81" s="15"/>
      <c r="S81" s="15"/>
      <c r="T81" s="15"/>
      <c r="U81" s="15"/>
      <c r="V81" s="15"/>
      <c r="W81" s="15"/>
      <c r="X81" s="15"/>
      <c r="Y81" s="15"/>
      <c r="Z81" s="15"/>
      <c r="AA81" s="15"/>
      <c r="AB81" s="15"/>
      <c r="AC81" s="15"/>
      <c r="AD81" s="15"/>
      <c r="AE81" s="15"/>
      <c r="AF81" s="15"/>
      <c r="AG81" s="15"/>
      <c r="AH81" s="15"/>
      <c r="AI81" s="15"/>
      <c r="AJ81" s="15"/>
      <c r="AK81" s="15"/>
      <c r="AL81" s="15"/>
      <c r="AM81" s="15"/>
      <c r="AN81" s="15"/>
      <c r="AO81" s="15"/>
      <c r="AP81" s="15"/>
      <c r="AQ81" s="15"/>
      <c r="AR81" s="15"/>
      <c r="AS81" s="15"/>
      <c r="AT81" s="15"/>
      <c r="AU81" s="15"/>
      <c r="AV81" s="15"/>
      <c r="AW81" s="15"/>
      <c r="AX81" s="15"/>
      <c r="AY81" s="15"/>
      <c r="AZ81" s="15"/>
      <c r="BA81" s="15"/>
      <c r="BB81" s="15"/>
      <c r="BC81" s="15"/>
      <c r="BD81" s="15"/>
      <c r="BE81" s="15"/>
      <c r="BF81" s="15"/>
      <c r="BG81" s="15"/>
      <c r="BH81" s="15"/>
      <c r="BI81" s="15"/>
      <c r="BJ81" s="15"/>
      <c r="BK81" s="15"/>
      <c r="BL81" s="15"/>
      <c r="BM81" s="15"/>
      <c r="BN81" s="15"/>
      <c r="BO81" s="15"/>
      <c r="BP81" s="15"/>
      <c r="BQ81" s="15"/>
      <c r="BR81" s="15"/>
      <c r="BS81" s="15"/>
      <c r="BT81" s="15"/>
      <c r="BU81" s="15"/>
      <c r="BV81" s="15"/>
      <c r="BW81" s="15"/>
      <c r="BX81" s="23"/>
      <c r="BY81" s="28"/>
    </row>
    <row r="82" spans="1:77" s="26" customFormat="1" ht="15.75">
      <c r="B82" s="2" t="s">
        <v>113</v>
      </c>
      <c r="C82" s="165" t="s">
        <v>114</v>
      </c>
      <c r="D82" s="199"/>
      <c r="E82" s="200"/>
      <c r="F82" s="140"/>
      <c r="G82" s="47"/>
      <c r="H82" s="47"/>
      <c r="I82" s="8"/>
      <c r="J82" s="140"/>
      <c r="K82" s="140"/>
      <c r="L82" s="140"/>
      <c r="M82" s="140"/>
      <c r="N82" s="140"/>
      <c r="O82" s="140"/>
      <c r="P82" s="8"/>
      <c r="Q82" s="140"/>
      <c r="R82" s="140"/>
      <c r="S82" s="140"/>
      <c r="T82" s="140"/>
      <c r="U82" s="140"/>
      <c r="V82" s="140"/>
      <c r="W82" s="140"/>
      <c r="X82" s="140"/>
      <c r="Y82" s="140"/>
      <c r="Z82" s="140"/>
      <c r="AA82" s="140"/>
      <c r="AB82" s="140"/>
      <c r="AC82" s="140"/>
      <c r="AD82" s="140"/>
      <c r="AE82" s="140"/>
      <c r="AF82" s="140"/>
      <c r="AG82" s="140"/>
      <c r="AH82" s="140"/>
      <c r="AI82" s="140"/>
      <c r="AJ82" s="140"/>
      <c r="AK82" s="140"/>
      <c r="AL82" s="140"/>
      <c r="AM82" s="140"/>
      <c r="AN82" s="140"/>
      <c r="AO82" s="140"/>
      <c r="AP82" s="140"/>
      <c r="AQ82" s="140"/>
      <c r="AR82" s="140"/>
      <c r="AS82" s="140"/>
      <c r="AT82" s="140"/>
      <c r="AU82" s="140"/>
      <c r="AV82" s="140"/>
      <c r="AW82" s="140"/>
      <c r="AX82" s="140"/>
      <c r="AY82" s="140"/>
      <c r="AZ82" s="140"/>
      <c r="BA82" s="140"/>
      <c r="BB82" s="140"/>
      <c r="BC82" s="140"/>
      <c r="BD82" s="140"/>
      <c r="BE82" s="140"/>
      <c r="BF82" s="140"/>
      <c r="BG82" s="140"/>
      <c r="BH82" s="140"/>
      <c r="BI82" s="140"/>
      <c r="BJ82" s="140"/>
      <c r="BK82" s="140"/>
      <c r="BL82" s="140"/>
      <c r="BM82" s="140"/>
      <c r="BN82" s="140"/>
      <c r="BO82" s="140"/>
      <c r="BP82" s="140"/>
      <c r="BQ82" s="140"/>
      <c r="BR82" s="140"/>
      <c r="BS82" s="140"/>
      <c r="BT82" s="140"/>
      <c r="BU82" s="140"/>
      <c r="BV82" s="140"/>
      <c r="BW82" s="140"/>
      <c r="BX82" s="3"/>
      <c r="BY82" s="27"/>
    </row>
    <row r="83" spans="1:77" ht="38.25">
      <c r="B83" s="12">
        <v>1</v>
      </c>
      <c r="C83" s="168" t="s">
        <v>115</v>
      </c>
      <c r="D83" s="168" t="s">
        <v>19</v>
      </c>
      <c r="E83" s="177" t="s">
        <v>14</v>
      </c>
      <c r="F83" s="21"/>
      <c r="G83" s="24">
        <v>1</v>
      </c>
      <c r="H83" s="24"/>
      <c r="I83" s="14">
        <v>1</v>
      </c>
      <c r="J83" s="21" t="s">
        <v>14</v>
      </c>
      <c r="K83" s="21"/>
      <c r="L83" s="21"/>
      <c r="M83" s="21"/>
      <c r="N83" s="21"/>
      <c r="O83" s="21"/>
      <c r="P83" s="14">
        <v>1</v>
      </c>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13" t="s">
        <v>116</v>
      </c>
    </row>
    <row r="84" spans="1:77" ht="25.5">
      <c r="B84" s="12">
        <v>2</v>
      </c>
      <c r="C84" s="168" t="s">
        <v>117</v>
      </c>
      <c r="D84" s="168" t="s">
        <v>78</v>
      </c>
      <c r="E84" s="177" t="s">
        <v>14</v>
      </c>
      <c r="F84" s="21"/>
      <c r="G84" s="14">
        <v>2.2000000000000002</v>
      </c>
      <c r="H84" s="14"/>
      <c r="I84" s="14">
        <v>2.2000000000000002</v>
      </c>
      <c r="J84" s="21" t="s">
        <v>14</v>
      </c>
      <c r="K84" s="21"/>
      <c r="L84" s="21"/>
      <c r="M84" s="21"/>
      <c r="N84" s="21"/>
      <c r="O84" s="21"/>
      <c r="P84" s="14">
        <v>2.2000000000000002</v>
      </c>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12"/>
      <c r="BY84" s="13" t="s">
        <v>118</v>
      </c>
    </row>
    <row r="85" spans="1:77" s="89" customFormat="1" ht="12.75">
      <c r="B85" s="85"/>
      <c r="C85" s="171" t="s">
        <v>835</v>
      </c>
      <c r="D85" s="171" t="s">
        <v>78</v>
      </c>
      <c r="E85" s="177" t="s">
        <v>14</v>
      </c>
      <c r="F85" s="21"/>
      <c r="G85" s="88">
        <v>3.75</v>
      </c>
      <c r="H85" s="88"/>
      <c r="I85" s="88">
        <v>3.75</v>
      </c>
      <c r="J85" s="21" t="s">
        <v>14</v>
      </c>
      <c r="K85" s="21"/>
      <c r="L85" s="21"/>
      <c r="M85" s="21"/>
      <c r="N85" s="21"/>
      <c r="O85" s="21"/>
      <c r="P85" s="88">
        <v>3.75</v>
      </c>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85"/>
      <c r="BY85" s="86"/>
    </row>
    <row r="86" spans="1:77" s="89" customFormat="1" ht="12.75">
      <c r="B86" s="85"/>
      <c r="C86" s="171" t="s">
        <v>836</v>
      </c>
      <c r="D86" s="171" t="s">
        <v>78</v>
      </c>
      <c r="E86" s="177" t="s">
        <v>14</v>
      </c>
      <c r="F86" s="21"/>
      <c r="G86" s="88">
        <v>0.85</v>
      </c>
      <c r="H86" s="88"/>
      <c r="I86" s="88">
        <v>0.85</v>
      </c>
      <c r="J86" s="21" t="s">
        <v>14</v>
      </c>
      <c r="K86" s="21"/>
      <c r="L86" s="21"/>
      <c r="M86" s="21"/>
      <c r="N86" s="21"/>
      <c r="O86" s="21"/>
      <c r="P86" s="88">
        <v>0.85</v>
      </c>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85"/>
      <c r="BY86" s="86"/>
    </row>
    <row r="87" spans="1:77" s="89" customFormat="1" ht="12.75">
      <c r="A87" s="18"/>
      <c r="B87" s="85">
        <v>3</v>
      </c>
      <c r="C87" s="171" t="s">
        <v>747</v>
      </c>
      <c r="D87" s="171" t="s">
        <v>78</v>
      </c>
      <c r="E87" s="177" t="s">
        <v>14</v>
      </c>
      <c r="F87" s="21"/>
      <c r="G87" s="87">
        <v>1.0634999999999999</v>
      </c>
      <c r="H87" s="88"/>
      <c r="I87" s="88">
        <v>1.0634999999999999</v>
      </c>
      <c r="J87" s="21" t="s">
        <v>14</v>
      </c>
      <c r="K87" s="21"/>
      <c r="L87" s="21"/>
      <c r="M87" s="21"/>
      <c r="N87" s="21"/>
      <c r="O87" s="21"/>
      <c r="P87" s="88">
        <v>1.0634999999999999</v>
      </c>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85"/>
      <c r="BY87" s="86"/>
    </row>
    <row r="88" spans="1:77" ht="12.75">
      <c r="B88" s="12">
        <v>4</v>
      </c>
      <c r="C88" s="191" t="s">
        <v>119</v>
      </c>
      <c r="D88" s="192" t="s">
        <v>93</v>
      </c>
      <c r="E88" s="177" t="s">
        <v>14</v>
      </c>
      <c r="F88" s="21"/>
      <c r="G88" s="14">
        <v>0.1</v>
      </c>
      <c r="H88" s="14"/>
      <c r="I88" s="14">
        <v>0.1</v>
      </c>
      <c r="J88" s="21" t="s">
        <v>14</v>
      </c>
      <c r="K88" s="21"/>
      <c r="L88" s="21"/>
      <c r="M88" s="21"/>
      <c r="N88" s="21"/>
      <c r="O88" s="21"/>
      <c r="P88" s="14">
        <v>0.1</v>
      </c>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12"/>
      <c r="BY88" s="29"/>
    </row>
    <row r="89" spans="1:77" s="89" customFormat="1" ht="12.75">
      <c r="B89" s="85">
        <v>5</v>
      </c>
      <c r="C89" s="201" t="s">
        <v>839</v>
      </c>
      <c r="D89" s="202" t="s">
        <v>93</v>
      </c>
      <c r="E89" s="177" t="s">
        <v>14</v>
      </c>
      <c r="F89" s="21"/>
      <c r="G89" s="88">
        <v>1.62</v>
      </c>
      <c r="H89" s="88"/>
      <c r="I89" s="88">
        <v>1.62</v>
      </c>
      <c r="J89" s="21" t="s">
        <v>14</v>
      </c>
      <c r="K89" s="21"/>
      <c r="L89" s="21"/>
      <c r="M89" s="21"/>
      <c r="N89" s="21"/>
      <c r="O89" s="21"/>
      <c r="P89" s="88">
        <v>1.62</v>
      </c>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85"/>
      <c r="BY89" s="97"/>
    </row>
    <row r="90" spans="1:77" s="89" customFormat="1" ht="12.75">
      <c r="B90" s="85"/>
      <c r="C90" s="193" t="s">
        <v>838</v>
      </c>
      <c r="D90" s="202" t="s">
        <v>93</v>
      </c>
      <c r="E90" s="177" t="s">
        <v>14</v>
      </c>
      <c r="F90" s="21"/>
      <c r="G90" s="88">
        <v>14.6</v>
      </c>
      <c r="H90" s="88"/>
      <c r="I90" s="88">
        <v>14.6</v>
      </c>
      <c r="J90" s="21" t="s">
        <v>14</v>
      </c>
      <c r="K90" s="21"/>
      <c r="L90" s="21"/>
      <c r="M90" s="21"/>
      <c r="N90" s="21"/>
      <c r="O90" s="21"/>
      <c r="P90" s="21"/>
      <c r="Q90" s="21"/>
      <c r="R90" s="21"/>
      <c r="S90" s="21"/>
      <c r="T90" s="21"/>
      <c r="U90" s="88">
        <v>14.6</v>
      </c>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85"/>
      <c r="BY90" s="97"/>
    </row>
    <row r="91" spans="1:77" s="89" customFormat="1" ht="12.75">
      <c r="B91" s="85"/>
      <c r="C91" s="193" t="s">
        <v>840</v>
      </c>
      <c r="D91" s="171" t="s">
        <v>36</v>
      </c>
      <c r="E91" s="177" t="s">
        <v>14</v>
      </c>
      <c r="F91" s="21"/>
      <c r="G91" s="88">
        <v>9.6</v>
      </c>
      <c r="H91" s="88"/>
      <c r="I91" s="88">
        <v>9.6</v>
      </c>
      <c r="J91" s="21" t="s">
        <v>14</v>
      </c>
      <c r="K91" s="21"/>
      <c r="L91" s="21"/>
      <c r="M91" s="21"/>
      <c r="N91" s="21"/>
      <c r="O91" s="21"/>
      <c r="P91" s="21"/>
      <c r="Q91" s="21"/>
      <c r="R91" s="21"/>
      <c r="S91" s="21"/>
      <c r="T91" s="21"/>
      <c r="U91" s="88">
        <v>9.6</v>
      </c>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85"/>
      <c r="BY91" s="97"/>
    </row>
    <row r="92" spans="1:77" s="89" customFormat="1" ht="12.75">
      <c r="B92" s="85"/>
      <c r="C92" s="193" t="s">
        <v>841</v>
      </c>
      <c r="D92" s="171" t="s">
        <v>36</v>
      </c>
      <c r="E92" s="177" t="s">
        <v>14</v>
      </c>
      <c r="F92" s="21"/>
      <c r="G92" s="128">
        <v>5.35</v>
      </c>
      <c r="H92" s="88"/>
      <c r="I92" s="128">
        <v>5.35</v>
      </c>
      <c r="J92" s="21" t="s">
        <v>14</v>
      </c>
      <c r="K92" s="21"/>
      <c r="L92" s="21"/>
      <c r="M92" s="21"/>
      <c r="N92" s="21"/>
      <c r="O92" s="21"/>
      <c r="P92" s="21"/>
      <c r="Q92" s="21"/>
      <c r="R92" s="21"/>
      <c r="S92" s="21"/>
      <c r="T92" s="21"/>
      <c r="U92" s="128">
        <v>5.35</v>
      </c>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85"/>
      <c r="BY92" s="97"/>
    </row>
    <row r="93" spans="1:77" ht="12.75">
      <c r="B93" s="12">
        <v>6</v>
      </c>
      <c r="C93" s="168" t="s">
        <v>120</v>
      </c>
      <c r="D93" s="168" t="s">
        <v>36</v>
      </c>
      <c r="E93" s="177" t="s">
        <v>14</v>
      </c>
      <c r="F93" s="21"/>
      <c r="G93" s="14">
        <v>0.5</v>
      </c>
      <c r="H93" s="14"/>
      <c r="I93" s="14">
        <v>0.5</v>
      </c>
      <c r="J93" s="21" t="s">
        <v>14</v>
      </c>
      <c r="K93" s="21"/>
      <c r="L93" s="21"/>
      <c r="M93" s="21"/>
      <c r="N93" s="21"/>
      <c r="O93" s="21"/>
      <c r="P93" s="14">
        <v>0.5</v>
      </c>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12"/>
      <c r="BY93" s="13"/>
    </row>
    <row r="94" spans="1:77" ht="12.75">
      <c r="B94" s="12">
        <v>7</v>
      </c>
      <c r="C94" s="168" t="s">
        <v>121</v>
      </c>
      <c r="D94" s="168" t="s">
        <v>36</v>
      </c>
      <c r="E94" s="177" t="s">
        <v>14</v>
      </c>
      <c r="F94" s="21"/>
      <c r="G94" s="14">
        <v>0.5</v>
      </c>
      <c r="H94" s="14"/>
      <c r="I94" s="14">
        <v>0.5</v>
      </c>
      <c r="J94" s="21" t="s">
        <v>14</v>
      </c>
      <c r="K94" s="21"/>
      <c r="L94" s="21"/>
      <c r="M94" s="21"/>
      <c r="N94" s="21"/>
      <c r="O94" s="21"/>
      <c r="P94" s="14">
        <v>0.5</v>
      </c>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12"/>
      <c r="BY94" s="13"/>
    </row>
    <row r="95" spans="1:77" ht="12.75">
      <c r="B95" s="12">
        <v>8</v>
      </c>
      <c r="C95" s="203" t="s">
        <v>746</v>
      </c>
      <c r="D95" s="168" t="s">
        <v>36</v>
      </c>
      <c r="E95" s="177" t="s">
        <v>14</v>
      </c>
      <c r="F95" s="21"/>
      <c r="G95" s="49">
        <v>1.6733</v>
      </c>
      <c r="H95" s="49"/>
      <c r="I95" s="49">
        <v>1.6733</v>
      </c>
      <c r="J95" s="21" t="s">
        <v>14</v>
      </c>
      <c r="K95" s="21"/>
      <c r="L95" s="21"/>
      <c r="M95" s="21"/>
      <c r="N95" s="21"/>
      <c r="O95" s="21"/>
      <c r="P95" s="49">
        <v>1.6733</v>
      </c>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50"/>
      <c r="BY95" s="48"/>
    </row>
    <row r="96" spans="1:77" s="89" customFormat="1" ht="12.75">
      <c r="B96" s="85"/>
      <c r="C96" s="193" t="s">
        <v>842</v>
      </c>
      <c r="D96" s="171" t="s">
        <v>36</v>
      </c>
      <c r="E96" s="177" t="s">
        <v>14</v>
      </c>
      <c r="F96" s="21"/>
      <c r="G96" s="128">
        <v>2</v>
      </c>
      <c r="H96" s="129"/>
      <c r="I96" s="128">
        <v>2</v>
      </c>
      <c r="J96" s="21" t="s">
        <v>14</v>
      </c>
      <c r="K96" s="21"/>
      <c r="L96" s="21"/>
      <c r="M96" s="21"/>
      <c r="N96" s="21"/>
      <c r="O96" s="21"/>
      <c r="P96" s="128">
        <v>2</v>
      </c>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130"/>
      <c r="BY96" s="131"/>
    </row>
    <row r="97" spans="1:77" ht="12.75">
      <c r="B97" s="12">
        <v>9</v>
      </c>
      <c r="C97" s="168" t="s">
        <v>122</v>
      </c>
      <c r="D97" s="168" t="s">
        <v>21</v>
      </c>
      <c r="E97" s="177" t="s">
        <v>14</v>
      </c>
      <c r="F97" s="21"/>
      <c r="G97" s="14">
        <v>8</v>
      </c>
      <c r="H97" s="14"/>
      <c r="I97" s="14">
        <v>8</v>
      </c>
      <c r="J97" s="21" t="s">
        <v>14</v>
      </c>
      <c r="K97" s="21"/>
      <c r="L97" s="21"/>
      <c r="M97" s="21"/>
      <c r="N97" s="21"/>
      <c r="O97" s="21"/>
      <c r="P97" s="14">
        <v>8</v>
      </c>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12"/>
      <c r="BY97" s="13"/>
    </row>
    <row r="98" spans="1:77" ht="12.75">
      <c r="B98" s="12">
        <v>10</v>
      </c>
      <c r="C98" s="190" t="s">
        <v>123</v>
      </c>
      <c r="D98" s="194" t="s">
        <v>78</v>
      </c>
      <c r="E98" s="177" t="s">
        <v>14</v>
      </c>
      <c r="F98" s="21"/>
      <c r="G98" s="44">
        <v>1.06</v>
      </c>
      <c r="H98" s="44"/>
      <c r="I98" s="14">
        <v>1.06</v>
      </c>
      <c r="J98" s="21" t="s">
        <v>14</v>
      </c>
      <c r="K98" s="21"/>
      <c r="L98" s="21"/>
      <c r="M98" s="21"/>
      <c r="N98" s="21"/>
      <c r="O98" s="21"/>
      <c r="P98" s="14">
        <v>1.06</v>
      </c>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3"/>
      <c r="BY98" s="28"/>
    </row>
    <row r="99" spans="1:77" ht="12.75">
      <c r="B99" s="12">
        <v>11</v>
      </c>
      <c r="C99" s="190" t="s">
        <v>124</v>
      </c>
      <c r="D99" s="194" t="s">
        <v>78</v>
      </c>
      <c r="E99" s="177" t="s">
        <v>14</v>
      </c>
      <c r="F99" s="21"/>
      <c r="G99" s="44">
        <v>2.0390000000000001</v>
      </c>
      <c r="H99" s="44"/>
      <c r="I99" s="14">
        <v>2.0390000000000001</v>
      </c>
      <c r="J99" s="21" t="s">
        <v>14</v>
      </c>
      <c r="K99" s="21"/>
      <c r="L99" s="21"/>
      <c r="M99" s="21"/>
      <c r="N99" s="21"/>
      <c r="O99" s="21"/>
      <c r="P99" s="14">
        <v>2.0390000000000001</v>
      </c>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3"/>
      <c r="BY99" s="28"/>
    </row>
    <row r="100" spans="1:77" ht="12.75">
      <c r="B100" s="12">
        <v>12</v>
      </c>
      <c r="C100" s="190" t="s">
        <v>125</v>
      </c>
      <c r="D100" s="194" t="s">
        <v>36</v>
      </c>
      <c r="E100" s="177" t="s">
        <v>14</v>
      </c>
      <c r="F100" s="21"/>
      <c r="G100" s="44">
        <v>0.5</v>
      </c>
      <c r="H100" s="44"/>
      <c r="I100" s="14">
        <v>0.5</v>
      </c>
      <c r="J100" s="21" t="s">
        <v>14</v>
      </c>
      <c r="K100" s="21"/>
      <c r="L100" s="21"/>
      <c r="M100" s="21"/>
      <c r="N100" s="21"/>
      <c r="O100" s="21"/>
      <c r="P100" s="14">
        <v>0.5</v>
      </c>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3"/>
      <c r="BY100" s="28"/>
    </row>
    <row r="101" spans="1:77" s="89" customFormat="1" ht="12.75">
      <c r="B101" s="85"/>
      <c r="C101" s="195" t="s">
        <v>760</v>
      </c>
      <c r="D101" s="198" t="s">
        <v>35</v>
      </c>
      <c r="E101" s="177" t="s">
        <v>14</v>
      </c>
      <c r="F101" s="21"/>
      <c r="G101" s="111">
        <v>14</v>
      </c>
      <c r="H101" s="111"/>
      <c r="I101" s="111">
        <v>14</v>
      </c>
      <c r="J101" s="21" t="s">
        <v>14</v>
      </c>
      <c r="K101" s="21"/>
      <c r="L101" s="21"/>
      <c r="M101" s="21"/>
      <c r="N101" s="21"/>
      <c r="O101" s="21"/>
      <c r="P101" s="111">
        <v>14</v>
      </c>
      <c r="Q101" s="21"/>
      <c r="R101" s="21"/>
      <c r="S101" s="21"/>
      <c r="T101" s="21"/>
      <c r="U101" s="21"/>
      <c r="V101" s="21"/>
      <c r="W101" s="21"/>
      <c r="X101" s="21"/>
      <c r="Y101" s="21"/>
      <c r="Z101" s="21"/>
      <c r="AA101" s="21"/>
      <c r="AB101" s="21"/>
      <c r="AC101" s="21"/>
      <c r="AD101" s="21"/>
      <c r="AE101" s="21"/>
      <c r="AF101" s="21"/>
      <c r="AG101" s="21"/>
      <c r="AH101" s="21"/>
      <c r="AI101" s="21"/>
      <c r="AJ101" s="21"/>
      <c r="AK101" s="21"/>
      <c r="AL101" s="21"/>
      <c r="AM101" s="21"/>
      <c r="AN101" s="21"/>
      <c r="AO101" s="21"/>
      <c r="AP101" s="21"/>
      <c r="AQ101" s="21"/>
      <c r="AR101" s="21"/>
      <c r="AS101" s="21"/>
      <c r="AT101" s="21"/>
      <c r="AU101" s="21"/>
      <c r="AV101" s="21"/>
      <c r="AW101" s="21"/>
      <c r="AX101" s="21"/>
      <c r="AY101" s="21"/>
      <c r="AZ101" s="21"/>
      <c r="BA101" s="21"/>
      <c r="BB101" s="21"/>
      <c r="BC101" s="21"/>
      <c r="BD101" s="21"/>
      <c r="BE101" s="21"/>
      <c r="BF101" s="21"/>
      <c r="BG101" s="21"/>
      <c r="BH101" s="21"/>
      <c r="BI101" s="21"/>
      <c r="BJ101" s="21"/>
      <c r="BK101" s="21"/>
      <c r="BL101" s="21"/>
      <c r="BM101" s="21"/>
      <c r="BN101" s="21"/>
      <c r="BO101" s="21"/>
      <c r="BP101" s="21"/>
      <c r="BQ101" s="21"/>
      <c r="BR101" s="21"/>
      <c r="BS101" s="21"/>
      <c r="BT101" s="21"/>
      <c r="BU101" s="21"/>
      <c r="BV101" s="21"/>
      <c r="BW101" s="21"/>
      <c r="BX101" s="112"/>
      <c r="BY101" s="101"/>
    </row>
    <row r="102" spans="1:77" s="89" customFormat="1" ht="12.75">
      <c r="B102" s="85"/>
      <c r="C102" s="195" t="s">
        <v>837</v>
      </c>
      <c r="D102" s="198" t="s">
        <v>35</v>
      </c>
      <c r="E102" s="177" t="s">
        <v>14</v>
      </c>
      <c r="F102" s="21"/>
      <c r="G102" s="111">
        <v>1</v>
      </c>
      <c r="H102" s="111"/>
      <c r="I102" s="111">
        <v>1</v>
      </c>
      <c r="J102" s="21" t="s">
        <v>14</v>
      </c>
      <c r="K102" s="21"/>
      <c r="L102" s="21"/>
      <c r="M102" s="21"/>
      <c r="N102" s="21"/>
      <c r="O102" s="21"/>
      <c r="P102" s="111">
        <v>1</v>
      </c>
      <c r="Q102" s="21"/>
      <c r="R102" s="21"/>
      <c r="S102" s="21"/>
      <c r="T102" s="21"/>
      <c r="U102" s="21"/>
      <c r="V102" s="21"/>
      <c r="W102" s="21"/>
      <c r="X102" s="21"/>
      <c r="Y102" s="21"/>
      <c r="Z102" s="21"/>
      <c r="AA102" s="21"/>
      <c r="AB102" s="21"/>
      <c r="AC102" s="21"/>
      <c r="AD102" s="21"/>
      <c r="AE102" s="21"/>
      <c r="AF102" s="21"/>
      <c r="AG102" s="21"/>
      <c r="AH102" s="21"/>
      <c r="AI102" s="21"/>
      <c r="AJ102" s="21"/>
      <c r="AK102" s="21"/>
      <c r="AL102" s="21"/>
      <c r="AM102" s="21"/>
      <c r="AN102" s="21"/>
      <c r="AO102" s="21"/>
      <c r="AP102" s="21"/>
      <c r="AQ102" s="21"/>
      <c r="AR102" s="21"/>
      <c r="AS102" s="21"/>
      <c r="AT102" s="21"/>
      <c r="AU102" s="21"/>
      <c r="AV102" s="21"/>
      <c r="AW102" s="21"/>
      <c r="AX102" s="21"/>
      <c r="AY102" s="21"/>
      <c r="AZ102" s="21"/>
      <c r="BA102" s="21"/>
      <c r="BB102" s="21"/>
      <c r="BC102" s="21"/>
      <c r="BD102" s="21"/>
      <c r="BE102" s="21"/>
      <c r="BF102" s="21"/>
      <c r="BG102" s="21"/>
      <c r="BH102" s="21"/>
      <c r="BI102" s="21"/>
      <c r="BJ102" s="21"/>
      <c r="BK102" s="21"/>
      <c r="BL102" s="21"/>
      <c r="BM102" s="21"/>
      <c r="BN102" s="21"/>
      <c r="BO102" s="21"/>
      <c r="BP102" s="21"/>
      <c r="BQ102" s="21"/>
      <c r="BR102" s="21"/>
      <c r="BS102" s="21"/>
      <c r="BT102" s="21"/>
      <c r="BU102" s="21"/>
      <c r="BV102" s="21"/>
      <c r="BW102" s="21"/>
      <c r="BX102" s="112"/>
      <c r="BY102" s="101"/>
    </row>
    <row r="103" spans="1:77" s="26" customFormat="1" ht="15.75">
      <c r="B103" s="2" t="s">
        <v>128</v>
      </c>
      <c r="C103" s="165" t="s">
        <v>129</v>
      </c>
      <c r="D103" s="182"/>
      <c r="E103" s="167"/>
      <c r="F103" s="7"/>
      <c r="G103" s="8"/>
      <c r="H103" s="8"/>
      <c r="I103" s="8"/>
      <c r="J103" s="7"/>
      <c r="K103" s="7"/>
      <c r="L103" s="7"/>
      <c r="M103" s="7"/>
      <c r="N103" s="7"/>
      <c r="O103" s="7"/>
      <c r="P103" s="8"/>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40"/>
      <c r="BY103" s="30"/>
    </row>
    <row r="104" spans="1:77" s="99" customFormat="1" ht="12.75">
      <c r="A104" s="26"/>
      <c r="B104" s="100"/>
      <c r="C104" s="204" t="s">
        <v>911</v>
      </c>
      <c r="D104" s="176" t="s">
        <v>18</v>
      </c>
      <c r="E104" s="205" t="s">
        <v>851</v>
      </c>
      <c r="F104" s="139"/>
      <c r="G104" s="133">
        <v>10</v>
      </c>
      <c r="H104" s="132"/>
      <c r="I104" s="133">
        <v>10</v>
      </c>
      <c r="J104" s="139" t="s">
        <v>851</v>
      </c>
      <c r="K104" s="139"/>
      <c r="L104" s="139"/>
      <c r="M104" s="139"/>
      <c r="N104" s="139"/>
      <c r="O104" s="139"/>
      <c r="P104" s="133">
        <v>10</v>
      </c>
      <c r="Q104" s="139"/>
      <c r="R104" s="139"/>
      <c r="S104" s="139"/>
      <c r="T104" s="139"/>
      <c r="U104" s="139"/>
      <c r="V104" s="139"/>
      <c r="W104" s="139"/>
      <c r="X104" s="139"/>
      <c r="Y104" s="139"/>
      <c r="Z104" s="139"/>
      <c r="AA104" s="139"/>
      <c r="AB104" s="139"/>
      <c r="AC104" s="139"/>
      <c r="AD104" s="139"/>
      <c r="AE104" s="139"/>
      <c r="AF104" s="139"/>
      <c r="AG104" s="139"/>
      <c r="AH104" s="139"/>
      <c r="AI104" s="139"/>
      <c r="AJ104" s="139"/>
      <c r="AK104" s="139"/>
      <c r="AL104" s="139"/>
      <c r="AM104" s="139"/>
      <c r="AN104" s="139"/>
      <c r="AO104" s="139"/>
      <c r="AP104" s="139"/>
      <c r="AQ104" s="139"/>
      <c r="AR104" s="139"/>
      <c r="AS104" s="139"/>
      <c r="AT104" s="139"/>
      <c r="AU104" s="139"/>
      <c r="AV104" s="139"/>
      <c r="AW104" s="139"/>
      <c r="AX104" s="139"/>
      <c r="AY104" s="139"/>
      <c r="AZ104" s="139"/>
      <c r="BA104" s="139"/>
      <c r="BB104" s="139"/>
      <c r="BC104" s="139"/>
      <c r="BD104" s="139"/>
      <c r="BE104" s="139"/>
      <c r="BF104" s="139"/>
      <c r="BG104" s="139"/>
      <c r="BH104" s="139"/>
      <c r="BI104" s="139"/>
      <c r="BJ104" s="139"/>
      <c r="BK104" s="139"/>
      <c r="BL104" s="139"/>
      <c r="BM104" s="139"/>
      <c r="BN104" s="139"/>
      <c r="BO104" s="139"/>
      <c r="BP104" s="139"/>
      <c r="BQ104" s="139"/>
      <c r="BR104" s="139"/>
      <c r="BS104" s="139"/>
      <c r="BT104" s="139"/>
      <c r="BU104" s="139"/>
      <c r="BV104" s="139"/>
      <c r="BW104" s="139"/>
      <c r="BX104" s="135"/>
      <c r="BY104" s="136"/>
    </row>
    <row r="105" spans="1:77" s="99" customFormat="1" ht="12.75">
      <c r="A105" s="26"/>
      <c r="B105" s="100"/>
      <c r="C105" s="206" t="s">
        <v>912</v>
      </c>
      <c r="D105" s="207" t="s">
        <v>93</v>
      </c>
      <c r="E105" s="205" t="s">
        <v>851</v>
      </c>
      <c r="F105" s="139"/>
      <c r="G105" s="126">
        <v>25.72</v>
      </c>
      <c r="H105" s="132"/>
      <c r="I105" s="126">
        <v>25.72</v>
      </c>
      <c r="J105" s="139" t="s">
        <v>851</v>
      </c>
      <c r="K105" s="139"/>
      <c r="L105" s="139"/>
      <c r="M105" s="139"/>
      <c r="N105" s="139"/>
      <c r="O105" s="139"/>
      <c r="P105" s="126">
        <v>25.72</v>
      </c>
      <c r="Q105" s="139"/>
      <c r="R105" s="139"/>
      <c r="S105" s="139"/>
      <c r="T105" s="139"/>
      <c r="U105" s="139"/>
      <c r="V105" s="139"/>
      <c r="W105" s="139"/>
      <c r="X105" s="139"/>
      <c r="Y105" s="139"/>
      <c r="Z105" s="139"/>
      <c r="AA105" s="139"/>
      <c r="AB105" s="139"/>
      <c r="AC105" s="139"/>
      <c r="AD105" s="139"/>
      <c r="AE105" s="139"/>
      <c r="AF105" s="139"/>
      <c r="AG105" s="139"/>
      <c r="AH105" s="139"/>
      <c r="AI105" s="139"/>
      <c r="AJ105" s="139"/>
      <c r="AK105" s="139"/>
      <c r="AL105" s="139"/>
      <c r="AM105" s="139"/>
      <c r="AN105" s="139"/>
      <c r="AO105" s="139"/>
      <c r="AP105" s="139"/>
      <c r="AQ105" s="139"/>
      <c r="AR105" s="139"/>
      <c r="AS105" s="139"/>
      <c r="AT105" s="139"/>
      <c r="AU105" s="139"/>
      <c r="AV105" s="139"/>
      <c r="AW105" s="139"/>
      <c r="AX105" s="139"/>
      <c r="AY105" s="139"/>
      <c r="AZ105" s="139"/>
      <c r="BA105" s="139"/>
      <c r="BB105" s="139"/>
      <c r="BC105" s="139"/>
      <c r="BD105" s="139"/>
      <c r="BE105" s="139"/>
      <c r="BF105" s="139"/>
      <c r="BG105" s="139"/>
      <c r="BH105" s="139"/>
      <c r="BI105" s="139"/>
      <c r="BJ105" s="139"/>
      <c r="BK105" s="139"/>
      <c r="BL105" s="139"/>
      <c r="BM105" s="139"/>
      <c r="BN105" s="139"/>
      <c r="BO105" s="139"/>
      <c r="BP105" s="139"/>
      <c r="BQ105" s="139"/>
      <c r="BR105" s="139"/>
      <c r="BS105" s="139"/>
      <c r="BT105" s="139"/>
      <c r="BU105" s="139"/>
      <c r="BV105" s="139"/>
      <c r="BW105" s="139"/>
      <c r="BX105" s="135"/>
      <c r="BY105" s="136"/>
    </row>
    <row r="106" spans="1:77" s="99" customFormat="1" ht="12.75">
      <c r="A106" s="26"/>
      <c r="B106" s="100"/>
      <c r="C106" s="206" t="s">
        <v>913</v>
      </c>
      <c r="D106" s="207" t="s">
        <v>18</v>
      </c>
      <c r="E106" s="205" t="s">
        <v>851</v>
      </c>
      <c r="F106" s="139"/>
      <c r="G106" s="126">
        <v>18.100000000000001</v>
      </c>
      <c r="H106" s="132"/>
      <c r="I106" s="126">
        <v>18.100000000000001</v>
      </c>
      <c r="J106" s="139" t="s">
        <v>851</v>
      </c>
      <c r="K106" s="139"/>
      <c r="L106" s="139"/>
      <c r="M106" s="139"/>
      <c r="N106" s="139"/>
      <c r="O106" s="139"/>
      <c r="P106" s="126">
        <v>18.100000000000001</v>
      </c>
      <c r="Q106" s="139"/>
      <c r="R106" s="139"/>
      <c r="S106" s="139"/>
      <c r="T106" s="139"/>
      <c r="U106" s="139"/>
      <c r="V106" s="139"/>
      <c r="W106" s="139"/>
      <c r="X106" s="139"/>
      <c r="Y106" s="139"/>
      <c r="Z106" s="139"/>
      <c r="AA106" s="139"/>
      <c r="AB106" s="139"/>
      <c r="AC106" s="139"/>
      <c r="AD106" s="139"/>
      <c r="AE106" s="139"/>
      <c r="AF106" s="139"/>
      <c r="AG106" s="139"/>
      <c r="AH106" s="139"/>
      <c r="AI106" s="139"/>
      <c r="AJ106" s="139"/>
      <c r="AK106" s="139"/>
      <c r="AL106" s="139"/>
      <c r="AM106" s="139"/>
      <c r="AN106" s="139"/>
      <c r="AO106" s="139"/>
      <c r="AP106" s="139"/>
      <c r="AQ106" s="139"/>
      <c r="AR106" s="139"/>
      <c r="AS106" s="139"/>
      <c r="AT106" s="139"/>
      <c r="AU106" s="139"/>
      <c r="AV106" s="139"/>
      <c r="AW106" s="139"/>
      <c r="AX106" s="139"/>
      <c r="AY106" s="139"/>
      <c r="AZ106" s="139"/>
      <c r="BA106" s="139"/>
      <c r="BB106" s="139"/>
      <c r="BC106" s="139"/>
      <c r="BD106" s="139"/>
      <c r="BE106" s="139"/>
      <c r="BF106" s="139"/>
      <c r="BG106" s="139"/>
      <c r="BH106" s="139"/>
      <c r="BI106" s="139"/>
      <c r="BJ106" s="139"/>
      <c r="BK106" s="139"/>
      <c r="BL106" s="139"/>
      <c r="BM106" s="139"/>
      <c r="BN106" s="139"/>
      <c r="BO106" s="139"/>
      <c r="BP106" s="139"/>
      <c r="BQ106" s="139"/>
      <c r="BR106" s="139"/>
      <c r="BS106" s="139"/>
      <c r="BT106" s="139"/>
      <c r="BU106" s="139"/>
      <c r="BV106" s="139"/>
      <c r="BW106" s="139"/>
      <c r="BX106" s="135"/>
      <c r="BY106" s="136"/>
    </row>
    <row r="107" spans="1:77" s="99" customFormat="1" ht="12.75">
      <c r="A107" s="26"/>
      <c r="B107" s="100"/>
      <c r="C107" s="206" t="s">
        <v>914</v>
      </c>
      <c r="D107" s="207" t="s">
        <v>21</v>
      </c>
      <c r="E107" s="205" t="s">
        <v>851</v>
      </c>
      <c r="F107" s="139"/>
      <c r="G107" s="126">
        <v>18.72</v>
      </c>
      <c r="H107" s="132"/>
      <c r="I107" s="126">
        <v>18.72</v>
      </c>
      <c r="J107" s="139" t="s">
        <v>851</v>
      </c>
      <c r="K107" s="139"/>
      <c r="L107" s="139"/>
      <c r="M107" s="139"/>
      <c r="N107" s="139"/>
      <c r="O107" s="139"/>
      <c r="P107" s="126">
        <v>18.72</v>
      </c>
      <c r="Q107" s="139"/>
      <c r="R107" s="139"/>
      <c r="S107" s="139"/>
      <c r="T107" s="139"/>
      <c r="U107" s="139"/>
      <c r="V107" s="139"/>
      <c r="W107" s="139"/>
      <c r="X107" s="139"/>
      <c r="Y107" s="139"/>
      <c r="Z107" s="139"/>
      <c r="AA107" s="139"/>
      <c r="AB107" s="139"/>
      <c r="AC107" s="139"/>
      <c r="AD107" s="139"/>
      <c r="AE107" s="139"/>
      <c r="AF107" s="139"/>
      <c r="AG107" s="139"/>
      <c r="AH107" s="139"/>
      <c r="AI107" s="139"/>
      <c r="AJ107" s="139"/>
      <c r="AK107" s="139"/>
      <c r="AL107" s="139"/>
      <c r="AM107" s="139"/>
      <c r="AN107" s="139"/>
      <c r="AO107" s="139"/>
      <c r="AP107" s="139"/>
      <c r="AQ107" s="139"/>
      <c r="AR107" s="139"/>
      <c r="AS107" s="139"/>
      <c r="AT107" s="139"/>
      <c r="AU107" s="139"/>
      <c r="AV107" s="139"/>
      <c r="AW107" s="139"/>
      <c r="AX107" s="139"/>
      <c r="AY107" s="139"/>
      <c r="AZ107" s="139"/>
      <c r="BA107" s="139"/>
      <c r="BB107" s="139"/>
      <c r="BC107" s="139"/>
      <c r="BD107" s="139"/>
      <c r="BE107" s="139"/>
      <c r="BF107" s="139"/>
      <c r="BG107" s="139"/>
      <c r="BH107" s="139"/>
      <c r="BI107" s="139"/>
      <c r="BJ107" s="139"/>
      <c r="BK107" s="139"/>
      <c r="BL107" s="139"/>
      <c r="BM107" s="139"/>
      <c r="BN107" s="139"/>
      <c r="BO107" s="139"/>
      <c r="BP107" s="139"/>
      <c r="BQ107" s="139"/>
      <c r="BR107" s="139"/>
      <c r="BS107" s="139"/>
      <c r="BT107" s="139"/>
      <c r="BU107" s="139"/>
      <c r="BV107" s="139"/>
      <c r="BW107" s="139"/>
      <c r="BX107" s="135"/>
      <c r="BY107" s="136"/>
    </row>
    <row r="108" spans="1:77" s="99" customFormat="1" ht="12.75">
      <c r="A108" s="26"/>
      <c r="B108" s="100"/>
      <c r="C108" s="206" t="s">
        <v>915</v>
      </c>
      <c r="D108" s="207" t="s">
        <v>21</v>
      </c>
      <c r="E108" s="205" t="s">
        <v>851</v>
      </c>
      <c r="F108" s="139"/>
      <c r="G108" s="126">
        <v>36.5</v>
      </c>
      <c r="H108" s="132"/>
      <c r="I108" s="126">
        <v>36.5</v>
      </c>
      <c r="J108" s="139" t="s">
        <v>851</v>
      </c>
      <c r="K108" s="139"/>
      <c r="L108" s="139"/>
      <c r="M108" s="139"/>
      <c r="N108" s="139"/>
      <c r="O108" s="139"/>
      <c r="P108" s="126">
        <v>36.5</v>
      </c>
      <c r="Q108" s="139"/>
      <c r="R108" s="139"/>
      <c r="S108" s="139"/>
      <c r="T108" s="139"/>
      <c r="U108" s="139"/>
      <c r="V108" s="139"/>
      <c r="W108" s="139"/>
      <c r="X108" s="139"/>
      <c r="Y108" s="139"/>
      <c r="Z108" s="139"/>
      <c r="AA108" s="139"/>
      <c r="AB108" s="139"/>
      <c r="AC108" s="139"/>
      <c r="AD108" s="139"/>
      <c r="AE108" s="139"/>
      <c r="AF108" s="139"/>
      <c r="AG108" s="139"/>
      <c r="AH108" s="139"/>
      <c r="AI108" s="139"/>
      <c r="AJ108" s="139"/>
      <c r="AK108" s="139"/>
      <c r="AL108" s="139"/>
      <c r="AM108" s="139"/>
      <c r="AN108" s="139"/>
      <c r="AO108" s="139"/>
      <c r="AP108" s="139"/>
      <c r="AQ108" s="139"/>
      <c r="AR108" s="139"/>
      <c r="AS108" s="139"/>
      <c r="AT108" s="139"/>
      <c r="AU108" s="139"/>
      <c r="AV108" s="139"/>
      <c r="AW108" s="139"/>
      <c r="AX108" s="139"/>
      <c r="AY108" s="139"/>
      <c r="AZ108" s="139"/>
      <c r="BA108" s="139"/>
      <c r="BB108" s="139"/>
      <c r="BC108" s="139"/>
      <c r="BD108" s="139"/>
      <c r="BE108" s="139"/>
      <c r="BF108" s="139"/>
      <c r="BG108" s="139"/>
      <c r="BH108" s="139"/>
      <c r="BI108" s="139"/>
      <c r="BJ108" s="139"/>
      <c r="BK108" s="139"/>
      <c r="BL108" s="139"/>
      <c r="BM108" s="139"/>
      <c r="BN108" s="139"/>
      <c r="BO108" s="139"/>
      <c r="BP108" s="139"/>
      <c r="BQ108" s="139"/>
      <c r="BR108" s="139"/>
      <c r="BS108" s="139"/>
      <c r="BT108" s="139"/>
      <c r="BU108" s="139"/>
      <c r="BV108" s="139"/>
      <c r="BW108" s="139"/>
      <c r="BX108" s="135"/>
      <c r="BY108" s="136"/>
    </row>
    <row r="109" spans="1:77" ht="12.75">
      <c r="A109" s="26"/>
      <c r="B109" s="12">
        <v>1</v>
      </c>
      <c r="C109" s="190" t="s">
        <v>130</v>
      </c>
      <c r="D109" s="194" t="s">
        <v>18</v>
      </c>
      <c r="E109" s="208" t="s">
        <v>851</v>
      </c>
      <c r="F109" s="64"/>
      <c r="G109" s="44">
        <v>19.75</v>
      </c>
      <c r="H109" s="44"/>
      <c r="I109" s="14">
        <v>19.75</v>
      </c>
      <c r="J109" s="64" t="s">
        <v>851</v>
      </c>
      <c r="K109" s="64"/>
      <c r="L109" s="64"/>
      <c r="M109" s="64"/>
      <c r="N109" s="64"/>
      <c r="O109" s="64"/>
      <c r="P109" s="14">
        <v>19.75</v>
      </c>
      <c r="Q109" s="64"/>
      <c r="R109" s="64"/>
      <c r="S109" s="64"/>
      <c r="T109" s="64"/>
      <c r="U109" s="64"/>
      <c r="V109" s="64"/>
      <c r="W109" s="64"/>
      <c r="X109" s="64"/>
      <c r="Y109" s="64"/>
      <c r="Z109" s="64"/>
      <c r="AA109" s="64"/>
      <c r="AB109" s="64"/>
      <c r="AC109" s="64"/>
      <c r="AD109" s="64"/>
      <c r="AE109" s="64"/>
      <c r="AF109" s="64"/>
      <c r="AG109" s="64"/>
      <c r="AH109" s="64"/>
      <c r="AI109" s="64"/>
      <c r="AJ109" s="64"/>
      <c r="AK109" s="64"/>
      <c r="AL109" s="64"/>
      <c r="AM109" s="64"/>
      <c r="AN109" s="64"/>
      <c r="AO109" s="64"/>
      <c r="AP109" s="64"/>
      <c r="AQ109" s="64"/>
      <c r="AR109" s="64"/>
      <c r="AS109" s="64"/>
      <c r="AT109" s="64"/>
      <c r="AU109" s="64"/>
      <c r="AV109" s="64"/>
      <c r="AW109" s="64"/>
      <c r="AX109" s="64"/>
      <c r="AY109" s="64"/>
      <c r="AZ109" s="64"/>
      <c r="BA109" s="64"/>
      <c r="BB109" s="64"/>
      <c r="BC109" s="64"/>
      <c r="BD109" s="64"/>
      <c r="BE109" s="64"/>
      <c r="BF109" s="64"/>
      <c r="BG109" s="64"/>
      <c r="BH109" s="64"/>
      <c r="BI109" s="64"/>
      <c r="BJ109" s="64"/>
      <c r="BK109" s="64"/>
      <c r="BL109" s="64"/>
      <c r="BM109" s="64"/>
      <c r="BN109" s="64"/>
      <c r="BO109" s="64"/>
      <c r="BP109" s="64"/>
      <c r="BQ109" s="64"/>
      <c r="BR109" s="64"/>
      <c r="BS109" s="64"/>
      <c r="BT109" s="64"/>
      <c r="BU109" s="64"/>
      <c r="BV109" s="64"/>
      <c r="BW109" s="64"/>
      <c r="BX109" s="23"/>
      <c r="BY109" s="28"/>
    </row>
    <row r="110" spans="1:77" ht="12.75">
      <c r="A110" s="26"/>
      <c r="B110" s="17">
        <v>2</v>
      </c>
      <c r="C110" s="168" t="s">
        <v>131</v>
      </c>
      <c r="D110" s="168" t="s">
        <v>36</v>
      </c>
      <c r="E110" s="208" t="s">
        <v>851</v>
      </c>
      <c r="F110" s="64"/>
      <c r="G110" s="24">
        <v>10</v>
      </c>
      <c r="H110" s="24"/>
      <c r="I110" s="14">
        <v>10</v>
      </c>
      <c r="J110" s="64" t="s">
        <v>851</v>
      </c>
      <c r="K110" s="64"/>
      <c r="L110" s="64"/>
      <c r="M110" s="64"/>
      <c r="N110" s="64"/>
      <c r="O110" s="64"/>
      <c r="P110" s="14">
        <v>10</v>
      </c>
      <c r="Q110" s="64"/>
      <c r="R110" s="64"/>
      <c r="S110" s="64"/>
      <c r="T110" s="64"/>
      <c r="U110" s="64"/>
      <c r="V110" s="64"/>
      <c r="W110" s="64"/>
      <c r="X110" s="64"/>
      <c r="Y110" s="64"/>
      <c r="Z110" s="64"/>
      <c r="AA110" s="64"/>
      <c r="AB110" s="64"/>
      <c r="AC110" s="64"/>
      <c r="AD110" s="64"/>
      <c r="AE110" s="64"/>
      <c r="AF110" s="64"/>
      <c r="AG110" s="64"/>
      <c r="AH110" s="64"/>
      <c r="AI110" s="64"/>
      <c r="AJ110" s="64"/>
      <c r="AK110" s="64"/>
      <c r="AL110" s="64"/>
      <c r="AM110" s="64"/>
      <c r="AN110" s="64"/>
      <c r="AO110" s="64"/>
      <c r="AP110" s="64"/>
      <c r="AQ110" s="64"/>
      <c r="AR110" s="64"/>
      <c r="AS110" s="64"/>
      <c r="AT110" s="64"/>
      <c r="AU110" s="64"/>
      <c r="AV110" s="64"/>
      <c r="AW110" s="64"/>
      <c r="AX110" s="64"/>
      <c r="AY110" s="64"/>
      <c r="AZ110" s="64"/>
      <c r="BA110" s="64"/>
      <c r="BB110" s="64"/>
      <c r="BC110" s="64"/>
      <c r="BD110" s="64"/>
      <c r="BE110" s="64"/>
      <c r="BF110" s="64"/>
      <c r="BG110" s="64"/>
      <c r="BH110" s="64"/>
      <c r="BI110" s="64"/>
      <c r="BJ110" s="64"/>
      <c r="BK110" s="64"/>
      <c r="BL110" s="64"/>
      <c r="BM110" s="64"/>
      <c r="BN110" s="64"/>
      <c r="BO110" s="64"/>
      <c r="BP110" s="64"/>
      <c r="BQ110" s="64"/>
      <c r="BR110" s="64"/>
      <c r="BS110" s="64"/>
      <c r="BT110" s="64"/>
      <c r="BU110" s="64"/>
      <c r="BV110" s="64"/>
      <c r="BW110" s="64"/>
      <c r="BX110" s="21"/>
      <c r="BY110" s="13"/>
    </row>
    <row r="111" spans="1:77" ht="12.75">
      <c r="A111" s="26"/>
      <c r="B111" s="12">
        <v>3</v>
      </c>
      <c r="C111" s="168" t="s">
        <v>132</v>
      </c>
      <c r="D111" s="168" t="s">
        <v>15</v>
      </c>
      <c r="E111" s="208" t="s">
        <v>851</v>
      </c>
      <c r="F111" s="64"/>
      <c r="G111" s="24">
        <v>1</v>
      </c>
      <c r="H111" s="24"/>
      <c r="I111" s="14">
        <v>1</v>
      </c>
      <c r="J111" s="64" t="s">
        <v>851</v>
      </c>
      <c r="K111" s="64"/>
      <c r="L111" s="64"/>
      <c r="M111" s="64"/>
      <c r="N111" s="64"/>
      <c r="O111" s="64"/>
      <c r="P111" s="14">
        <v>1</v>
      </c>
      <c r="Q111" s="64"/>
      <c r="R111" s="64"/>
      <c r="S111" s="64"/>
      <c r="T111" s="64"/>
      <c r="U111" s="64"/>
      <c r="V111" s="64"/>
      <c r="W111" s="64"/>
      <c r="X111" s="64"/>
      <c r="Y111" s="64"/>
      <c r="Z111" s="64"/>
      <c r="AA111" s="64"/>
      <c r="AB111" s="64"/>
      <c r="AC111" s="64"/>
      <c r="AD111" s="64"/>
      <c r="AE111" s="64"/>
      <c r="AF111" s="64"/>
      <c r="AG111" s="64"/>
      <c r="AH111" s="64"/>
      <c r="AI111" s="64"/>
      <c r="AJ111" s="64"/>
      <c r="AK111" s="64"/>
      <c r="AL111" s="64"/>
      <c r="AM111" s="64"/>
      <c r="AN111" s="64"/>
      <c r="AO111" s="64"/>
      <c r="AP111" s="64"/>
      <c r="AQ111" s="64"/>
      <c r="AR111" s="64"/>
      <c r="AS111" s="64"/>
      <c r="AT111" s="64"/>
      <c r="AU111" s="64"/>
      <c r="AV111" s="64"/>
      <c r="AW111" s="64"/>
      <c r="AX111" s="64"/>
      <c r="AY111" s="64"/>
      <c r="AZ111" s="64"/>
      <c r="BA111" s="64"/>
      <c r="BB111" s="64"/>
      <c r="BC111" s="64"/>
      <c r="BD111" s="64"/>
      <c r="BE111" s="64"/>
      <c r="BF111" s="64"/>
      <c r="BG111" s="64"/>
      <c r="BH111" s="64"/>
      <c r="BI111" s="64"/>
      <c r="BJ111" s="64"/>
      <c r="BK111" s="64"/>
      <c r="BL111" s="64"/>
      <c r="BM111" s="64"/>
      <c r="BN111" s="64"/>
      <c r="BO111" s="64"/>
      <c r="BP111" s="64"/>
      <c r="BQ111" s="64"/>
      <c r="BR111" s="64"/>
      <c r="BS111" s="64"/>
      <c r="BT111" s="64"/>
      <c r="BU111" s="64"/>
      <c r="BV111" s="64"/>
      <c r="BW111" s="64"/>
      <c r="BX111" s="21"/>
      <c r="BY111" s="13"/>
    </row>
    <row r="112" spans="1:77" s="89" customFormat="1" ht="12.75">
      <c r="A112" s="99"/>
      <c r="B112" s="85"/>
      <c r="C112" s="171" t="s">
        <v>834</v>
      </c>
      <c r="D112" s="171" t="s">
        <v>18</v>
      </c>
      <c r="E112" s="208" t="s">
        <v>851</v>
      </c>
      <c r="F112" s="64"/>
      <c r="G112" s="102">
        <v>10</v>
      </c>
      <c r="H112" s="102"/>
      <c r="I112" s="88">
        <v>10</v>
      </c>
      <c r="J112" s="64" t="s">
        <v>851</v>
      </c>
      <c r="K112" s="64"/>
      <c r="L112" s="64"/>
      <c r="M112" s="64"/>
      <c r="N112" s="64"/>
      <c r="O112" s="64"/>
      <c r="P112" s="88">
        <v>10</v>
      </c>
      <c r="Q112" s="64"/>
      <c r="R112" s="64"/>
      <c r="S112" s="64"/>
      <c r="T112" s="64"/>
      <c r="U112" s="64"/>
      <c r="V112" s="64"/>
      <c r="W112" s="64"/>
      <c r="X112" s="64"/>
      <c r="Y112" s="64"/>
      <c r="Z112" s="64"/>
      <c r="AA112" s="64"/>
      <c r="AB112" s="64"/>
      <c r="AC112" s="64"/>
      <c r="AD112" s="64"/>
      <c r="AE112" s="64"/>
      <c r="AF112" s="64"/>
      <c r="AG112" s="64"/>
      <c r="AH112" s="64"/>
      <c r="AI112" s="64"/>
      <c r="AJ112" s="64"/>
      <c r="AK112" s="64"/>
      <c r="AL112" s="64"/>
      <c r="AM112" s="64"/>
      <c r="AN112" s="64"/>
      <c r="AO112" s="64"/>
      <c r="AP112" s="64"/>
      <c r="AQ112" s="64"/>
      <c r="AR112" s="64"/>
      <c r="AS112" s="64"/>
      <c r="AT112" s="64"/>
      <c r="AU112" s="64"/>
      <c r="AV112" s="64"/>
      <c r="AW112" s="64"/>
      <c r="AX112" s="64"/>
      <c r="AY112" s="64"/>
      <c r="AZ112" s="64"/>
      <c r="BA112" s="64"/>
      <c r="BB112" s="64"/>
      <c r="BC112" s="64"/>
      <c r="BD112" s="64"/>
      <c r="BE112" s="64"/>
      <c r="BF112" s="64"/>
      <c r="BG112" s="64"/>
      <c r="BH112" s="64"/>
      <c r="BI112" s="64"/>
      <c r="BJ112" s="64"/>
      <c r="BK112" s="64"/>
      <c r="BL112" s="64"/>
      <c r="BM112" s="64"/>
      <c r="BN112" s="64"/>
      <c r="BO112" s="64"/>
      <c r="BP112" s="64"/>
      <c r="BQ112" s="64"/>
      <c r="BR112" s="64"/>
      <c r="BS112" s="64"/>
      <c r="BT112" s="64"/>
      <c r="BU112" s="64"/>
      <c r="BV112" s="64"/>
      <c r="BW112" s="64"/>
      <c r="BX112" s="103"/>
      <c r="BY112" s="86"/>
    </row>
    <row r="113" spans="1:77" s="26" customFormat="1" ht="15.75">
      <c r="B113" s="40" t="s">
        <v>133</v>
      </c>
      <c r="C113" s="165" t="s">
        <v>134</v>
      </c>
      <c r="D113" s="182"/>
      <c r="E113" s="183"/>
      <c r="F113" s="42"/>
      <c r="G113" s="41"/>
      <c r="H113" s="41"/>
      <c r="I113" s="8"/>
      <c r="J113" s="42"/>
      <c r="K113" s="42"/>
      <c r="L113" s="42"/>
      <c r="M113" s="42"/>
      <c r="N113" s="42"/>
      <c r="O113" s="42"/>
      <c r="P113" s="8"/>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30"/>
    </row>
    <row r="114" spans="1:77" ht="12.75">
      <c r="B114" s="2">
        <v>2</v>
      </c>
      <c r="C114" s="191" t="s">
        <v>136</v>
      </c>
      <c r="D114" s="192" t="s">
        <v>137</v>
      </c>
      <c r="E114" s="174" t="s">
        <v>851</v>
      </c>
      <c r="F114" s="103"/>
      <c r="G114" s="14">
        <v>9</v>
      </c>
      <c r="H114" s="14"/>
      <c r="I114" s="14">
        <v>9</v>
      </c>
      <c r="J114" s="103" t="s">
        <v>877</v>
      </c>
      <c r="K114" s="103"/>
      <c r="L114" s="103"/>
      <c r="M114" s="103"/>
      <c r="N114" s="103"/>
      <c r="O114" s="103"/>
      <c r="P114" s="14">
        <v>9</v>
      </c>
      <c r="Q114" s="103"/>
      <c r="R114" s="103"/>
      <c r="S114" s="103"/>
      <c r="T114" s="103"/>
      <c r="U114" s="103"/>
      <c r="V114" s="103"/>
      <c r="W114" s="103"/>
      <c r="X114" s="103"/>
      <c r="Y114" s="103"/>
      <c r="Z114" s="103"/>
      <c r="AA114" s="103"/>
      <c r="AB114" s="103"/>
      <c r="AC114" s="103"/>
      <c r="AD114" s="103"/>
      <c r="AE114" s="103"/>
      <c r="AF114" s="103"/>
      <c r="AG114" s="103"/>
      <c r="AH114" s="103"/>
      <c r="AI114" s="103"/>
      <c r="AJ114" s="103"/>
      <c r="AK114" s="103"/>
      <c r="AL114" s="103"/>
      <c r="AM114" s="103"/>
      <c r="AN114" s="103"/>
      <c r="AO114" s="103"/>
      <c r="AP114" s="103"/>
      <c r="AQ114" s="103"/>
      <c r="AR114" s="103"/>
      <c r="AS114" s="103"/>
      <c r="AT114" s="103"/>
      <c r="AU114" s="103"/>
      <c r="AV114" s="103"/>
      <c r="AW114" s="103"/>
      <c r="AX114" s="103"/>
      <c r="AY114" s="103"/>
      <c r="AZ114" s="103"/>
      <c r="BA114" s="103"/>
      <c r="BB114" s="103"/>
      <c r="BC114" s="103"/>
      <c r="BD114" s="103"/>
      <c r="BE114" s="103"/>
      <c r="BF114" s="103"/>
      <c r="BG114" s="103"/>
      <c r="BH114" s="103"/>
      <c r="BI114" s="103"/>
      <c r="BJ114" s="103"/>
      <c r="BK114" s="103"/>
      <c r="BL114" s="103"/>
      <c r="BM114" s="103"/>
      <c r="BN114" s="103"/>
      <c r="BO114" s="103"/>
      <c r="BP114" s="103"/>
      <c r="BQ114" s="103"/>
      <c r="BR114" s="103"/>
      <c r="BS114" s="103"/>
      <c r="BT114" s="103"/>
      <c r="BU114" s="103"/>
      <c r="BV114" s="103"/>
      <c r="BW114" s="103"/>
      <c r="BX114" s="12"/>
      <c r="BY114" s="29"/>
    </row>
    <row r="115" spans="1:77" ht="12.75">
      <c r="A115" s="26"/>
      <c r="B115" s="17">
        <v>3</v>
      </c>
      <c r="C115" s="168" t="s">
        <v>138</v>
      </c>
      <c r="D115" s="168" t="s">
        <v>35</v>
      </c>
      <c r="E115" s="174" t="s">
        <v>851</v>
      </c>
      <c r="F115" s="103"/>
      <c r="G115" s="24">
        <v>2</v>
      </c>
      <c r="H115" s="24"/>
      <c r="I115" s="14">
        <v>2</v>
      </c>
      <c r="J115" s="103" t="s">
        <v>877</v>
      </c>
      <c r="K115" s="103"/>
      <c r="L115" s="103"/>
      <c r="M115" s="103"/>
      <c r="N115" s="103"/>
      <c r="O115" s="103"/>
      <c r="P115" s="14">
        <v>2</v>
      </c>
      <c r="Q115" s="103"/>
      <c r="R115" s="103"/>
      <c r="S115" s="103"/>
      <c r="T115" s="103"/>
      <c r="U115" s="103"/>
      <c r="V115" s="103"/>
      <c r="W115" s="103"/>
      <c r="X115" s="103"/>
      <c r="Y115" s="103"/>
      <c r="Z115" s="103"/>
      <c r="AA115" s="103"/>
      <c r="AB115" s="103"/>
      <c r="AC115" s="103"/>
      <c r="AD115" s="103"/>
      <c r="AE115" s="103"/>
      <c r="AF115" s="103"/>
      <c r="AG115" s="103"/>
      <c r="AH115" s="103"/>
      <c r="AI115" s="103"/>
      <c r="AJ115" s="103"/>
      <c r="AK115" s="103"/>
      <c r="AL115" s="103"/>
      <c r="AM115" s="103"/>
      <c r="AN115" s="103"/>
      <c r="AO115" s="103"/>
      <c r="AP115" s="103"/>
      <c r="AQ115" s="103"/>
      <c r="AR115" s="103"/>
      <c r="AS115" s="103"/>
      <c r="AT115" s="103"/>
      <c r="AU115" s="103"/>
      <c r="AV115" s="103"/>
      <c r="AW115" s="103"/>
      <c r="AX115" s="103"/>
      <c r="AY115" s="103"/>
      <c r="AZ115" s="103"/>
      <c r="BA115" s="103"/>
      <c r="BB115" s="103"/>
      <c r="BC115" s="103"/>
      <c r="BD115" s="103"/>
      <c r="BE115" s="103"/>
      <c r="BF115" s="103"/>
      <c r="BG115" s="103"/>
      <c r="BH115" s="103"/>
      <c r="BI115" s="103"/>
      <c r="BJ115" s="103"/>
      <c r="BK115" s="103"/>
      <c r="BL115" s="103"/>
      <c r="BM115" s="103"/>
      <c r="BN115" s="103"/>
      <c r="BO115" s="103"/>
      <c r="BP115" s="103"/>
      <c r="BQ115" s="103"/>
      <c r="BR115" s="103"/>
      <c r="BS115" s="103"/>
      <c r="BT115" s="103"/>
      <c r="BU115" s="103"/>
      <c r="BV115" s="103"/>
      <c r="BW115" s="103"/>
      <c r="BX115" s="21"/>
      <c r="BY115" s="13"/>
    </row>
    <row r="116" spans="1:77" s="26" customFormat="1" ht="15.75">
      <c r="B116" s="2" t="s">
        <v>139</v>
      </c>
      <c r="C116" s="165" t="s">
        <v>140</v>
      </c>
      <c r="D116" s="166"/>
      <c r="E116" s="209"/>
      <c r="F116" s="51"/>
      <c r="G116" s="8"/>
      <c r="H116" s="8"/>
      <c r="I116" s="8"/>
      <c r="J116" s="51"/>
      <c r="K116" s="51"/>
      <c r="L116" s="51"/>
      <c r="M116" s="51"/>
      <c r="N116" s="51"/>
      <c r="O116" s="51"/>
      <c r="P116" s="8"/>
      <c r="Q116" s="51"/>
      <c r="R116" s="51"/>
      <c r="S116" s="51"/>
      <c r="T116" s="51"/>
      <c r="U116" s="51"/>
      <c r="V116" s="51"/>
      <c r="W116" s="51"/>
      <c r="X116" s="51"/>
      <c r="Y116" s="51"/>
      <c r="Z116" s="51"/>
      <c r="AA116" s="51"/>
      <c r="AB116" s="51"/>
      <c r="AC116" s="51"/>
      <c r="AD116" s="51"/>
      <c r="AE116" s="51"/>
      <c r="AF116" s="51"/>
      <c r="AG116" s="51"/>
      <c r="AH116" s="51"/>
      <c r="AI116" s="51"/>
      <c r="AJ116" s="51"/>
      <c r="AK116" s="51"/>
      <c r="AL116" s="51"/>
      <c r="AM116" s="51"/>
      <c r="AN116" s="51"/>
      <c r="AO116" s="51"/>
      <c r="AP116" s="51"/>
      <c r="AQ116" s="51"/>
      <c r="AR116" s="51"/>
      <c r="AS116" s="51"/>
      <c r="AT116" s="51"/>
      <c r="AU116" s="51"/>
      <c r="AV116" s="51"/>
      <c r="AW116" s="51"/>
      <c r="AX116" s="51"/>
      <c r="AY116" s="51"/>
      <c r="AZ116" s="51"/>
      <c r="BA116" s="51"/>
      <c r="BB116" s="51"/>
      <c r="BC116" s="51"/>
      <c r="BD116" s="51"/>
      <c r="BE116" s="51"/>
      <c r="BF116" s="51"/>
      <c r="BG116" s="51"/>
      <c r="BH116" s="51"/>
      <c r="BI116" s="51"/>
      <c r="BJ116" s="51"/>
      <c r="BK116" s="51"/>
      <c r="BL116" s="51"/>
      <c r="BM116" s="51"/>
      <c r="BN116" s="51"/>
      <c r="BO116" s="51"/>
      <c r="BP116" s="51"/>
      <c r="BQ116" s="51"/>
      <c r="BR116" s="51"/>
      <c r="BS116" s="51"/>
      <c r="BT116" s="51"/>
      <c r="BU116" s="51"/>
      <c r="BV116" s="51"/>
      <c r="BW116" s="51"/>
      <c r="BX116" s="2"/>
      <c r="BY116" s="9"/>
    </row>
    <row r="117" spans="1:77" s="26" customFormat="1" ht="15.75">
      <c r="B117" s="2" t="s">
        <v>141</v>
      </c>
      <c r="C117" s="165" t="s">
        <v>142</v>
      </c>
      <c r="D117" s="166"/>
      <c r="E117" s="209"/>
      <c r="F117" s="51"/>
      <c r="G117" s="8"/>
      <c r="H117" s="8"/>
      <c r="I117" s="8"/>
      <c r="J117" s="51"/>
      <c r="K117" s="51"/>
      <c r="L117" s="51"/>
      <c r="M117" s="51"/>
      <c r="N117" s="51"/>
      <c r="O117" s="51"/>
      <c r="P117" s="8"/>
      <c r="Q117" s="51"/>
      <c r="R117" s="51"/>
      <c r="S117" s="51"/>
      <c r="T117" s="51"/>
      <c r="U117" s="51"/>
      <c r="V117" s="51"/>
      <c r="W117" s="51"/>
      <c r="X117" s="51"/>
      <c r="Y117" s="51"/>
      <c r="Z117" s="51"/>
      <c r="AA117" s="51"/>
      <c r="AB117" s="51"/>
      <c r="AC117" s="51"/>
      <c r="AD117" s="51"/>
      <c r="AE117" s="51"/>
      <c r="AF117" s="51"/>
      <c r="AG117" s="51"/>
      <c r="AH117" s="51"/>
      <c r="AI117" s="51"/>
      <c r="AJ117" s="51"/>
      <c r="AK117" s="51"/>
      <c r="AL117" s="51"/>
      <c r="AM117" s="51"/>
      <c r="AN117" s="51"/>
      <c r="AO117" s="51"/>
      <c r="AP117" s="51"/>
      <c r="AQ117" s="51"/>
      <c r="AR117" s="51"/>
      <c r="AS117" s="51"/>
      <c r="AT117" s="51"/>
      <c r="AU117" s="51"/>
      <c r="AV117" s="51"/>
      <c r="AW117" s="51"/>
      <c r="AX117" s="51"/>
      <c r="AY117" s="51"/>
      <c r="AZ117" s="51"/>
      <c r="BA117" s="51"/>
      <c r="BB117" s="51"/>
      <c r="BC117" s="51"/>
      <c r="BD117" s="51"/>
      <c r="BE117" s="51"/>
      <c r="BF117" s="51"/>
      <c r="BG117" s="51"/>
      <c r="BH117" s="51"/>
      <c r="BI117" s="51"/>
      <c r="BJ117" s="51"/>
      <c r="BK117" s="51"/>
      <c r="BL117" s="51"/>
      <c r="BM117" s="51"/>
      <c r="BN117" s="51"/>
      <c r="BO117" s="51"/>
      <c r="BP117" s="51"/>
      <c r="BQ117" s="51"/>
      <c r="BR117" s="51"/>
      <c r="BS117" s="51"/>
      <c r="BT117" s="51"/>
      <c r="BU117" s="51"/>
      <c r="BV117" s="51"/>
      <c r="BW117" s="51"/>
      <c r="BX117" s="2"/>
      <c r="BY117" s="9"/>
    </row>
    <row r="118" spans="1:77" s="26" customFormat="1" ht="12.75">
      <c r="B118" s="2"/>
      <c r="C118" s="210" t="s">
        <v>815</v>
      </c>
      <c r="D118" s="181" t="s">
        <v>93</v>
      </c>
      <c r="E118" s="169" t="s">
        <v>765</v>
      </c>
      <c r="F118" s="51"/>
      <c r="G118" s="8"/>
      <c r="H118" s="8"/>
      <c r="I118" s="8"/>
      <c r="J118" s="51"/>
      <c r="K118" s="51"/>
      <c r="L118" s="51"/>
      <c r="M118" s="51"/>
      <c r="N118" s="51"/>
      <c r="O118" s="51"/>
      <c r="P118" s="14">
        <f>108.95/4</f>
        <v>27.237500000000001</v>
      </c>
      <c r="Q118" s="51"/>
      <c r="R118" s="51"/>
      <c r="S118" s="51"/>
      <c r="T118" s="51"/>
      <c r="U118" s="51"/>
      <c r="V118" s="51"/>
      <c r="W118" s="51"/>
      <c r="X118" s="51"/>
      <c r="Y118" s="51"/>
      <c r="Z118" s="51"/>
      <c r="AA118" s="51"/>
      <c r="AB118" s="51"/>
      <c r="AC118" s="51"/>
      <c r="AD118" s="51"/>
      <c r="AE118" s="51"/>
      <c r="AF118" s="51"/>
      <c r="AG118" s="51"/>
      <c r="AH118" s="51"/>
      <c r="AI118" s="51"/>
      <c r="AJ118" s="51"/>
      <c r="AK118" s="51"/>
      <c r="AL118" s="51"/>
      <c r="AM118" s="51"/>
      <c r="AN118" s="51"/>
      <c r="AO118" s="51"/>
      <c r="AP118" s="51"/>
      <c r="AQ118" s="51"/>
      <c r="AR118" s="51"/>
      <c r="AS118" s="51"/>
      <c r="AT118" s="51"/>
      <c r="AU118" s="51"/>
      <c r="AV118" s="51"/>
      <c r="AW118" s="51"/>
      <c r="AX118" s="51"/>
      <c r="AY118" s="51"/>
      <c r="AZ118" s="51"/>
      <c r="BA118" s="51"/>
      <c r="BB118" s="51"/>
      <c r="BC118" s="51"/>
      <c r="BD118" s="51"/>
      <c r="BE118" s="51"/>
      <c r="BF118" s="51"/>
      <c r="BG118" s="51"/>
      <c r="BH118" s="51"/>
      <c r="BI118" s="51"/>
      <c r="BJ118" s="51"/>
      <c r="BK118" s="51"/>
      <c r="BL118" s="51"/>
      <c r="BM118" s="51"/>
      <c r="BN118" s="51"/>
      <c r="BO118" s="51"/>
      <c r="BP118" s="51"/>
      <c r="BQ118" s="51"/>
      <c r="BR118" s="51"/>
      <c r="BS118" s="51"/>
      <c r="BT118" s="51"/>
      <c r="BU118" s="51"/>
      <c r="BV118" s="51"/>
      <c r="BW118" s="51"/>
      <c r="BX118" s="2"/>
      <c r="BY118" s="9"/>
    </row>
    <row r="119" spans="1:77" s="26" customFormat="1" ht="12.75">
      <c r="B119" s="2"/>
      <c r="C119" s="210" t="s">
        <v>815</v>
      </c>
      <c r="D119" s="181" t="s">
        <v>36</v>
      </c>
      <c r="E119" s="169" t="s">
        <v>765</v>
      </c>
      <c r="F119" s="51"/>
      <c r="G119" s="8"/>
      <c r="H119" s="8"/>
      <c r="I119" s="8"/>
      <c r="J119" s="51"/>
      <c r="K119" s="51"/>
      <c r="L119" s="51"/>
      <c r="M119" s="51"/>
      <c r="N119" s="51"/>
      <c r="O119" s="51"/>
      <c r="P119" s="14">
        <f>108.95/4</f>
        <v>27.237500000000001</v>
      </c>
      <c r="Q119" s="51"/>
      <c r="R119" s="51"/>
      <c r="S119" s="51"/>
      <c r="T119" s="51"/>
      <c r="U119" s="51"/>
      <c r="V119" s="51"/>
      <c r="W119" s="51"/>
      <c r="X119" s="51"/>
      <c r="Y119" s="51"/>
      <c r="Z119" s="51"/>
      <c r="AA119" s="51"/>
      <c r="AB119" s="51"/>
      <c r="AC119" s="51"/>
      <c r="AD119" s="51"/>
      <c r="AE119" s="51"/>
      <c r="AF119" s="51"/>
      <c r="AG119" s="51"/>
      <c r="AH119" s="51"/>
      <c r="AI119" s="51"/>
      <c r="AJ119" s="51"/>
      <c r="AK119" s="51"/>
      <c r="AL119" s="51"/>
      <c r="AM119" s="51"/>
      <c r="AN119" s="51"/>
      <c r="AO119" s="51"/>
      <c r="AP119" s="51"/>
      <c r="AQ119" s="51"/>
      <c r="AR119" s="51"/>
      <c r="AS119" s="51"/>
      <c r="AT119" s="51"/>
      <c r="AU119" s="51"/>
      <c r="AV119" s="51"/>
      <c r="AW119" s="51"/>
      <c r="AX119" s="51"/>
      <c r="AY119" s="51"/>
      <c r="AZ119" s="51"/>
      <c r="BA119" s="51"/>
      <c r="BB119" s="51"/>
      <c r="BC119" s="51"/>
      <c r="BD119" s="51"/>
      <c r="BE119" s="51"/>
      <c r="BF119" s="51"/>
      <c r="BG119" s="51"/>
      <c r="BH119" s="51"/>
      <c r="BI119" s="51"/>
      <c r="BJ119" s="51"/>
      <c r="BK119" s="51"/>
      <c r="BL119" s="51"/>
      <c r="BM119" s="51"/>
      <c r="BN119" s="51"/>
      <c r="BO119" s="51"/>
      <c r="BP119" s="51"/>
      <c r="BQ119" s="51"/>
      <c r="BR119" s="51"/>
      <c r="BS119" s="51"/>
      <c r="BT119" s="51"/>
      <c r="BU119" s="51"/>
      <c r="BV119" s="51"/>
      <c r="BW119" s="51"/>
      <c r="BX119" s="2"/>
      <c r="BY119" s="9"/>
    </row>
    <row r="120" spans="1:77" s="26" customFormat="1" ht="12.75">
      <c r="B120" s="2"/>
      <c r="C120" s="210" t="s">
        <v>815</v>
      </c>
      <c r="D120" s="181" t="s">
        <v>21</v>
      </c>
      <c r="E120" s="169" t="s">
        <v>765</v>
      </c>
      <c r="F120" s="51"/>
      <c r="G120" s="8"/>
      <c r="H120" s="8"/>
      <c r="I120" s="8"/>
      <c r="J120" s="51"/>
      <c r="K120" s="51"/>
      <c r="L120" s="51"/>
      <c r="M120" s="51"/>
      <c r="N120" s="51"/>
      <c r="O120" s="51"/>
      <c r="P120" s="14">
        <f>108.95/4</f>
        <v>27.237500000000001</v>
      </c>
      <c r="Q120" s="51"/>
      <c r="R120" s="51"/>
      <c r="S120" s="51"/>
      <c r="T120" s="51"/>
      <c r="U120" s="51"/>
      <c r="V120" s="51"/>
      <c r="W120" s="51"/>
      <c r="X120" s="51"/>
      <c r="Y120" s="51"/>
      <c r="Z120" s="51"/>
      <c r="AA120" s="51"/>
      <c r="AB120" s="51"/>
      <c r="AC120" s="51"/>
      <c r="AD120" s="51"/>
      <c r="AE120" s="51"/>
      <c r="AF120" s="51"/>
      <c r="AG120" s="51"/>
      <c r="AH120" s="51"/>
      <c r="AI120" s="51"/>
      <c r="AJ120" s="51"/>
      <c r="AK120" s="51"/>
      <c r="AL120" s="51"/>
      <c r="AM120" s="51"/>
      <c r="AN120" s="51"/>
      <c r="AO120" s="51"/>
      <c r="AP120" s="51"/>
      <c r="AQ120" s="51"/>
      <c r="AR120" s="51"/>
      <c r="AS120" s="51"/>
      <c r="AT120" s="51"/>
      <c r="AU120" s="51"/>
      <c r="AV120" s="51"/>
      <c r="AW120" s="51"/>
      <c r="AX120" s="51"/>
      <c r="AY120" s="51"/>
      <c r="AZ120" s="51"/>
      <c r="BA120" s="51"/>
      <c r="BB120" s="51"/>
      <c r="BC120" s="51"/>
      <c r="BD120" s="51"/>
      <c r="BE120" s="51"/>
      <c r="BF120" s="51"/>
      <c r="BG120" s="51"/>
      <c r="BH120" s="51"/>
      <c r="BI120" s="51"/>
      <c r="BJ120" s="51"/>
      <c r="BK120" s="51"/>
      <c r="BL120" s="51"/>
      <c r="BM120" s="51"/>
      <c r="BN120" s="51"/>
      <c r="BO120" s="51"/>
      <c r="BP120" s="51"/>
      <c r="BQ120" s="51"/>
      <c r="BR120" s="51"/>
      <c r="BS120" s="51"/>
      <c r="BT120" s="51"/>
      <c r="BU120" s="51"/>
      <c r="BV120" s="51"/>
      <c r="BW120" s="51"/>
      <c r="BX120" s="2"/>
      <c r="BY120" s="9"/>
    </row>
    <row r="121" spans="1:77" ht="12.75">
      <c r="B121" s="12">
        <v>2</v>
      </c>
      <c r="C121" s="210" t="s">
        <v>815</v>
      </c>
      <c r="D121" s="181" t="s">
        <v>19</v>
      </c>
      <c r="E121" s="169" t="s">
        <v>765</v>
      </c>
      <c r="F121" s="15"/>
      <c r="G121" s="39">
        <v>304.88</v>
      </c>
      <c r="H121" s="14">
        <v>195.92999999999998</v>
      </c>
      <c r="I121" s="14">
        <v>108.95000000000002</v>
      </c>
      <c r="J121" s="15" t="s">
        <v>765</v>
      </c>
      <c r="K121" s="15"/>
      <c r="L121" s="15"/>
      <c r="M121" s="15"/>
      <c r="N121" s="15"/>
      <c r="O121" s="15"/>
      <c r="P121" s="14">
        <f>108.95/4</f>
        <v>27.237500000000001</v>
      </c>
      <c r="Q121" s="15"/>
      <c r="R121" s="15"/>
      <c r="S121" s="15"/>
      <c r="T121" s="15"/>
      <c r="U121" s="15"/>
      <c r="V121" s="15"/>
      <c r="W121" s="15"/>
      <c r="X121" s="15"/>
      <c r="Y121" s="15"/>
      <c r="Z121" s="15"/>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5"/>
      <c r="AZ121" s="15"/>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35" t="s">
        <v>738</v>
      </c>
      <c r="BY121" s="36" t="s">
        <v>736</v>
      </c>
    </row>
    <row r="122" spans="1:77" ht="12.75">
      <c r="B122" s="12"/>
      <c r="C122" s="210"/>
      <c r="D122" s="181"/>
      <c r="E122" s="169"/>
      <c r="F122" s="15"/>
      <c r="G122" s="39"/>
      <c r="H122" s="14"/>
      <c r="I122" s="14"/>
      <c r="J122" s="15"/>
      <c r="K122" s="15"/>
      <c r="L122" s="15"/>
      <c r="M122" s="15"/>
      <c r="N122" s="15"/>
      <c r="O122" s="15"/>
      <c r="P122" s="14"/>
      <c r="Q122" s="15"/>
      <c r="R122" s="15"/>
      <c r="S122" s="15"/>
      <c r="T122" s="15"/>
      <c r="U122" s="15"/>
      <c r="V122" s="15"/>
      <c r="W122" s="15"/>
      <c r="X122" s="15"/>
      <c r="Y122" s="15"/>
      <c r="Z122" s="15"/>
      <c r="AA122" s="15"/>
      <c r="AB122" s="15"/>
      <c r="AC122" s="15"/>
      <c r="AD122" s="15"/>
      <c r="AE122" s="15"/>
      <c r="AF122" s="15"/>
      <c r="AG122" s="15"/>
      <c r="AH122" s="15"/>
      <c r="AI122" s="15"/>
      <c r="AJ122" s="15"/>
      <c r="AK122" s="15"/>
      <c r="AL122" s="15"/>
      <c r="AM122" s="15"/>
      <c r="AN122" s="15"/>
      <c r="AO122" s="15"/>
      <c r="AP122" s="15"/>
      <c r="AQ122" s="15"/>
      <c r="AR122" s="15"/>
      <c r="AS122" s="15"/>
      <c r="AT122" s="15"/>
      <c r="AU122" s="15"/>
      <c r="AV122" s="15"/>
      <c r="AW122" s="15"/>
      <c r="AX122" s="15"/>
      <c r="AY122" s="15"/>
      <c r="AZ122" s="15"/>
      <c r="BA122" s="15"/>
      <c r="BB122" s="15"/>
      <c r="BC122" s="15"/>
      <c r="BD122" s="15"/>
      <c r="BE122" s="15"/>
      <c r="BF122" s="15"/>
      <c r="BG122" s="15"/>
      <c r="BH122" s="15"/>
      <c r="BI122" s="15"/>
      <c r="BJ122" s="15"/>
      <c r="BK122" s="15"/>
      <c r="BL122" s="15"/>
      <c r="BM122" s="15"/>
      <c r="BN122" s="15"/>
      <c r="BO122" s="15"/>
      <c r="BP122" s="15"/>
      <c r="BQ122" s="15"/>
      <c r="BR122" s="15"/>
      <c r="BS122" s="15"/>
      <c r="BT122" s="15"/>
      <c r="BU122" s="15"/>
      <c r="BV122" s="15"/>
      <c r="BW122" s="15"/>
      <c r="BX122" s="35"/>
      <c r="BY122" s="36"/>
    </row>
    <row r="123" spans="1:77" ht="12.75">
      <c r="B123" s="12"/>
      <c r="C123" s="211" t="s">
        <v>147</v>
      </c>
      <c r="D123" s="211" t="s">
        <v>15</v>
      </c>
      <c r="E123" s="169" t="s">
        <v>765</v>
      </c>
      <c r="F123" s="15"/>
      <c r="G123" s="39"/>
      <c r="H123" s="14"/>
      <c r="I123" s="14"/>
      <c r="J123" s="15"/>
      <c r="K123" s="15"/>
      <c r="L123" s="15"/>
      <c r="M123" s="15"/>
      <c r="N123" s="15"/>
      <c r="O123" s="15"/>
      <c r="P123" s="88">
        <f>58.46/3</f>
        <v>19.486666666666668</v>
      </c>
      <c r="Q123" s="15"/>
      <c r="R123" s="15"/>
      <c r="S123" s="15"/>
      <c r="T123" s="15"/>
      <c r="U123" s="15"/>
      <c r="V123" s="15"/>
      <c r="W123" s="15"/>
      <c r="X123" s="15"/>
      <c r="Y123" s="15"/>
      <c r="Z123" s="15"/>
      <c r="AA123" s="15"/>
      <c r="AB123" s="15"/>
      <c r="AC123" s="15"/>
      <c r="AD123" s="15"/>
      <c r="AE123" s="15"/>
      <c r="AF123" s="15"/>
      <c r="AG123" s="15"/>
      <c r="AH123" s="15"/>
      <c r="AI123" s="15"/>
      <c r="AJ123" s="15"/>
      <c r="AK123" s="15"/>
      <c r="AL123" s="15"/>
      <c r="AM123" s="15"/>
      <c r="AN123" s="15"/>
      <c r="AO123" s="15"/>
      <c r="AP123" s="15"/>
      <c r="AQ123" s="15"/>
      <c r="AR123" s="15"/>
      <c r="AS123" s="15"/>
      <c r="AT123" s="15"/>
      <c r="AU123" s="15"/>
      <c r="AV123" s="15"/>
      <c r="AW123" s="15"/>
      <c r="AX123" s="15"/>
      <c r="AY123" s="15"/>
      <c r="AZ123" s="15"/>
      <c r="BA123" s="15"/>
      <c r="BB123" s="15"/>
      <c r="BC123" s="15"/>
      <c r="BD123" s="15"/>
      <c r="BE123" s="15"/>
      <c r="BF123" s="15"/>
      <c r="BG123" s="15"/>
      <c r="BH123" s="15"/>
      <c r="BI123" s="15"/>
      <c r="BJ123" s="15"/>
      <c r="BK123" s="15"/>
      <c r="BL123" s="15"/>
      <c r="BM123" s="15"/>
      <c r="BN123" s="15"/>
      <c r="BO123" s="15"/>
      <c r="BP123" s="15"/>
      <c r="BQ123" s="15"/>
      <c r="BR123" s="15"/>
      <c r="BS123" s="15"/>
      <c r="BT123" s="15"/>
      <c r="BU123" s="15"/>
      <c r="BV123" s="15"/>
      <c r="BW123" s="15"/>
      <c r="BX123" s="35"/>
      <c r="BY123" s="36"/>
    </row>
    <row r="124" spans="1:77" ht="12.75">
      <c r="B124" s="12"/>
      <c r="C124" s="211" t="s">
        <v>147</v>
      </c>
      <c r="D124" s="211" t="s">
        <v>41</v>
      </c>
      <c r="E124" s="169" t="s">
        <v>765</v>
      </c>
      <c r="F124" s="15"/>
      <c r="G124" s="39"/>
      <c r="H124" s="14"/>
      <c r="I124" s="14"/>
      <c r="J124" s="15"/>
      <c r="K124" s="15"/>
      <c r="L124" s="15"/>
      <c r="M124" s="15"/>
      <c r="N124" s="15"/>
      <c r="O124" s="15"/>
      <c r="P124" s="88">
        <f>58.46/3</f>
        <v>19.486666666666668</v>
      </c>
      <c r="Q124" s="15"/>
      <c r="R124" s="15"/>
      <c r="S124" s="15"/>
      <c r="T124" s="15"/>
      <c r="U124" s="15"/>
      <c r="V124" s="15"/>
      <c r="W124" s="15"/>
      <c r="X124" s="15"/>
      <c r="Y124" s="15"/>
      <c r="Z124" s="15"/>
      <c r="AA124" s="15"/>
      <c r="AB124" s="15"/>
      <c r="AC124" s="15"/>
      <c r="AD124" s="15"/>
      <c r="AE124" s="15"/>
      <c r="AF124" s="15"/>
      <c r="AG124" s="15"/>
      <c r="AH124" s="15"/>
      <c r="AI124" s="15"/>
      <c r="AJ124" s="15"/>
      <c r="AK124" s="15"/>
      <c r="AL124" s="15"/>
      <c r="AM124" s="15"/>
      <c r="AN124" s="15"/>
      <c r="AO124" s="15"/>
      <c r="AP124" s="15"/>
      <c r="AQ124" s="15"/>
      <c r="AR124" s="15"/>
      <c r="AS124" s="15"/>
      <c r="AT124" s="15"/>
      <c r="AU124" s="15"/>
      <c r="AV124" s="15"/>
      <c r="AW124" s="15"/>
      <c r="AX124" s="15"/>
      <c r="AY124" s="15"/>
      <c r="AZ124" s="15"/>
      <c r="BA124" s="15"/>
      <c r="BB124" s="15"/>
      <c r="BC124" s="15"/>
      <c r="BD124" s="15"/>
      <c r="BE124" s="15"/>
      <c r="BF124" s="15"/>
      <c r="BG124" s="15"/>
      <c r="BH124" s="15"/>
      <c r="BI124" s="15"/>
      <c r="BJ124" s="15"/>
      <c r="BK124" s="15"/>
      <c r="BL124" s="15"/>
      <c r="BM124" s="15"/>
      <c r="BN124" s="15"/>
      <c r="BO124" s="15"/>
      <c r="BP124" s="15"/>
      <c r="BQ124" s="15"/>
      <c r="BR124" s="15"/>
      <c r="BS124" s="15"/>
      <c r="BT124" s="15"/>
      <c r="BU124" s="15"/>
      <c r="BV124" s="15"/>
      <c r="BW124" s="15"/>
      <c r="BX124" s="35"/>
      <c r="BY124" s="36"/>
    </row>
    <row r="125" spans="1:77" s="89" customFormat="1" ht="12.75">
      <c r="B125" s="85">
        <v>6</v>
      </c>
      <c r="C125" s="211" t="s">
        <v>147</v>
      </c>
      <c r="D125" s="211" t="s">
        <v>19</v>
      </c>
      <c r="E125" s="169" t="s">
        <v>765</v>
      </c>
      <c r="F125" s="15"/>
      <c r="G125" s="111">
        <v>95.449999999999989</v>
      </c>
      <c r="H125" s="111">
        <v>36.99</v>
      </c>
      <c r="I125" s="88">
        <v>58.459999999999994</v>
      </c>
      <c r="J125" s="15" t="s">
        <v>765</v>
      </c>
      <c r="K125" s="15"/>
      <c r="L125" s="15"/>
      <c r="M125" s="15"/>
      <c r="N125" s="15"/>
      <c r="O125" s="15"/>
      <c r="P125" s="88">
        <f>58.46/3</f>
        <v>19.486666666666668</v>
      </c>
      <c r="Q125" s="15"/>
      <c r="R125" s="15"/>
      <c r="S125" s="15"/>
      <c r="T125" s="15"/>
      <c r="U125" s="15"/>
      <c r="V125" s="15"/>
      <c r="W125" s="15"/>
      <c r="X125" s="15"/>
      <c r="Y125" s="15"/>
      <c r="Z125" s="15"/>
      <c r="AA125" s="15"/>
      <c r="AB125" s="15"/>
      <c r="AC125" s="15"/>
      <c r="AD125" s="15"/>
      <c r="AE125" s="15"/>
      <c r="AF125" s="15"/>
      <c r="AG125" s="15"/>
      <c r="AH125" s="15"/>
      <c r="AI125" s="15"/>
      <c r="AJ125" s="15"/>
      <c r="AK125" s="15"/>
      <c r="AL125" s="15"/>
      <c r="AM125" s="15"/>
      <c r="AN125" s="15"/>
      <c r="AO125" s="15"/>
      <c r="AP125" s="15"/>
      <c r="AQ125" s="15"/>
      <c r="AR125" s="15"/>
      <c r="AS125" s="15"/>
      <c r="AT125" s="15"/>
      <c r="AU125" s="15"/>
      <c r="AV125" s="15"/>
      <c r="AW125" s="15"/>
      <c r="AX125" s="15"/>
      <c r="AY125" s="15"/>
      <c r="AZ125" s="15"/>
      <c r="BA125" s="15"/>
      <c r="BB125" s="15"/>
      <c r="BC125" s="15"/>
      <c r="BD125" s="15"/>
      <c r="BE125" s="15"/>
      <c r="BF125" s="15"/>
      <c r="BG125" s="15"/>
      <c r="BH125" s="15"/>
      <c r="BI125" s="15"/>
      <c r="BJ125" s="15"/>
      <c r="BK125" s="15"/>
      <c r="BL125" s="15"/>
      <c r="BM125" s="15"/>
      <c r="BN125" s="15"/>
      <c r="BO125" s="15"/>
      <c r="BP125" s="15"/>
      <c r="BQ125" s="15"/>
      <c r="BR125" s="15"/>
      <c r="BS125" s="15"/>
      <c r="BT125" s="15"/>
      <c r="BU125" s="15"/>
      <c r="BV125" s="15"/>
      <c r="BW125" s="15"/>
      <c r="BX125" s="103" t="s">
        <v>739</v>
      </c>
      <c r="BY125" s="109" t="s">
        <v>150</v>
      </c>
    </row>
    <row r="126" spans="1:77" s="89" customFormat="1" ht="12.75">
      <c r="B126" s="85"/>
      <c r="C126" s="190" t="s">
        <v>151</v>
      </c>
      <c r="D126" s="194" t="s">
        <v>36</v>
      </c>
      <c r="E126" s="169" t="s">
        <v>765</v>
      </c>
      <c r="F126" s="15"/>
      <c r="G126" s="111"/>
      <c r="H126" s="111"/>
      <c r="I126" s="88"/>
      <c r="J126" s="15"/>
      <c r="K126" s="15"/>
      <c r="L126" s="15"/>
      <c r="M126" s="15"/>
      <c r="N126" s="15"/>
      <c r="O126" s="15"/>
      <c r="P126" s="14">
        <f t="shared" ref="P126:P133" si="0">97.5/8</f>
        <v>12.1875</v>
      </c>
      <c r="Q126" s="15"/>
      <c r="R126" s="15"/>
      <c r="S126" s="15"/>
      <c r="T126" s="15"/>
      <c r="U126" s="15"/>
      <c r="V126" s="15"/>
      <c r="W126" s="15"/>
      <c r="X126" s="15"/>
      <c r="Y126" s="15"/>
      <c r="Z126" s="15"/>
      <c r="AA126" s="15"/>
      <c r="AB126" s="15"/>
      <c r="AC126" s="15"/>
      <c r="AD126" s="15"/>
      <c r="AE126" s="15"/>
      <c r="AF126" s="15"/>
      <c r="AG126" s="15"/>
      <c r="AH126" s="15"/>
      <c r="AI126" s="15"/>
      <c r="AJ126" s="15"/>
      <c r="AK126" s="15"/>
      <c r="AL126" s="15"/>
      <c r="AM126" s="15"/>
      <c r="AN126" s="15"/>
      <c r="AO126" s="15"/>
      <c r="AP126" s="15"/>
      <c r="AQ126" s="15"/>
      <c r="AR126" s="15"/>
      <c r="AS126" s="15"/>
      <c r="AT126" s="15"/>
      <c r="AU126" s="15"/>
      <c r="AV126" s="15"/>
      <c r="AW126" s="15"/>
      <c r="AX126" s="15"/>
      <c r="AY126" s="15"/>
      <c r="AZ126" s="15"/>
      <c r="BA126" s="15"/>
      <c r="BB126" s="15"/>
      <c r="BC126" s="15"/>
      <c r="BD126" s="15"/>
      <c r="BE126" s="15"/>
      <c r="BF126" s="15"/>
      <c r="BG126" s="15"/>
      <c r="BH126" s="15"/>
      <c r="BI126" s="15"/>
      <c r="BJ126" s="15"/>
      <c r="BK126" s="15"/>
      <c r="BL126" s="15"/>
      <c r="BM126" s="15"/>
      <c r="BN126" s="15"/>
      <c r="BO126" s="15"/>
      <c r="BP126" s="15"/>
      <c r="BQ126" s="15"/>
      <c r="BR126" s="15"/>
      <c r="BS126" s="15"/>
      <c r="BT126" s="15"/>
      <c r="BU126" s="15"/>
      <c r="BV126" s="15"/>
      <c r="BW126" s="15"/>
      <c r="BX126" s="103"/>
      <c r="BY126" s="109"/>
    </row>
    <row r="127" spans="1:77" s="89" customFormat="1" ht="12.75">
      <c r="B127" s="85"/>
      <c r="C127" s="190" t="s">
        <v>151</v>
      </c>
      <c r="D127" s="194" t="s">
        <v>78</v>
      </c>
      <c r="E127" s="169" t="s">
        <v>765</v>
      </c>
      <c r="F127" s="15"/>
      <c r="G127" s="111"/>
      <c r="H127" s="111"/>
      <c r="I127" s="88"/>
      <c r="J127" s="15"/>
      <c r="K127" s="15"/>
      <c r="L127" s="15"/>
      <c r="M127" s="15"/>
      <c r="N127" s="15"/>
      <c r="O127" s="15"/>
      <c r="P127" s="14">
        <f t="shared" si="0"/>
        <v>12.1875</v>
      </c>
      <c r="Q127" s="15"/>
      <c r="R127" s="15"/>
      <c r="S127" s="15"/>
      <c r="T127" s="15"/>
      <c r="U127" s="15"/>
      <c r="V127" s="15"/>
      <c r="W127" s="15"/>
      <c r="X127" s="15"/>
      <c r="Y127" s="15"/>
      <c r="Z127" s="15"/>
      <c r="AA127" s="15"/>
      <c r="AB127" s="15"/>
      <c r="AC127" s="15"/>
      <c r="AD127" s="15"/>
      <c r="AE127" s="15"/>
      <c r="AF127" s="15"/>
      <c r="AG127" s="15"/>
      <c r="AH127" s="15"/>
      <c r="AI127" s="15"/>
      <c r="AJ127" s="15"/>
      <c r="AK127" s="15"/>
      <c r="AL127" s="15"/>
      <c r="AM127" s="15"/>
      <c r="AN127" s="15"/>
      <c r="AO127" s="15"/>
      <c r="AP127" s="15"/>
      <c r="AQ127" s="15"/>
      <c r="AR127" s="15"/>
      <c r="AS127" s="15"/>
      <c r="AT127" s="15"/>
      <c r="AU127" s="15"/>
      <c r="AV127" s="15"/>
      <c r="AW127" s="15"/>
      <c r="AX127" s="15"/>
      <c r="AY127" s="15"/>
      <c r="AZ127" s="15"/>
      <c r="BA127" s="15"/>
      <c r="BB127" s="15"/>
      <c r="BC127" s="15"/>
      <c r="BD127" s="15"/>
      <c r="BE127" s="15"/>
      <c r="BF127" s="15"/>
      <c r="BG127" s="15"/>
      <c r="BH127" s="15"/>
      <c r="BI127" s="15"/>
      <c r="BJ127" s="15"/>
      <c r="BK127" s="15"/>
      <c r="BL127" s="15"/>
      <c r="BM127" s="15"/>
      <c r="BN127" s="15"/>
      <c r="BO127" s="15"/>
      <c r="BP127" s="15"/>
      <c r="BQ127" s="15"/>
      <c r="BR127" s="15"/>
      <c r="BS127" s="15"/>
      <c r="BT127" s="15"/>
      <c r="BU127" s="15"/>
      <c r="BV127" s="15"/>
      <c r="BW127" s="15"/>
      <c r="BX127" s="103"/>
      <c r="BY127" s="109"/>
    </row>
    <row r="128" spans="1:77" s="89" customFormat="1" ht="12.75">
      <c r="B128" s="85"/>
      <c r="C128" s="190" t="s">
        <v>151</v>
      </c>
      <c r="D128" s="194" t="s">
        <v>53</v>
      </c>
      <c r="E128" s="169" t="s">
        <v>765</v>
      </c>
      <c r="F128" s="15"/>
      <c r="G128" s="111"/>
      <c r="H128" s="111"/>
      <c r="I128" s="88"/>
      <c r="J128" s="15"/>
      <c r="K128" s="15"/>
      <c r="L128" s="15"/>
      <c r="M128" s="15"/>
      <c r="N128" s="15"/>
      <c r="O128" s="15"/>
      <c r="P128" s="14">
        <f t="shared" si="0"/>
        <v>12.1875</v>
      </c>
      <c r="Q128" s="15"/>
      <c r="R128" s="15"/>
      <c r="S128" s="15"/>
      <c r="T128" s="15"/>
      <c r="U128" s="15"/>
      <c r="V128" s="15"/>
      <c r="W128" s="15"/>
      <c r="X128" s="15"/>
      <c r="Y128" s="15"/>
      <c r="Z128" s="15"/>
      <c r="AA128" s="15"/>
      <c r="AB128" s="15"/>
      <c r="AC128" s="15"/>
      <c r="AD128" s="15"/>
      <c r="AE128" s="15"/>
      <c r="AF128" s="15"/>
      <c r="AG128" s="15"/>
      <c r="AH128" s="15"/>
      <c r="AI128" s="15"/>
      <c r="AJ128" s="15"/>
      <c r="AK128" s="15"/>
      <c r="AL128" s="15"/>
      <c r="AM128" s="15"/>
      <c r="AN128" s="15"/>
      <c r="AO128" s="15"/>
      <c r="AP128" s="15"/>
      <c r="AQ128" s="15"/>
      <c r="AR128" s="15"/>
      <c r="AS128" s="15"/>
      <c r="AT128" s="15"/>
      <c r="AU128" s="15"/>
      <c r="AV128" s="15"/>
      <c r="AW128" s="15"/>
      <c r="AX128" s="15"/>
      <c r="AY128" s="15"/>
      <c r="AZ128" s="15"/>
      <c r="BA128" s="15"/>
      <c r="BB128" s="15"/>
      <c r="BC128" s="15"/>
      <c r="BD128" s="15"/>
      <c r="BE128" s="15"/>
      <c r="BF128" s="15"/>
      <c r="BG128" s="15"/>
      <c r="BH128" s="15"/>
      <c r="BI128" s="15"/>
      <c r="BJ128" s="15"/>
      <c r="BK128" s="15"/>
      <c r="BL128" s="15"/>
      <c r="BM128" s="15"/>
      <c r="BN128" s="15"/>
      <c r="BO128" s="15"/>
      <c r="BP128" s="15"/>
      <c r="BQ128" s="15"/>
      <c r="BR128" s="15"/>
      <c r="BS128" s="15"/>
      <c r="BT128" s="15"/>
      <c r="BU128" s="15"/>
      <c r="BV128" s="15"/>
      <c r="BW128" s="15"/>
      <c r="BX128" s="103"/>
      <c r="BY128" s="109"/>
    </row>
    <row r="129" spans="2:77" s="89" customFormat="1" ht="12.75">
      <c r="B129" s="85"/>
      <c r="C129" s="190" t="s">
        <v>151</v>
      </c>
      <c r="D129" s="194" t="s">
        <v>24</v>
      </c>
      <c r="E129" s="169" t="s">
        <v>765</v>
      </c>
      <c r="F129" s="15"/>
      <c r="G129" s="111"/>
      <c r="H129" s="111"/>
      <c r="I129" s="88"/>
      <c r="J129" s="15"/>
      <c r="K129" s="15"/>
      <c r="L129" s="15"/>
      <c r="M129" s="15"/>
      <c r="N129" s="15"/>
      <c r="O129" s="15"/>
      <c r="P129" s="14">
        <f t="shared" si="0"/>
        <v>12.1875</v>
      </c>
      <c r="Q129" s="15"/>
      <c r="R129" s="15"/>
      <c r="S129" s="15"/>
      <c r="T129" s="15"/>
      <c r="U129" s="15"/>
      <c r="V129" s="15"/>
      <c r="W129" s="15"/>
      <c r="X129" s="15"/>
      <c r="Y129" s="15"/>
      <c r="Z129" s="15"/>
      <c r="AA129" s="15"/>
      <c r="AB129" s="15"/>
      <c r="AC129" s="15"/>
      <c r="AD129" s="15"/>
      <c r="AE129" s="15"/>
      <c r="AF129" s="15"/>
      <c r="AG129" s="15"/>
      <c r="AH129" s="15"/>
      <c r="AI129" s="15"/>
      <c r="AJ129" s="15"/>
      <c r="AK129" s="15"/>
      <c r="AL129" s="15"/>
      <c r="AM129" s="15"/>
      <c r="AN129" s="15"/>
      <c r="AO129" s="15"/>
      <c r="AP129" s="15"/>
      <c r="AQ129" s="15"/>
      <c r="AR129" s="15"/>
      <c r="AS129" s="15"/>
      <c r="AT129" s="15"/>
      <c r="AU129" s="15"/>
      <c r="AV129" s="15"/>
      <c r="AW129" s="15"/>
      <c r="AX129" s="15"/>
      <c r="AY129" s="15"/>
      <c r="AZ129" s="15"/>
      <c r="BA129" s="15"/>
      <c r="BB129" s="15"/>
      <c r="BC129" s="15"/>
      <c r="BD129" s="15"/>
      <c r="BE129" s="15"/>
      <c r="BF129" s="15"/>
      <c r="BG129" s="15"/>
      <c r="BH129" s="15"/>
      <c r="BI129" s="15"/>
      <c r="BJ129" s="15"/>
      <c r="BK129" s="15"/>
      <c r="BL129" s="15"/>
      <c r="BM129" s="15"/>
      <c r="BN129" s="15"/>
      <c r="BO129" s="15"/>
      <c r="BP129" s="15"/>
      <c r="BQ129" s="15"/>
      <c r="BR129" s="15"/>
      <c r="BS129" s="15"/>
      <c r="BT129" s="15"/>
      <c r="BU129" s="15"/>
      <c r="BV129" s="15"/>
      <c r="BW129" s="15"/>
      <c r="BX129" s="103"/>
      <c r="BY129" s="109"/>
    </row>
    <row r="130" spans="2:77" s="89" customFormat="1" ht="12.75">
      <c r="B130" s="85"/>
      <c r="C130" s="190" t="s">
        <v>151</v>
      </c>
      <c r="D130" s="194" t="s">
        <v>97</v>
      </c>
      <c r="E130" s="169" t="s">
        <v>765</v>
      </c>
      <c r="F130" s="15"/>
      <c r="G130" s="111"/>
      <c r="H130" s="111"/>
      <c r="I130" s="88"/>
      <c r="J130" s="15"/>
      <c r="K130" s="15"/>
      <c r="L130" s="15"/>
      <c r="M130" s="15"/>
      <c r="N130" s="15"/>
      <c r="O130" s="15"/>
      <c r="P130" s="14">
        <f t="shared" si="0"/>
        <v>12.1875</v>
      </c>
      <c r="Q130" s="15"/>
      <c r="R130" s="15"/>
      <c r="S130" s="15"/>
      <c r="T130" s="15"/>
      <c r="U130" s="15"/>
      <c r="V130" s="15"/>
      <c r="W130" s="15"/>
      <c r="X130" s="15"/>
      <c r="Y130" s="15"/>
      <c r="Z130" s="15"/>
      <c r="AA130" s="15"/>
      <c r="AB130" s="15"/>
      <c r="AC130" s="15"/>
      <c r="AD130" s="15"/>
      <c r="AE130" s="15"/>
      <c r="AF130" s="15"/>
      <c r="AG130" s="15"/>
      <c r="AH130" s="15"/>
      <c r="AI130" s="15"/>
      <c r="AJ130" s="15"/>
      <c r="AK130" s="15"/>
      <c r="AL130" s="15"/>
      <c r="AM130" s="15"/>
      <c r="AN130" s="15"/>
      <c r="AO130" s="15"/>
      <c r="AP130" s="15"/>
      <c r="AQ130" s="15"/>
      <c r="AR130" s="15"/>
      <c r="AS130" s="15"/>
      <c r="AT130" s="15"/>
      <c r="AU130" s="15"/>
      <c r="AV130" s="15"/>
      <c r="AW130" s="15"/>
      <c r="AX130" s="15"/>
      <c r="AY130" s="15"/>
      <c r="AZ130" s="15"/>
      <c r="BA130" s="15"/>
      <c r="BB130" s="15"/>
      <c r="BC130" s="15"/>
      <c r="BD130" s="15"/>
      <c r="BE130" s="15"/>
      <c r="BF130" s="15"/>
      <c r="BG130" s="15"/>
      <c r="BH130" s="15"/>
      <c r="BI130" s="15"/>
      <c r="BJ130" s="15"/>
      <c r="BK130" s="15"/>
      <c r="BL130" s="15"/>
      <c r="BM130" s="15"/>
      <c r="BN130" s="15"/>
      <c r="BO130" s="15"/>
      <c r="BP130" s="15"/>
      <c r="BQ130" s="15"/>
      <c r="BR130" s="15"/>
      <c r="BS130" s="15"/>
      <c r="BT130" s="15"/>
      <c r="BU130" s="15"/>
      <c r="BV130" s="15"/>
      <c r="BW130" s="15"/>
      <c r="BX130" s="103"/>
      <c r="BY130" s="109"/>
    </row>
    <row r="131" spans="2:77" s="89" customFormat="1" ht="12.75">
      <c r="B131" s="85"/>
      <c r="C131" s="190" t="s">
        <v>151</v>
      </c>
      <c r="D131" s="194" t="s">
        <v>19</v>
      </c>
      <c r="E131" s="169" t="s">
        <v>765</v>
      </c>
      <c r="F131" s="15"/>
      <c r="G131" s="111"/>
      <c r="H131" s="111"/>
      <c r="I131" s="88"/>
      <c r="J131" s="15"/>
      <c r="K131" s="15"/>
      <c r="L131" s="15"/>
      <c r="M131" s="15"/>
      <c r="N131" s="15"/>
      <c r="O131" s="15"/>
      <c r="P131" s="14">
        <f t="shared" si="0"/>
        <v>12.1875</v>
      </c>
      <c r="Q131" s="15"/>
      <c r="R131" s="15"/>
      <c r="S131" s="15"/>
      <c r="T131" s="15"/>
      <c r="U131" s="15"/>
      <c r="V131" s="15"/>
      <c r="W131" s="15"/>
      <c r="X131" s="15"/>
      <c r="Y131" s="15"/>
      <c r="Z131" s="15"/>
      <c r="AA131" s="15"/>
      <c r="AB131" s="15"/>
      <c r="AC131" s="15"/>
      <c r="AD131" s="15"/>
      <c r="AE131" s="15"/>
      <c r="AF131" s="15"/>
      <c r="AG131" s="15"/>
      <c r="AH131" s="15"/>
      <c r="AI131" s="15"/>
      <c r="AJ131" s="15"/>
      <c r="AK131" s="15"/>
      <c r="AL131" s="15"/>
      <c r="AM131" s="15"/>
      <c r="AN131" s="15"/>
      <c r="AO131" s="15"/>
      <c r="AP131" s="15"/>
      <c r="AQ131" s="15"/>
      <c r="AR131" s="15"/>
      <c r="AS131" s="15"/>
      <c r="AT131" s="15"/>
      <c r="AU131" s="15"/>
      <c r="AV131" s="15"/>
      <c r="AW131" s="15"/>
      <c r="AX131" s="15"/>
      <c r="AY131" s="15"/>
      <c r="AZ131" s="15"/>
      <c r="BA131" s="15"/>
      <c r="BB131" s="15"/>
      <c r="BC131" s="15"/>
      <c r="BD131" s="15"/>
      <c r="BE131" s="15"/>
      <c r="BF131" s="15"/>
      <c r="BG131" s="15"/>
      <c r="BH131" s="15"/>
      <c r="BI131" s="15"/>
      <c r="BJ131" s="15"/>
      <c r="BK131" s="15"/>
      <c r="BL131" s="15"/>
      <c r="BM131" s="15"/>
      <c r="BN131" s="15"/>
      <c r="BO131" s="15"/>
      <c r="BP131" s="15"/>
      <c r="BQ131" s="15"/>
      <c r="BR131" s="15"/>
      <c r="BS131" s="15"/>
      <c r="BT131" s="15"/>
      <c r="BU131" s="15"/>
      <c r="BV131" s="15"/>
      <c r="BW131" s="15"/>
      <c r="BX131" s="103"/>
      <c r="BY131" s="109"/>
    </row>
    <row r="132" spans="2:77" s="89" customFormat="1" ht="12.75">
      <c r="B132" s="85"/>
      <c r="C132" s="190" t="s">
        <v>151</v>
      </c>
      <c r="D132" s="194" t="s">
        <v>57</v>
      </c>
      <c r="E132" s="169" t="s">
        <v>765</v>
      </c>
      <c r="F132" s="15"/>
      <c r="G132" s="111"/>
      <c r="H132" s="111"/>
      <c r="I132" s="88"/>
      <c r="J132" s="15"/>
      <c r="K132" s="15"/>
      <c r="L132" s="15"/>
      <c r="M132" s="15"/>
      <c r="N132" s="15"/>
      <c r="O132" s="15"/>
      <c r="P132" s="14">
        <f t="shared" si="0"/>
        <v>12.1875</v>
      </c>
      <c r="Q132" s="15"/>
      <c r="R132" s="15"/>
      <c r="S132" s="15"/>
      <c r="T132" s="15"/>
      <c r="U132" s="15"/>
      <c r="V132" s="15"/>
      <c r="W132" s="15"/>
      <c r="X132" s="15"/>
      <c r="Y132" s="15"/>
      <c r="Z132" s="15"/>
      <c r="AA132" s="15"/>
      <c r="AB132" s="15"/>
      <c r="AC132" s="15"/>
      <c r="AD132" s="15"/>
      <c r="AE132" s="15"/>
      <c r="AF132" s="15"/>
      <c r="AG132" s="15"/>
      <c r="AH132" s="15"/>
      <c r="AI132" s="15"/>
      <c r="AJ132" s="15"/>
      <c r="AK132" s="15"/>
      <c r="AL132" s="15"/>
      <c r="AM132" s="15"/>
      <c r="AN132" s="15"/>
      <c r="AO132" s="15"/>
      <c r="AP132" s="15"/>
      <c r="AQ132" s="15"/>
      <c r="AR132" s="15"/>
      <c r="AS132" s="15"/>
      <c r="AT132" s="15"/>
      <c r="AU132" s="15"/>
      <c r="AV132" s="15"/>
      <c r="AW132" s="15"/>
      <c r="AX132" s="15"/>
      <c r="AY132" s="15"/>
      <c r="AZ132" s="15"/>
      <c r="BA132" s="15"/>
      <c r="BB132" s="15"/>
      <c r="BC132" s="15"/>
      <c r="BD132" s="15"/>
      <c r="BE132" s="15"/>
      <c r="BF132" s="15"/>
      <c r="BG132" s="15"/>
      <c r="BH132" s="15"/>
      <c r="BI132" s="15"/>
      <c r="BJ132" s="15"/>
      <c r="BK132" s="15"/>
      <c r="BL132" s="15"/>
      <c r="BM132" s="15"/>
      <c r="BN132" s="15"/>
      <c r="BO132" s="15"/>
      <c r="BP132" s="15"/>
      <c r="BQ132" s="15"/>
      <c r="BR132" s="15"/>
      <c r="BS132" s="15"/>
      <c r="BT132" s="15"/>
      <c r="BU132" s="15"/>
      <c r="BV132" s="15"/>
      <c r="BW132" s="15"/>
      <c r="BX132" s="103"/>
      <c r="BY132" s="109"/>
    </row>
    <row r="133" spans="2:77" ht="12.75">
      <c r="B133" s="12">
        <v>7</v>
      </c>
      <c r="C133" s="190" t="s">
        <v>151</v>
      </c>
      <c r="D133" s="194" t="s">
        <v>15</v>
      </c>
      <c r="E133" s="169" t="s">
        <v>765</v>
      </c>
      <c r="F133" s="15"/>
      <c r="G133" s="44">
        <v>97.5</v>
      </c>
      <c r="H133" s="44"/>
      <c r="I133" s="14">
        <v>97.5</v>
      </c>
      <c r="J133" s="15" t="s">
        <v>765</v>
      </c>
      <c r="K133" s="15"/>
      <c r="L133" s="15"/>
      <c r="M133" s="15"/>
      <c r="N133" s="15"/>
      <c r="O133" s="15"/>
      <c r="P133" s="14">
        <f t="shared" si="0"/>
        <v>12.1875</v>
      </c>
      <c r="Q133" s="15"/>
      <c r="R133" s="15"/>
      <c r="S133" s="15"/>
      <c r="T133" s="15"/>
      <c r="U133" s="15"/>
      <c r="V133" s="15"/>
      <c r="W133" s="15"/>
      <c r="X133" s="15"/>
      <c r="Y133" s="15"/>
      <c r="Z133" s="15"/>
      <c r="AA133" s="15"/>
      <c r="AB133" s="15"/>
      <c r="AC133" s="15"/>
      <c r="AD133" s="15"/>
      <c r="AE133" s="15"/>
      <c r="AF133" s="15"/>
      <c r="AG133" s="15"/>
      <c r="AH133" s="15"/>
      <c r="AI133" s="15"/>
      <c r="AJ133" s="15"/>
      <c r="AK133" s="15"/>
      <c r="AL133" s="15"/>
      <c r="AM133" s="15"/>
      <c r="AN133" s="15"/>
      <c r="AO133" s="15"/>
      <c r="AP133" s="15"/>
      <c r="AQ133" s="15"/>
      <c r="AR133" s="15"/>
      <c r="AS133" s="15"/>
      <c r="AT133" s="15"/>
      <c r="AU133" s="15"/>
      <c r="AV133" s="15"/>
      <c r="AW133" s="15"/>
      <c r="AX133" s="15"/>
      <c r="AY133" s="15"/>
      <c r="AZ133" s="15"/>
      <c r="BA133" s="15"/>
      <c r="BB133" s="15"/>
      <c r="BC133" s="15"/>
      <c r="BD133" s="15"/>
      <c r="BE133" s="15"/>
      <c r="BF133" s="15"/>
      <c r="BG133" s="15"/>
      <c r="BH133" s="15"/>
      <c r="BI133" s="15"/>
      <c r="BJ133" s="15"/>
      <c r="BK133" s="15"/>
      <c r="BL133" s="15"/>
      <c r="BM133" s="15"/>
      <c r="BN133" s="15"/>
      <c r="BO133" s="15"/>
      <c r="BP133" s="15"/>
      <c r="BQ133" s="15"/>
      <c r="BR133" s="15"/>
      <c r="BS133" s="15"/>
      <c r="BT133" s="15"/>
      <c r="BU133" s="15"/>
      <c r="BV133" s="15"/>
      <c r="BW133" s="15"/>
      <c r="BX133" s="23">
        <v>2025</v>
      </c>
      <c r="BY133" s="28" t="s">
        <v>735</v>
      </c>
    </row>
    <row r="134" spans="2:77" ht="12.75">
      <c r="B134" s="12"/>
      <c r="C134" s="190"/>
      <c r="D134" s="194"/>
      <c r="E134" s="169"/>
      <c r="F134" s="15"/>
      <c r="G134" s="44"/>
      <c r="H134" s="44"/>
      <c r="I134" s="14"/>
      <c r="J134" s="15"/>
      <c r="K134" s="15"/>
      <c r="L134" s="15"/>
      <c r="M134" s="15"/>
      <c r="N134" s="15"/>
      <c r="O134" s="15"/>
      <c r="P134" s="14"/>
      <c r="Q134" s="15"/>
      <c r="R134" s="15"/>
      <c r="S134" s="15"/>
      <c r="T134" s="15"/>
      <c r="U134" s="15"/>
      <c r="V134" s="15"/>
      <c r="W134" s="15"/>
      <c r="X134" s="15"/>
      <c r="Y134" s="15"/>
      <c r="Z134" s="15"/>
      <c r="AA134" s="15"/>
      <c r="AB134" s="15"/>
      <c r="AC134" s="15"/>
      <c r="AD134" s="15"/>
      <c r="AE134" s="15"/>
      <c r="AF134" s="15"/>
      <c r="AG134" s="15"/>
      <c r="AH134" s="15"/>
      <c r="AI134" s="15"/>
      <c r="AJ134" s="15"/>
      <c r="AK134" s="15"/>
      <c r="AL134" s="15"/>
      <c r="AM134" s="15"/>
      <c r="AN134" s="15"/>
      <c r="AO134" s="15"/>
      <c r="AP134" s="15"/>
      <c r="AQ134" s="15"/>
      <c r="AR134" s="15"/>
      <c r="AS134" s="15"/>
      <c r="AT134" s="15"/>
      <c r="AU134" s="15"/>
      <c r="AV134" s="15"/>
      <c r="AW134" s="15"/>
      <c r="AX134" s="15"/>
      <c r="AY134" s="15"/>
      <c r="AZ134" s="15"/>
      <c r="BA134" s="15"/>
      <c r="BB134" s="15"/>
      <c r="BC134" s="15"/>
      <c r="BD134" s="15"/>
      <c r="BE134" s="15"/>
      <c r="BF134" s="15"/>
      <c r="BG134" s="15"/>
      <c r="BH134" s="15"/>
      <c r="BI134" s="15"/>
      <c r="BJ134" s="15"/>
      <c r="BK134" s="15"/>
      <c r="BL134" s="15"/>
      <c r="BM134" s="15"/>
      <c r="BN134" s="15"/>
      <c r="BO134" s="15"/>
      <c r="BP134" s="15"/>
      <c r="BQ134" s="15"/>
      <c r="BR134" s="15"/>
      <c r="BS134" s="15"/>
      <c r="BT134" s="15"/>
      <c r="BU134" s="15"/>
      <c r="BV134" s="15"/>
      <c r="BW134" s="15"/>
      <c r="BX134" s="23"/>
      <c r="BY134" s="28"/>
    </row>
    <row r="135" spans="2:77" ht="12.75">
      <c r="B135" s="12"/>
      <c r="C135" s="212" t="s">
        <v>153</v>
      </c>
      <c r="D135" s="213" t="s">
        <v>78</v>
      </c>
      <c r="E135" s="169" t="s">
        <v>765</v>
      </c>
      <c r="F135" s="15"/>
      <c r="G135" s="44"/>
      <c r="H135" s="44"/>
      <c r="I135" s="14"/>
      <c r="J135" s="15"/>
      <c r="K135" s="15"/>
      <c r="L135" s="15"/>
      <c r="M135" s="15"/>
      <c r="N135" s="15"/>
      <c r="O135" s="15"/>
      <c r="P135" s="14">
        <f>78/3</f>
        <v>26</v>
      </c>
      <c r="Q135" s="15"/>
      <c r="R135" s="15"/>
      <c r="S135" s="15"/>
      <c r="T135" s="15"/>
      <c r="U135" s="15"/>
      <c r="V135" s="15"/>
      <c r="W135" s="15"/>
      <c r="X135" s="15"/>
      <c r="Y135" s="15"/>
      <c r="Z135" s="15"/>
      <c r="AA135" s="15"/>
      <c r="AB135" s="15"/>
      <c r="AC135" s="15"/>
      <c r="AD135" s="15"/>
      <c r="AE135" s="15"/>
      <c r="AF135" s="15"/>
      <c r="AG135" s="15"/>
      <c r="AH135" s="15"/>
      <c r="AI135" s="15"/>
      <c r="AJ135" s="15"/>
      <c r="AK135" s="15"/>
      <c r="AL135" s="15"/>
      <c r="AM135" s="15"/>
      <c r="AN135" s="15"/>
      <c r="AO135" s="15"/>
      <c r="AP135" s="15"/>
      <c r="AQ135" s="15"/>
      <c r="AR135" s="15"/>
      <c r="AS135" s="15"/>
      <c r="AT135" s="15"/>
      <c r="AU135" s="15"/>
      <c r="AV135" s="15"/>
      <c r="AW135" s="15"/>
      <c r="AX135" s="15"/>
      <c r="AY135" s="15"/>
      <c r="AZ135" s="15"/>
      <c r="BA135" s="15"/>
      <c r="BB135" s="15"/>
      <c r="BC135" s="15"/>
      <c r="BD135" s="15"/>
      <c r="BE135" s="15"/>
      <c r="BF135" s="15"/>
      <c r="BG135" s="15"/>
      <c r="BH135" s="15"/>
      <c r="BI135" s="15"/>
      <c r="BJ135" s="15"/>
      <c r="BK135" s="15"/>
      <c r="BL135" s="15"/>
      <c r="BM135" s="15"/>
      <c r="BN135" s="15"/>
      <c r="BO135" s="15"/>
      <c r="BP135" s="15"/>
      <c r="BQ135" s="15"/>
      <c r="BR135" s="15"/>
      <c r="BS135" s="15"/>
      <c r="BT135" s="15"/>
      <c r="BU135" s="15"/>
      <c r="BV135" s="15"/>
      <c r="BW135" s="15"/>
      <c r="BX135" s="23"/>
      <c r="BY135" s="28"/>
    </row>
    <row r="136" spans="2:77" ht="12.75">
      <c r="B136" s="12"/>
      <c r="C136" s="212" t="s">
        <v>153</v>
      </c>
      <c r="D136" s="213" t="s">
        <v>19</v>
      </c>
      <c r="E136" s="169" t="s">
        <v>765</v>
      </c>
      <c r="F136" s="15"/>
      <c r="G136" s="44"/>
      <c r="H136" s="44"/>
      <c r="I136" s="14"/>
      <c r="J136" s="15"/>
      <c r="K136" s="15"/>
      <c r="L136" s="15"/>
      <c r="M136" s="15"/>
      <c r="N136" s="15"/>
      <c r="O136" s="15"/>
      <c r="P136" s="14">
        <f>78/3</f>
        <v>26</v>
      </c>
      <c r="Q136" s="15"/>
      <c r="R136" s="15"/>
      <c r="S136" s="15"/>
      <c r="T136" s="15"/>
      <c r="U136" s="15"/>
      <c r="V136" s="15"/>
      <c r="W136" s="15"/>
      <c r="X136" s="15"/>
      <c r="Y136" s="15"/>
      <c r="Z136" s="15"/>
      <c r="AA136" s="15"/>
      <c r="AB136" s="15"/>
      <c r="AC136" s="15"/>
      <c r="AD136" s="15"/>
      <c r="AE136" s="15"/>
      <c r="AF136" s="15"/>
      <c r="AG136" s="15"/>
      <c r="AH136" s="15"/>
      <c r="AI136" s="15"/>
      <c r="AJ136" s="15"/>
      <c r="AK136" s="15"/>
      <c r="AL136" s="15"/>
      <c r="AM136" s="15"/>
      <c r="AN136" s="15"/>
      <c r="AO136" s="15"/>
      <c r="AP136" s="15"/>
      <c r="AQ136" s="15"/>
      <c r="AR136" s="15"/>
      <c r="AS136" s="15"/>
      <c r="AT136" s="15"/>
      <c r="AU136" s="15"/>
      <c r="AV136" s="15"/>
      <c r="AW136" s="15"/>
      <c r="AX136" s="15"/>
      <c r="AY136" s="15"/>
      <c r="AZ136" s="15"/>
      <c r="BA136" s="15"/>
      <c r="BB136" s="15"/>
      <c r="BC136" s="15"/>
      <c r="BD136" s="15"/>
      <c r="BE136" s="15"/>
      <c r="BF136" s="15"/>
      <c r="BG136" s="15"/>
      <c r="BH136" s="15"/>
      <c r="BI136" s="15"/>
      <c r="BJ136" s="15"/>
      <c r="BK136" s="15"/>
      <c r="BL136" s="15"/>
      <c r="BM136" s="15"/>
      <c r="BN136" s="15"/>
      <c r="BO136" s="15"/>
      <c r="BP136" s="15"/>
      <c r="BQ136" s="15"/>
      <c r="BR136" s="15"/>
      <c r="BS136" s="15"/>
      <c r="BT136" s="15"/>
      <c r="BU136" s="15"/>
      <c r="BV136" s="15"/>
      <c r="BW136" s="15"/>
      <c r="BX136" s="23"/>
      <c r="BY136" s="28"/>
    </row>
    <row r="137" spans="2:77" ht="12.75">
      <c r="B137" s="12">
        <v>8</v>
      </c>
      <c r="C137" s="212" t="s">
        <v>153</v>
      </c>
      <c r="D137" s="213" t="s">
        <v>53</v>
      </c>
      <c r="E137" s="169" t="s">
        <v>765</v>
      </c>
      <c r="F137" s="15"/>
      <c r="G137" s="53">
        <v>78</v>
      </c>
      <c r="H137" s="53"/>
      <c r="I137" s="14">
        <v>78</v>
      </c>
      <c r="J137" s="15" t="s">
        <v>765</v>
      </c>
      <c r="K137" s="15"/>
      <c r="L137" s="15"/>
      <c r="M137" s="15"/>
      <c r="N137" s="15"/>
      <c r="O137" s="15"/>
      <c r="P137" s="14">
        <f>78/3</f>
        <v>26</v>
      </c>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21"/>
      <c r="BY137" s="52" t="s">
        <v>146</v>
      </c>
    </row>
    <row r="138" spans="2:77" ht="12.75">
      <c r="B138" s="12">
        <v>10</v>
      </c>
      <c r="C138" s="214" t="s">
        <v>156</v>
      </c>
      <c r="D138" s="194" t="s">
        <v>19</v>
      </c>
      <c r="E138" s="169" t="s">
        <v>765</v>
      </c>
      <c r="F138" s="15"/>
      <c r="G138" s="44">
        <v>15</v>
      </c>
      <c r="H138" s="44"/>
      <c r="I138" s="14">
        <v>15</v>
      </c>
      <c r="J138" s="15" t="s">
        <v>765</v>
      </c>
      <c r="K138" s="15"/>
      <c r="L138" s="15"/>
      <c r="M138" s="15"/>
      <c r="N138" s="15"/>
      <c r="O138" s="15"/>
      <c r="P138" s="14">
        <v>15</v>
      </c>
      <c r="Q138" s="15"/>
      <c r="R138" s="15"/>
      <c r="S138" s="15"/>
      <c r="T138" s="15"/>
      <c r="U138" s="15"/>
      <c r="V138" s="15"/>
      <c r="W138" s="15"/>
      <c r="X138" s="15"/>
      <c r="Y138" s="15"/>
      <c r="Z138" s="15"/>
      <c r="AA138" s="15"/>
      <c r="AB138" s="15"/>
      <c r="AC138" s="15"/>
      <c r="AD138" s="15"/>
      <c r="AE138" s="15"/>
      <c r="AF138" s="15"/>
      <c r="AG138" s="15"/>
      <c r="AH138" s="15"/>
      <c r="AI138" s="15"/>
      <c r="AJ138" s="15"/>
      <c r="AK138" s="15"/>
      <c r="AL138" s="15"/>
      <c r="AM138" s="15"/>
      <c r="AN138" s="15"/>
      <c r="AO138" s="15"/>
      <c r="AP138" s="15"/>
      <c r="AQ138" s="15"/>
      <c r="AR138" s="15"/>
      <c r="AS138" s="15"/>
      <c r="AT138" s="15"/>
      <c r="AU138" s="15"/>
      <c r="AV138" s="15"/>
      <c r="AW138" s="15"/>
      <c r="AX138" s="15"/>
      <c r="AY138" s="15"/>
      <c r="AZ138" s="15"/>
      <c r="BA138" s="15"/>
      <c r="BB138" s="15"/>
      <c r="BC138" s="15"/>
      <c r="BD138" s="15"/>
      <c r="BE138" s="15"/>
      <c r="BF138" s="15"/>
      <c r="BG138" s="15"/>
      <c r="BH138" s="15"/>
      <c r="BI138" s="15"/>
      <c r="BJ138" s="15"/>
      <c r="BK138" s="15"/>
      <c r="BL138" s="15"/>
      <c r="BM138" s="15"/>
      <c r="BN138" s="15"/>
      <c r="BO138" s="15"/>
      <c r="BP138" s="15"/>
      <c r="BQ138" s="15"/>
      <c r="BR138" s="15"/>
      <c r="BS138" s="15"/>
      <c r="BT138" s="15"/>
      <c r="BU138" s="15"/>
      <c r="BV138" s="15"/>
      <c r="BW138" s="15"/>
      <c r="BX138" s="23" t="s">
        <v>737</v>
      </c>
      <c r="BY138" s="36" t="s">
        <v>736</v>
      </c>
    </row>
    <row r="139" spans="2:77" ht="12.75">
      <c r="B139" s="12">
        <v>11</v>
      </c>
      <c r="C139" s="214" t="s">
        <v>157</v>
      </c>
      <c r="D139" s="214" t="s">
        <v>104</v>
      </c>
      <c r="E139" s="169" t="s">
        <v>765</v>
      </c>
      <c r="F139" s="15"/>
      <c r="G139" s="44">
        <v>0.51</v>
      </c>
      <c r="H139" s="44"/>
      <c r="I139" s="14">
        <v>0.51</v>
      </c>
      <c r="J139" s="15" t="s">
        <v>765</v>
      </c>
      <c r="K139" s="15"/>
      <c r="L139" s="15"/>
      <c r="M139" s="15"/>
      <c r="N139" s="15"/>
      <c r="O139" s="15"/>
      <c r="P139" s="14">
        <v>0.51</v>
      </c>
      <c r="Q139" s="15"/>
      <c r="R139" s="15"/>
      <c r="S139" s="15"/>
      <c r="T139" s="15"/>
      <c r="U139" s="15"/>
      <c r="V139" s="15"/>
      <c r="W139" s="15"/>
      <c r="X139" s="15"/>
      <c r="Y139" s="15"/>
      <c r="Z139" s="15"/>
      <c r="AA139" s="15"/>
      <c r="AB139" s="15"/>
      <c r="AC139" s="15"/>
      <c r="AD139" s="15"/>
      <c r="AE139" s="15"/>
      <c r="AF139" s="15"/>
      <c r="AG139" s="15"/>
      <c r="AH139" s="15"/>
      <c r="AI139" s="15"/>
      <c r="AJ139" s="15"/>
      <c r="AK139" s="15"/>
      <c r="AL139" s="15"/>
      <c r="AM139" s="15"/>
      <c r="AN139" s="15"/>
      <c r="AO139" s="15"/>
      <c r="AP139" s="15"/>
      <c r="AQ139" s="15"/>
      <c r="AR139" s="15"/>
      <c r="AS139" s="15"/>
      <c r="AT139" s="15"/>
      <c r="AU139" s="15"/>
      <c r="AV139" s="15"/>
      <c r="AW139" s="15"/>
      <c r="AX139" s="15"/>
      <c r="AY139" s="15"/>
      <c r="AZ139" s="15"/>
      <c r="BA139" s="15"/>
      <c r="BB139" s="15"/>
      <c r="BC139" s="15"/>
      <c r="BD139" s="15"/>
      <c r="BE139" s="15"/>
      <c r="BF139" s="15"/>
      <c r="BG139" s="15"/>
      <c r="BH139" s="15"/>
      <c r="BI139" s="15"/>
      <c r="BJ139" s="15"/>
      <c r="BK139" s="15"/>
      <c r="BL139" s="15"/>
      <c r="BM139" s="15"/>
      <c r="BN139" s="15"/>
      <c r="BO139" s="15"/>
      <c r="BP139" s="15"/>
      <c r="BQ139" s="15"/>
      <c r="BR139" s="15"/>
      <c r="BS139" s="15"/>
      <c r="BT139" s="15"/>
      <c r="BU139" s="15"/>
      <c r="BV139" s="15"/>
      <c r="BW139" s="15"/>
      <c r="BX139" s="21"/>
      <c r="BY139" s="16" t="s">
        <v>150</v>
      </c>
    </row>
    <row r="140" spans="2:77" ht="12.75">
      <c r="B140" s="12">
        <v>12</v>
      </c>
      <c r="C140" s="214" t="s">
        <v>159</v>
      </c>
      <c r="D140" s="214" t="s">
        <v>36</v>
      </c>
      <c r="E140" s="169" t="s">
        <v>765</v>
      </c>
      <c r="F140" s="15"/>
      <c r="G140" s="44">
        <v>183</v>
      </c>
      <c r="H140" s="44"/>
      <c r="I140" s="14">
        <v>183</v>
      </c>
      <c r="J140" s="15" t="s">
        <v>765</v>
      </c>
      <c r="K140" s="15"/>
      <c r="L140" s="15"/>
      <c r="M140" s="15"/>
      <c r="N140" s="15"/>
      <c r="O140" s="15"/>
      <c r="P140" s="14">
        <v>183</v>
      </c>
      <c r="Q140" s="15"/>
      <c r="R140" s="15"/>
      <c r="S140" s="15"/>
      <c r="T140" s="15"/>
      <c r="U140" s="15"/>
      <c r="V140" s="15"/>
      <c r="W140" s="15"/>
      <c r="X140" s="15"/>
      <c r="Y140" s="15"/>
      <c r="Z140" s="15"/>
      <c r="AA140" s="15"/>
      <c r="AB140" s="15"/>
      <c r="AC140" s="15"/>
      <c r="AD140" s="15"/>
      <c r="AE140" s="15"/>
      <c r="AF140" s="15"/>
      <c r="AG140" s="15"/>
      <c r="AH140" s="15"/>
      <c r="AI140" s="15"/>
      <c r="AJ140" s="15"/>
      <c r="AK140" s="15"/>
      <c r="AL140" s="15"/>
      <c r="AM140" s="15"/>
      <c r="AN140" s="15"/>
      <c r="AO140" s="15"/>
      <c r="AP140" s="15"/>
      <c r="AQ140" s="15"/>
      <c r="AR140" s="15"/>
      <c r="AS140" s="15"/>
      <c r="AT140" s="15"/>
      <c r="AU140" s="15"/>
      <c r="AV140" s="15"/>
      <c r="AW140" s="15"/>
      <c r="AX140" s="15"/>
      <c r="AY140" s="15"/>
      <c r="AZ140" s="15"/>
      <c r="BA140" s="15"/>
      <c r="BB140" s="15"/>
      <c r="BC140" s="15"/>
      <c r="BD140" s="15"/>
      <c r="BE140" s="15"/>
      <c r="BF140" s="15"/>
      <c r="BG140" s="15"/>
      <c r="BH140" s="15"/>
      <c r="BI140" s="15"/>
      <c r="BJ140" s="15"/>
      <c r="BK140" s="15"/>
      <c r="BL140" s="15"/>
      <c r="BM140" s="15"/>
      <c r="BN140" s="15"/>
      <c r="BO140" s="15"/>
      <c r="BP140" s="15"/>
      <c r="BQ140" s="15"/>
      <c r="BR140" s="15"/>
      <c r="BS140" s="15"/>
      <c r="BT140" s="15"/>
      <c r="BU140" s="15"/>
      <c r="BV140" s="15"/>
      <c r="BW140" s="15"/>
      <c r="BX140" s="21"/>
      <c r="BY140" s="16" t="s">
        <v>150</v>
      </c>
    </row>
    <row r="141" spans="2:77" ht="12.75">
      <c r="B141" s="12">
        <v>13</v>
      </c>
      <c r="C141" s="214" t="s">
        <v>160</v>
      </c>
      <c r="D141" s="214" t="s">
        <v>36</v>
      </c>
      <c r="E141" s="169" t="s">
        <v>765</v>
      </c>
      <c r="F141" s="15"/>
      <c r="G141" s="44">
        <v>57</v>
      </c>
      <c r="H141" s="44"/>
      <c r="I141" s="14">
        <v>57</v>
      </c>
      <c r="J141" s="15" t="s">
        <v>765</v>
      </c>
      <c r="K141" s="15"/>
      <c r="L141" s="15"/>
      <c r="M141" s="15"/>
      <c r="N141" s="15"/>
      <c r="O141" s="15"/>
      <c r="P141" s="14">
        <v>57</v>
      </c>
      <c r="Q141" s="15"/>
      <c r="R141" s="15"/>
      <c r="S141" s="15"/>
      <c r="T141" s="15"/>
      <c r="U141" s="15"/>
      <c r="V141" s="15"/>
      <c r="W141" s="15"/>
      <c r="X141" s="15"/>
      <c r="Y141" s="15"/>
      <c r="Z141" s="15"/>
      <c r="AA141" s="15"/>
      <c r="AB141" s="15"/>
      <c r="AC141" s="15"/>
      <c r="AD141" s="15"/>
      <c r="AE141" s="15"/>
      <c r="AF141" s="15"/>
      <c r="AG141" s="15"/>
      <c r="AH141" s="15"/>
      <c r="AI141" s="15"/>
      <c r="AJ141" s="15"/>
      <c r="AK141" s="15"/>
      <c r="AL141" s="15"/>
      <c r="AM141" s="15"/>
      <c r="AN141" s="15"/>
      <c r="AO141" s="15"/>
      <c r="AP141" s="15"/>
      <c r="AQ141" s="15"/>
      <c r="AR141" s="15"/>
      <c r="AS141" s="15"/>
      <c r="AT141" s="15"/>
      <c r="AU141" s="15"/>
      <c r="AV141" s="15"/>
      <c r="AW141" s="15"/>
      <c r="AX141" s="15"/>
      <c r="AY141" s="15"/>
      <c r="AZ141" s="15"/>
      <c r="BA141" s="15"/>
      <c r="BB141" s="15"/>
      <c r="BC141" s="15"/>
      <c r="BD141" s="15"/>
      <c r="BE141" s="15"/>
      <c r="BF141" s="15"/>
      <c r="BG141" s="15"/>
      <c r="BH141" s="15"/>
      <c r="BI141" s="15"/>
      <c r="BJ141" s="15"/>
      <c r="BK141" s="15"/>
      <c r="BL141" s="15"/>
      <c r="BM141" s="15"/>
      <c r="BN141" s="15"/>
      <c r="BO141" s="15"/>
      <c r="BP141" s="15"/>
      <c r="BQ141" s="15"/>
      <c r="BR141" s="15"/>
      <c r="BS141" s="15"/>
      <c r="BT141" s="15"/>
      <c r="BU141" s="15"/>
      <c r="BV141" s="15"/>
      <c r="BW141" s="15"/>
      <c r="BX141" s="21"/>
      <c r="BY141" s="16" t="s">
        <v>150</v>
      </c>
    </row>
    <row r="142" spans="2:77" ht="12.75">
      <c r="B142" s="12"/>
      <c r="C142" s="168" t="s">
        <v>161</v>
      </c>
      <c r="D142" s="168" t="s">
        <v>18</v>
      </c>
      <c r="E142" s="169" t="s">
        <v>765</v>
      </c>
      <c r="F142" s="15"/>
      <c r="G142" s="44"/>
      <c r="H142" s="44"/>
      <c r="I142" s="14"/>
      <c r="J142" s="15"/>
      <c r="K142" s="15"/>
      <c r="L142" s="15"/>
      <c r="M142" s="15"/>
      <c r="N142" s="15"/>
      <c r="O142" s="15"/>
      <c r="P142" s="14">
        <v>1.25</v>
      </c>
      <c r="Q142" s="15"/>
      <c r="R142" s="15"/>
      <c r="S142" s="15"/>
      <c r="T142" s="15"/>
      <c r="U142" s="15"/>
      <c r="V142" s="15"/>
      <c r="W142" s="15"/>
      <c r="X142" s="15"/>
      <c r="Y142" s="15"/>
      <c r="Z142" s="15"/>
      <c r="AA142" s="15"/>
      <c r="AB142" s="15"/>
      <c r="AC142" s="15"/>
      <c r="AD142" s="15"/>
      <c r="AE142" s="15"/>
      <c r="AF142" s="15"/>
      <c r="AG142" s="15"/>
      <c r="AH142" s="15"/>
      <c r="AI142" s="15"/>
      <c r="AJ142" s="15"/>
      <c r="AK142" s="15"/>
      <c r="AL142" s="15"/>
      <c r="AM142" s="15"/>
      <c r="AN142" s="15"/>
      <c r="AO142" s="15"/>
      <c r="AP142" s="15"/>
      <c r="AQ142" s="15"/>
      <c r="AR142" s="15"/>
      <c r="AS142" s="15"/>
      <c r="AT142" s="15"/>
      <c r="AU142" s="15"/>
      <c r="AV142" s="15"/>
      <c r="AW142" s="15"/>
      <c r="AX142" s="15"/>
      <c r="AY142" s="15"/>
      <c r="AZ142" s="15"/>
      <c r="BA142" s="15"/>
      <c r="BB142" s="15"/>
      <c r="BC142" s="15"/>
      <c r="BD142" s="15"/>
      <c r="BE142" s="15"/>
      <c r="BF142" s="15"/>
      <c r="BG142" s="15"/>
      <c r="BH142" s="15"/>
      <c r="BI142" s="15"/>
      <c r="BJ142" s="15"/>
      <c r="BK142" s="15"/>
      <c r="BL142" s="15"/>
      <c r="BM142" s="15"/>
      <c r="BN142" s="15"/>
      <c r="BO142" s="15"/>
      <c r="BP142" s="15"/>
      <c r="BQ142" s="15"/>
      <c r="BR142" s="15"/>
      <c r="BS142" s="15"/>
      <c r="BT142" s="15"/>
      <c r="BU142" s="15"/>
      <c r="BV142" s="15"/>
      <c r="BW142" s="15"/>
      <c r="BX142" s="21"/>
      <c r="BY142" s="16"/>
    </row>
    <row r="143" spans="2:77" ht="12.75">
      <c r="B143" s="12">
        <v>14</v>
      </c>
      <c r="C143" s="168" t="s">
        <v>161</v>
      </c>
      <c r="D143" s="168" t="s">
        <v>57</v>
      </c>
      <c r="E143" s="169" t="s">
        <v>765</v>
      </c>
      <c r="F143" s="15"/>
      <c r="G143" s="14">
        <v>2.5</v>
      </c>
      <c r="H143" s="14"/>
      <c r="I143" s="14">
        <v>2.5</v>
      </c>
      <c r="J143" s="15" t="s">
        <v>765</v>
      </c>
      <c r="K143" s="15"/>
      <c r="L143" s="15"/>
      <c r="M143" s="15"/>
      <c r="N143" s="15"/>
      <c r="O143" s="15"/>
      <c r="P143" s="14">
        <v>1.25</v>
      </c>
      <c r="Q143" s="15"/>
      <c r="R143" s="15"/>
      <c r="S143" s="15"/>
      <c r="T143" s="15"/>
      <c r="U143" s="15"/>
      <c r="V143" s="15"/>
      <c r="W143" s="15"/>
      <c r="X143" s="15"/>
      <c r="Y143" s="15"/>
      <c r="Z143" s="15"/>
      <c r="AA143" s="15"/>
      <c r="AB143" s="15"/>
      <c r="AC143" s="15"/>
      <c r="AD143" s="15"/>
      <c r="AE143" s="15"/>
      <c r="AF143" s="15"/>
      <c r="AG143" s="15"/>
      <c r="AH143" s="15"/>
      <c r="AI143" s="15"/>
      <c r="AJ143" s="15"/>
      <c r="AK143" s="15"/>
      <c r="AL143" s="15"/>
      <c r="AM143" s="15"/>
      <c r="AN143" s="15"/>
      <c r="AO143" s="15"/>
      <c r="AP143" s="15"/>
      <c r="AQ143" s="15"/>
      <c r="AR143" s="15"/>
      <c r="AS143" s="15"/>
      <c r="AT143" s="15"/>
      <c r="AU143" s="15"/>
      <c r="AV143" s="15"/>
      <c r="AW143" s="15"/>
      <c r="AX143" s="15"/>
      <c r="AY143" s="15"/>
      <c r="AZ143" s="15"/>
      <c r="BA143" s="15"/>
      <c r="BB143" s="15"/>
      <c r="BC143" s="15"/>
      <c r="BD143" s="15"/>
      <c r="BE143" s="15"/>
      <c r="BF143" s="15"/>
      <c r="BG143" s="15"/>
      <c r="BH143" s="15"/>
      <c r="BI143" s="15"/>
      <c r="BJ143" s="15"/>
      <c r="BK143" s="15"/>
      <c r="BL143" s="15"/>
      <c r="BM143" s="15"/>
      <c r="BN143" s="15"/>
      <c r="BO143" s="15"/>
      <c r="BP143" s="15"/>
      <c r="BQ143" s="15"/>
      <c r="BR143" s="15"/>
      <c r="BS143" s="15"/>
      <c r="BT143" s="15"/>
      <c r="BU143" s="15"/>
      <c r="BV143" s="15"/>
      <c r="BW143" s="15"/>
      <c r="BX143" s="17"/>
      <c r="BY143" s="13" t="s">
        <v>150</v>
      </c>
    </row>
    <row r="144" spans="2:77" s="89" customFormat="1" ht="12.75">
      <c r="B144" s="85">
        <v>15</v>
      </c>
      <c r="C144" s="171" t="s">
        <v>163</v>
      </c>
      <c r="D144" s="171" t="s">
        <v>522</v>
      </c>
      <c r="E144" s="169" t="s">
        <v>765</v>
      </c>
      <c r="F144" s="15"/>
      <c r="G144" s="88">
        <v>1.5</v>
      </c>
      <c r="H144" s="88"/>
      <c r="I144" s="88">
        <v>1.5</v>
      </c>
      <c r="J144" s="15" t="s">
        <v>765</v>
      </c>
      <c r="K144" s="15"/>
      <c r="L144" s="15"/>
      <c r="M144" s="15"/>
      <c r="N144" s="15"/>
      <c r="O144" s="15"/>
      <c r="P144" s="88">
        <v>1.5</v>
      </c>
      <c r="Q144" s="15"/>
      <c r="R144" s="15"/>
      <c r="S144" s="15"/>
      <c r="T144" s="15"/>
      <c r="U144" s="15"/>
      <c r="V144" s="15"/>
      <c r="W144" s="15"/>
      <c r="X144" s="15"/>
      <c r="Y144" s="15"/>
      <c r="Z144" s="15"/>
      <c r="AA144" s="15"/>
      <c r="AB144" s="15"/>
      <c r="AC144" s="15"/>
      <c r="AD144" s="15"/>
      <c r="AE144" s="15"/>
      <c r="AF144" s="15"/>
      <c r="AG144" s="15"/>
      <c r="AH144" s="15"/>
      <c r="AI144" s="15"/>
      <c r="AJ144" s="15"/>
      <c r="AK144" s="15"/>
      <c r="AL144" s="15"/>
      <c r="AM144" s="15"/>
      <c r="AN144" s="15"/>
      <c r="AO144" s="15"/>
      <c r="AP144" s="15"/>
      <c r="AQ144" s="15"/>
      <c r="AR144" s="15"/>
      <c r="AS144" s="15"/>
      <c r="AT144" s="15"/>
      <c r="AU144" s="15"/>
      <c r="AV144" s="15"/>
      <c r="AW144" s="15"/>
      <c r="AX144" s="15"/>
      <c r="AY144" s="15"/>
      <c r="AZ144" s="15"/>
      <c r="BA144" s="15"/>
      <c r="BB144" s="15"/>
      <c r="BC144" s="15"/>
      <c r="BD144" s="15"/>
      <c r="BE144" s="15"/>
      <c r="BF144" s="15"/>
      <c r="BG144" s="15"/>
      <c r="BH144" s="15"/>
      <c r="BI144" s="15"/>
      <c r="BJ144" s="15"/>
      <c r="BK144" s="15"/>
      <c r="BL144" s="15"/>
      <c r="BM144" s="15"/>
      <c r="BN144" s="15"/>
      <c r="BO144" s="15"/>
      <c r="BP144" s="15"/>
      <c r="BQ144" s="15"/>
      <c r="BR144" s="15"/>
      <c r="BS144" s="15"/>
      <c r="BT144" s="15"/>
      <c r="BU144" s="15"/>
      <c r="BV144" s="15"/>
      <c r="BW144" s="15"/>
      <c r="BX144" s="98">
        <v>2022</v>
      </c>
      <c r="BY144" s="86" t="s">
        <v>150</v>
      </c>
    </row>
    <row r="145" spans="1:77" ht="12.75">
      <c r="B145" s="12">
        <v>16</v>
      </c>
      <c r="C145" s="168" t="s">
        <v>164</v>
      </c>
      <c r="D145" s="168" t="s">
        <v>53</v>
      </c>
      <c r="E145" s="169" t="s">
        <v>765</v>
      </c>
      <c r="F145" s="15"/>
      <c r="G145" s="14">
        <v>0.5</v>
      </c>
      <c r="H145" s="14"/>
      <c r="I145" s="14">
        <v>0.5</v>
      </c>
      <c r="J145" s="15" t="s">
        <v>765</v>
      </c>
      <c r="K145" s="15"/>
      <c r="L145" s="15"/>
      <c r="M145" s="15"/>
      <c r="N145" s="15"/>
      <c r="O145" s="15"/>
      <c r="P145" s="14">
        <v>0.5</v>
      </c>
      <c r="Q145" s="15"/>
      <c r="R145" s="15"/>
      <c r="S145" s="15"/>
      <c r="T145" s="15"/>
      <c r="U145" s="15"/>
      <c r="V145" s="15"/>
      <c r="W145" s="15"/>
      <c r="X145" s="15"/>
      <c r="Y145" s="15"/>
      <c r="Z145" s="15"/>
      <c r="AA145" s="15"/>
      <c r="AB145" s="15"/>
      <c r="AC145" s="15"/>
      <c r="AD145" s="15"/>
      <c r="AE145" s="15"/>
      <c r="AF145" s="15"/>
      <c r="AG145" s="15"/>
      <c r="AH145" s="15"/>
      <c r="AI145" s="15"/>
      <c r="AJ145" s="15"/>
      <c r="AK145" s="15"/>
      <c r="AL145" s="15"/>
      <c r="AM145" s="15"/>
      <c r="AN145" s="15"/>
      <c r="AO145" s="15"/>
      <c r="AP145" s="15"/>
      <c r="AQ145" s="15"/>
      <c r="AR145" s="15"/>
      <c r="AS145" s="15"/>
      <c r="AT145" s="15"/>
      <c r="AU145" s="15"/>
      <c r="AV145" s="15"/>
      <c r="AW145" s="15"/>
      <c r="AX145" s="15"/>
      <c r="AY145" s="15"/>
      <c r="AZ145" s="15"/>
      <c r="BA145" s="15"/>
      <c r="BB145" s="15"/>
      <c r="BC145" s="15"/>
      <c r="BD145" s="15"/>
      <c r="BE145" s="15"/>
      <c r="BF145" s="15"/>
      <c r="BG145" s="15"/>
      <c r="BH145" s="15"/>
      <c r="BI145" s="15"/>
      <c r="BJ145" s="15"/>
      <c r="BK145" s="15"/>
      <c r="BL145" s="15"/>
      <c r="BM145" s="15"/>
      <c r="BN145" s="15"/>
      <c r="BO145" s="15"/>
      <c r="BP145" s="15"/>
      <c r="BQ145" s="15"/>
      <c r="BR145" s="15"/>
      <c r="BS145" s="15"/>
      <c r="BT145" s="15"/>
      <c r="BU145" s="15"/>
      <c r="BV145" s="15"/>
      <c r="BW145" s="15"/>
      <c r="BX145" s="17"/>
      <c r="BY145" s="13" t="s">
        <v>150</v>
      </c>
    </row>
    <row r="146" spans="1:77" ht="12.75">
      <c r="B146" s="12">
        <v>17</v>
      </c>
      <c r="C146" s="168" t="s">
        <v>166</v>
      </c>
      <c r="D146" s="168" t="s">
        <v>19</v>
      </c>
      <c r="E146" s="169" t="s">
        <v>765</v>
      </c>
      <c r="F146" s="15"/>
      <c r="G146" s="14">
        <v>1.5</v>
      </c>
      <c r="H146" s="14"/>
      <c r="I146" s="14">
        <v>1.5</v>
      </c>
      <c r="J146" s="15" t="s">
        <v>765</v>
      </c>
      <c r="K146" s="15"/>
      <c r="L146" s="15"/>
      <c r="M146" s="15"/>
      <c r="N146" s="15"/>
      <c r="O146" s="15"/>
      <c r="P146" s="14">
        <v>1.5</v>
      </c>
      <c r="Q146" s="15"/>
      <c r="R146" s="15"/>
      <c r="S146" s="15"/>
      <c r="T146" s="15"/>
      <c r="U146" s="15"/>
      <c r="V146" s="15"/>
      <c r="W146" s="15"/>
      <c r="X146" s="15"/>
      <c r="Y146" s="15"/>
      <c r="Z146" s="15"/>
      <c r="AA146" s="15"/>
      <c r="AB146" s="15"/>
      <c r="AC146" s="15"/>
      <c r="AD146" s="15"/>
      <c r="AE146" s="15"/>
      <c r="AF146" s="15"/>
      <c r="AG146" s="15"/>
      <c r="AH146" s="15"/>
      <c r="AI146" s="15"/>
      <c r="AJ146" s="15"/>
      <c r="AK146" s="15"/>
      <c r="AL146" s="15"/>
      <c r="AM146" s="15"/>
      <c r="AN146" s="15"/>
      <c r="AO146" s="15"/>
      <c r="AP146" s="15"/>
      <c r="AQ146" s="15"/>
      <c r="AR146" s="15"/>
      <c r="AS146" s="15"/>
      <c r="AT146" s="15"/>
      <c r="AU146" s="15"/>
      <c r="AV146" s="15"/>
      <c r="AW146" s="15"/>
      <c r="AX146" s="15"/>
      <c r="AY146" s="15"/>
      <c r="AZ146" s="15"/>
      <c r="BA146" s="15"/>
      <c r="BB146" s="15"/>
      <c r="BC146" s="15"/>
      <c r="BD146" s="15"/>
      <c r="BE146" s="15"/>
      <c r="BF146" s="15"/>
      <c r="BG146" s="15"/>
      <c r="BH146" s="15"/>
      <c r="BI146" s="15"/>
      <c r="BJ146" s="15"/>
      <c r="BK146" s="15"/>
      <c r="BL146" s="15"/>
      <c r="BM146" s="15"/>
      <c r="BN146" s="15"/>
      <c r="BO146" s="15"/>
      <c r="BP146" s="15"/>
      <c r="BQ146" s="15"/>
      <c r="BR146" s="15"/>
      <c r="BS146" s="15"/>
      <c r="BT146" s="15"/>
      <c r="BU146" s="15"/>
      <c r="BV146" s="15"/>
      <c r="BW146" s="15"/>
      <c r="BX146" s="17"/>
      <c r="BY146" s="13" t="s">
        <v>150</v>
      </c>
    </row>
    <row r="147" spans="1:77" ht="12.75">
      <c r="B147" s="12">
        <v>18</v>
      </c>
      <c r="C147" s="168" t="s">
        <v>167</v>
      </c>
      <c r="D147" s="168" t="s">
        <v>93</v>
      </c>
      <c r="E147" s="169" t="s">
        <v>765</v>
      </c>
      <c r="F147" s="15"/>
      <c r="G147" s="14">
        <v>1</v>
      </c>
      <c r="H147" s="14"/>
      <c r="I147" s="14">
        <v>1</v>
      </c>
      <c r="J147" s="15" t="s">
        <v>765</v>
      </c>
      <c r="K147" s="15"/>
      <c r="L147" s="15"/>
      <c r="M147" s="15"/>
      <c r="N147" s="15"/>
      <c r="O147" s="15"/>
      <c r="P147" s="14">
        <v>1</v>
      </c>
      <c r="Q147" s="15"/>
      <c r="R147" s="15"/>
      <c r="S147" s="15"/>
      <c r="T147" s="15"/>
      <c r="U147" s="15"/>
      <c r="V147" s="15"/>
      <c r="W147" s="15"/>
      <c r="X147" s="15"/>
      <c r="Y147" s="15"/>
      <c r="Z147" s="15"/>
      <c r="AA147" s="15"/>
      <c r="AB147" s="15"/>
      <c r="AC147" s="15"/>
      <c r="AD147" s="15"/>
      <c r="AE147" s="15"/>
      <c r="AF147" s="15"/>
      <c r="AG147" s="15"/>
      <c r="AH147" s="15"/>
      <c r="AI147" s="15"/>
      <c r="AJ147" s="15"/>
      <c r="AK147" s="15"/>
      <c r="AL147" s="15"/>
      <c r="AM147" s="15"/>
      <c r="AN147" s="15"/>
      <c r="AO147" s="15"/>
      <c r="AP147" s="15"/>
      <c r="AQ147" s="15"/>
      <c r="AR147" s="15"/>
      <c r="AS147" s="15"/>
      <c r="AT147" s="15"/>
      <c r="AU147" s="15"/>
      <c r="AV147" s="15"/>
      <c r="AW147" s="15"/>
      <c r="AX147" s="15"/>
      <c r="AY147" s="15"/>
      <c r="AZ147" s="15"/>
      <c r="BA147" s="15"/>
      <c r="BB147" s="15"/>
      <c r="BC147" s="15"/>
      <c r="BD147" s="15"/>
      <c r="BE147" s="15"/>
      <c r="BF147" s="15"/>
      <c r="BG147" s="15"/>
      <c r="BH147" s="15"/>
      <c r="BI147" s="15"/>
      <c r="BJ147" s="15"/>
      <c r="BK147" s="15"/>
      <c r="BL147" s="15"/>
      <c r="BM147" s="15"/>
      <c r="BN147" s="15"/>
      <c r="BO147" s="15"/>
      <c r="BP147" s="15"/>
      <c r="BQ147" s="15"/>
      <c r="BR147" s="15"/>
      <c r="BS147" s="15"/>
      <c r="BT147" s="15"/>
      <c r="BU147" s="15"/>
      <c r="BV147" s="15"/>
      <c r="BW147" s="15"/>
      <c r="BX147" s="17"/>
      <c r="BY147" s="13" t="s">
        <v>150</v>
      </c>
    </row>
    <row r="148" spans="1:77" ht="16.5" customHeight="1">
      <c r="B148" s="12"/>
      <c r="C148" s="168" t="s">
        <v>168</v>
      </c>
      <c r="D148" s="168" t="s">
        <v>21</v>
      </c>
      <c r="E148" s="169" t="s">
        <v>765</v>
      </c>
      <c r="F148" s="15"/>
      <c r="G148" s="14"/>
      <c r="H148" s="14"/>
      <c r="I148" s="14"/>
      <c r="J148" s="15"/>
      <c r="K148" s="15"/>
      <c r="L148" s="15"/>
      <c r="M148" s="15"/>
      <c r="N148" s="15"/>
      <c r="O148" s="15"/>
      <c r="P148" s="14">
        <f>46/3</f>
        <v>15.333333333333334</v>
      </c>
      <c r="Q148" s="15"/>
      <c r="R148" s="15"/>
      <c r="S148" s="15"/>
      <c r="T148" s="15"/>
      <c r="U148" s="15"/>
      <c r="V148" s="15"/>
      <c r="W148" s="15"/>
      <c r="X148" s="15"/>
      <c r="Y148" s="15"/>
      <c r="Z148" s="15"/>
      <c r="AA148" s="15"/>
      <c r="AB148" s="15"/>
      <c r="AC148" s="15"/>
      <c r="AD148" s="15"/>
      <c r="AE148" s="15"/>
      <c r="AF148" s="15"/>
      <c r="AG148" s="15"/>
      <c r="AH148" s="15"/>
      <c r="AI148" s="15"/>
      <c r="AJ148" s="15"/>
      <c r="AK148" s="15"/>
      <c r="AL148" s="15"/>
      <c r="AM148" s="15"/>
      <c r="AN148" s="15"/>
      <c r="AO148" s="15"/>
      <c r="AP148" s="15"/>
      <c r="AQ148" s="15"/>
      <c r="AR148" s="15"/>
      <c r="AS148" s="15"/>
      <c r="AT148" s="15"/>
      <c r="AU148" s="15"/>
      <c r="AV148" s="15"/>
      <c r="AW148" s="15"/>
      <c r="AX148" s="15"/>
      <c r="AY148" s="15"/>
      <c r="AZ148" s="15"/>
      <c r="BA148" s="15"/>
      <c r="BB148" s="15"/>
      <c r="BC148" s="15"/>
      <c r="BD148" s="15"/>
      <c r="BE148" s="15"/>
      <c r="BF148" s="15"/>
      <c r="BG148" s="15"/>
      <c r="BH148" s="15"/>
      <c r="BI148" s="15"/>
      <c r="BJ148" s="15"/>
      <c r="BK148" s="15"/>
      <c r="BL148" s="15"/>
      <c r="BM148" s="15"/>
      <c r="BN148" s="15"/>
      <c r="BO148" s="15"/>
      <c r="BP148" s="15"/>
      <c r="BQ148" s="15"/>
      <c r="BR148" s="15"/>
      <c r="BS148" s="15"/>
      <c r="BT148" s="15"/>
      <c r="BU148" s="15"/>
      <c r="BV148" s="15"/>
      <c r="BW148" s="15"/>
      <c r="BX148" s="17"/>
      <c r="BY148" s="13"/>
    </row>
    <row r="149" spans="1:77" ht="12.75">
      <c r="B149" s="12"/>
      <c r="C149" s="168" t="s">
        <v>168</v>
      </c>
      <c r="D149" s="168" t="s">
        <v>36</v>
      </c>
      <c r="E149" s="169" t="s">
        <v>765</v>
      </c>
      <c r="F149" s="15"/>
      <c r="G149" s="14"/>
      <c r="H149" s="14"/>
      <c r="I149" s="14"/>
      <c r="J149" s="15"/>
      <c r="K149" s="15"/>
      <c r="L149" s="15"/>
      <c r="M149" s="15"/>
      <c r="N149" s="15"/>
      <c r="O149" s="15"/>
      <c r="P149" s="14">
        <f>46/3</f>
        <v>15.333333333333334</v>
      </c>
      <c r="Q149" s="15"/>
      <c r="R149" s="15"/>
      <c r="S149" s="15"/>
      <c r="T149" s="15"/>
      <c r="U149" s="15"/>
      <c r="V149" s="15"/>
      <c r="W149" s="15"/>
      <c r="X149" s="15"/>
      <c r="Y149" s="15"/>
      <c r="Z149" s="15"/>
      <c r="AA149" s="15"/>
      <c r="AB149" s="15"/>
      <c r="AC149" s="15"/>
      <c r="AD149" s="15"/>
      <c r="AE149" s="15"/>
      <c r="AF149" s="15"/>
      <c r="AG149" s="15"/>
      <c r="AH149" s="15"/>
      <c r="AI149" s="15"/>
      <c r="AJ149" s="15"/>
      <c r="AK149" s="15"/>
      <c r="AL149" s="15"/>
      <c r="AM149" s="15"/>
      <c r="AN149" s="15"/>
      <c r="AO149" s="15"/>
      <c r="AP149" s="15"/>
      <c r="AQ149" s="15"/>
      <c r="AR149" s="15"/>
      <c r="AS149" s="15"/>
      <c r="AT149" s="15"/>
      <c r="AU149" s="15"/>
      <c r="AV149" s="15"/>
      <c r="AW149" s="15"/>
      <c r="AX149" s="15"/>
      <c r="AY149" s="15"/>
      <c r="AZ149" s="15"/>
      <c r="BA149" s="15"/>
      <c r="BB149" s="15"/>
      <c r="BC149" s="15"/>
      <c r="BD149" s="15"/>
      <c r="BE149" s="15"/>
      <c r="BF149" s="15"/>
      <c r="BG149" s="15"/>
      <c r="BH149" s="15"/>
      <c r="BI149" s="15"/>
      <c r="BJ149" s="15"/>
      <c r="BK149" s="15"/>
      <c r="BL149" s="15"/>
      <c r="BM149" s="15"/>
      <c r="BN149" s="15"/>
      <c r="BO149" s="15"/>
      <c r="BP149" s="15"/>
      <c r="BQ149" s="15"/>
      <c r="BR149" s="15"/>
      <c r="BS149" s="15"/>
      <c r="BT149" s="15"/>
      <c r="BU149" s="15"/>
      <c r="BV149" s="15"/>
      <c r="BW149" s="15"/>
      <c r="BX149" s="17"/>
      <c r="BY149" s="13"/>
    </row>
    <row r="150" spans="1:77" ht="12.75">
      <c r="B150" s="12">
        <v>19</v>
      </c>
      <c r="C150" s="168" t="s">
        <v>168</v>
      </c>
      <c r="D150" s="168" t="s">
        <v>93</v>
      </c>
      <c r="E150" s="169" t="s">
        <v>765</v>
      </c>
      <c r="F150" s="15"/>
      <c r="G150" s="14">
        <v>46</v>
      </c>
      <c r="H150" s="14"/>
      <c r="I150" s="14">
        <v>46</v>
      </c>
      <c r="J150" s="15" t="s">
        <v>765</v>
      </c>
      <c r="K150" s="15"/>
      <c r="L150" s="15"/>
      <c r="M150" s="15"/>
      <c r="N150" s="15"/>
      <c r="O150" s="15"/>
      <c r="P150" s="14">
        <f>46/3</f>
        <v>15.333333333333334</v>
      </c>
      <c r="Q150" s="15"/>
      <c r="R150" s="15"/>
      <c r="S150" s="15"/>
      <c r="T150" s="15"/>
      <c r="U150" s="15"/>
      <c r="V150" s="15"/>
      <c r="W150" s="15"/>
      <c r="X150" s="15"/>
      <c r="Y150" s="15"/>
      <c r="Z150" s="15"/>
      <c r="AA150" s="15"/>
      <c r="AB150" s="15"/>
      <c r="AC150" s="15"/>
      <c r="AD150" s="15"/>
      <c r="AE150" s="15"/>
      <c r="AF150" s="15"/>
      <c r="AG150" s="15"/>
      <c r="AH150" s="15"/>
      <c r="AI150" s="15"/>
      <c r="AJ150" s="15"/>
      <c r="AK150" s="15"/>
      <c r="AL150" s="15"/>
      <c r="AM150" s="15"/>
      <c r="AN150" s="15"/>
      <c r="AO150" s="15"/>
      <c r="AP150" s="15"/>
      <c r="AQ150" s="15"/>
      <c r="AR150" s="15"/>
      <c r="AS150" s="15"/>
      <c r="AT150" s="15"/>
      <c r="AU150" s="15"/>
      <c r="AV150" s="15"/>
      <c r="AW150" s="15"/>
      <c r="AX150" s="15"/>
      <c r="AY150" s="15"/>
      <c r="AZ150" s="15"/>
      <c r="BA150" s="15"/>
      <c r="BB150" s="15"/>
      <c r="BC150" s="15"/>
      <c r="BD150" s="15"/>
      <c r="BE150" s="15"/>
      <c r="BF150" s="15"/>
      <c r="BG150" s="15"/>
      <c r="BH150" s="15"/>
      <c r="BI150" s="15"/>
      <c r="BJ150" s="15"/>
      <c r="BK150" s="15"/>
      <c r="BL150" s="15"/>
      <c r="BM150" s="15"/>
      <c r="BN150" s="15"/>
      <c r="BO150" s="15"/>
      <c r="BP150" s="15"/>
      <c r="BQ150" s="15"/>
      <c r="BR150" s="15"/>
      <c r="BS150" s="15"/>
      <c r="BT150" s="15"/>
      <c r="BU150" s="15"/>
      <c r="BV150" s="15"/>
      <c r="BW150" s="15"/>
      <c r="BX150" s="17"/>
      <c r="BY150" s="13" t="s">
        <v>150</v>
      </c>
    </row>
    <row r="151" spans="1:77" ht="12.75">
      <c r="B151" s="12">
        <v>20</v>
      </c>
      <c r="C151" s="168" t="s">
        <v>170</v>
      </c>
      <c r="D151" s="168" t="s">
        <v>93</v>
      </c>
      <c r="E151" s="169" t="s">
        <v>765</v>
      </c>
      <c r="F151" s="15"/>
      <c r="G151" s="14">
        <v>2</v>
      </c>
      <c r="H151" s="14"/>
      <c r="I151" s="14">
        <v>2</v>
      </c>
      <c r="J151" s="15" t="s">
        <v>765</v>
      </c>
      <c r="K151" s="15"/>
      <c r="L151" s="15"/>
      <c r="M151" s="15"/>
      <c r="N151" s="15"/>
      <c r="O151" s="15"/>
      <c r="P151" s="14">
        <v>2</v>
      </c>
      <c r="Q151" s="15"/>
      <c r="R151" s="15"/>
      <c r="S151" s="15"/>
      <c r="T151" s="15"/>
      <c r="U151" s="15"/>
      <c r="V151" s="15"/>
      <c r="W151" s="15"/>
      <c r="X151" s="15"/>
      <c r="Y151" s="15"/>
      <c r="Z151" s="15"/>
      <c r="AA151" s="15"/>
      <c r="AB151" s="15"/>
      <c r="AC151" s="15"/>
      <c r="AD151" s="15"/>
      <c r="AE151" s="15"/>
      <c r="AF151" s="15"/>
      <c r="AG151" s="15"/>
      <c r="AH151" s="15"/>
      <c r="AI151" s="15"/>
      <c r="AJ151" s="15"/>
      <c r="AK151" s="15"/>
      <c r="AL151" s="15"/>
      <c r="AM151" s="15"/>
      <c r="AN151" s="15"/>
      <c r="AO151" s="15"/>
      <c r="AP151" s="15"/>
      <c r="AQ151" s="15"/>
      <c r="AR151" s="15"/>
      <c r="AS151" s="15"/>
      <c r="AT151" s="15"/>
      <c r="AU151" s="15"/>
      <c r="AV151" s="15"/>
      <c r="AW151" s="15"/>
      <c r="AX151" s="15"/>
      <c r="AY151" s="15"/>
      <c r="AZ151" s="15"/>
      <c r="BA151" s="15"/>
      <c r="BB151" s="15"/>
      <c r="BC151" s="15"/>
      <c r="BD151" s="15"/>
      <c r="BE151" s="15"/>
      <c r="BF151" s="15"/>
      <c r="BG151" s="15"/>
      <c r="BH151" s="15"/>
      <c r="BI151" s="15"/>
      <c r="BJ151" s="15"/>
      <c r="BK151" s="15"/>
      <c r="BL151" s="15"/>
      <c r="BM151" s="15"/>
      <c r="BN151" s="15"/>
      <c r="BO151" s="15"/>
      <c r="BP151" s="15"/>
      <c r="BQ151" s="15"/>
      <c r="BR151" s="15"/>
      <c r="BS151" s="15"/>
      <c r="BT151" s="15"/>
      <c r="BU151" s="15"/>
      <c r="BV151" s="15"/>
      <c r="BW151" s="15"/>
      <c r="BX151" s="17"/>
      <c r="BY151" s="13" t="s">
        <v>150</v>
      </c>
    </row>
    <row r="152" spans="1:77" s="89" customFormat="1" ht="12.75">
      <c r="B152" s="85">
        <v>21</v>
      </c>
      <c r="C152" s="171" t="s">
        <v>172</v>
      </c>
      <c r="D152" s="171" t="s">
        <v>24</v>
      </c>
      <c r="E152" s="169" t="s">
        <v>765</v>
      </c>
      <c r="F152" s="15"/>
      <c r="G152" s="88">
        <v>3</v>
      </c>
      <c r="H152" s="88"/>
      <c r="I152" s="88">
        <v>3</v>
      </c>
      <c r="J152" s="15" t="s">
        <v>765</v>
      </c>
      <c r="K152" s="15"/>
      <c r="L152" s="15"/>
      <c r="M152" s="15"/>
      <c r="N152" s="15"/>
      <c r="O152" s="15"/>
      <c r="P152" s="88">
        <v>3</v>
      </c>
      <c r="Q152" s="15"/>
      <c r="R152" s="15"/>
      <c r="S152" s="15"/>
      <c r="T152" s="15"/>
      <c r="U152" s="15"/>
      <c r="V152" s="15"/>
      <c r="W152" s="15"/>
      <c r="X152" s="15"/>
      <c r="Y152" s="15"/>
      <c r="Z152" s="15"/>
      <c r="AA152" s="15"/>
      <c r="AB152" s="15"/>
      <c r="AC152" s="15"/>
      <c r="AD152" s="15"/>
      <c r="AE152" s="15"/>
      <c r="AF152" s="15"/>
      <c r="AG152" s="15"/>
      <c r="AH152" s="15"/>
      <c r="AI152" s="15"/>
      <c r="AJ152" s="15"/>
      <c r="AK152" s="15"/>
      <c r="AL152" s="15"/>
      <c r="AM152" s="15"/>
      <c r="AN152" s="15"/>
      <c r="AO152" s="15"/>
      <c r="AP152" s="15"/>
      <c r="AQ152" s="15"/>
      <c r="AR152" s="15"/>
      <c r="AS152" s="15"/>
      <c r="AT152" s="15"/>
      <c r="AU152" s="15"/>
      <c r="AV152" s="15"/>
      <c r="AW152" s="15"/>
      <c r="AX152" s="15"/>
      <c r="AY152" s="15"/>
      <c r="AZ152" s="15"/>
      <c r="BA152" s="15"/>
      <c r="BB152" s="15"/>
      <c r="BC152" s="15"/>
      <c r="BD152" s="15"/>
      <c r="BE152" s="15"/>
      <c r="BF152" s="15"/>
      <c r="BG152" s="15"/>
      <c r="BH152" s="15"/>
      <c r="BI152" s="15"/>
      <c r="BJ152" s="15"/>
      <c r="BK152" s="15"/>
      <c r="BL152" s="15"/>
      <c r="BM152" s="15"/>
      <c r="BN152" s="15"/>
      <c r="BO152" s="15"/>
      <c r="BP152" s="15"/>
      <c r="BQ152" s="15"/>
      <c r="BR152" s="15"/>
      <c r="BS152" s="15"/>
      <c r="BT152" s="15"/>
      <c r="BU152" s="15"/>
      <c r="BV152" s="15"/>
      <c r="BW152" s="15"/>
      <c r="BX152" s="98"/>
      <c r="BY152" s="86" t="s">
        <v>150</v>
      </c>
    </row>
    <row r="153" spans="1:77" ht="12.75">
      <c r="B153" s="12">
        <v>22</v>
      </c>
      <c r="C153" s="168" t="s">
        <v>174</v>
      </c>
      <c r="D153" s="168" t="s">
        <v>522</v>
      </c>
      <c r="E153" s="169" t="s">
        <v>765</v>
      </c>
      <c r="F153" s="15"/>
      <c r="G153" s="14">
        <v>1</v>
      </c>
      <c r="H153" s="14"/>
      <c r="I153" s="14">
        <v>1</v>
      </c>
      <c r="J153" s="15" t="s">
        <v>765</v>
      </c>
      <c r="K153" s="15"/>
      <c r="L153" s="15"/>
      <c r="M153" s="15"/>
      <c r="N153" s="15"/>
      <c r="O153" s="15"/>
      <c r="P153" s="14">
        <v>1</v>
      </c>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7"/>
      <c r="BY153" s="13" t="s">
        <v>150</v>
      </c>
    </row>
    <row r="154" spans="1:77" s="89" customFormat="1" ht="12.75">
      <c r="B154" s="85">
        <v>23</v>
      </c>
      <c r="C154" s="171" t="s">
        <v>175</v>
      </c>
      <c r="D154" s="171" t="s">
        <v>522</v>
      </c>
      <c r="E154" s="169" t="s">
        <v>765</v>
      </c>
      <c r="F154" s="15"/>
      <c r="G154" s="88">
        <v>8</v>
      </c>
      <c r="H154" s="88"/>
      <c r="I154" s="141">
        <v>4.3</v>
      </c>
      <c r="J154" s="15" t="s">
        <v>765</v>
      </c>
      <c r="K154" s="15"/>
      <c r="L154" s="15"/>
      <c r="M154" s="15"/>
      <c r="N154" s="15"/>
      <c r="O154" s="15"/>
      <c r="P154" s="141">
        <v>4.3</v>
      </c>
      <c r="Q154" s="15"/>
      <c r="R154" s="15"/>
      <c r="S154" s="15"/>
      <c r="T154" s="15"/>
      <c r="U154" s="15"/>
      <c r="V154" s="15"/>
      <c r="W154" s="15"/>
      <c r="X154" s="15"/>
      <c r="Y154" s="15"/>
      <c r="Z154" s="15"/>
      <c r="AA154" s="15"/>
      <c r="AB154" s="15"/>
      <c r="AC154" s="15"/>
      <c r="AD154" s="15"/>
      <c r="AE154" s="15"/>
      <c r="AF154" s="15"/>
      <c r="AG154" s="15"/>
      <c r="AH154" s="15"/>
      <c r="AI154" s="15"/>
      <c r="AJ154" s="15"/>
      <c r="AK154" s="15"/>
      <c r="AL154" s="15"/>
      <c r="AM154" s="15"/>
      <c r="AN154" s="15"/>
      <c r="AO154" s="15"/>
      <c r="AP154" s="15"/>
      <c r="AQ154" s="15"/>
      <c r="AR154" s="15"/>
      <c r="AS154" s="15"/>
      <c r="AT154" s="15"/>
      <c r="AU154" s="15"/>
      <c r="AV154" s="15"/>
      <c r="AW154" s="15"/>
      <c r="AX154" s="15"/>
      <c r="AY154" s="15"/>
      <c r="AZ154" s="15"/>
      <c r="BA154" s="15"/>
      <c r="BB154" s="15"/>
      <c r="BC154" s="15"/>
      <c r="BD154" s="15"/>
      <c r="BE154" s="15"/>
      <c r="BF154" s="15"/>
      <c r="BG154" s="15"/>
      <c r="BH154" s="15"/>
      <c r="BI154" s="15"/>
      <c r="BJ154" s="15"/>
      <c r="BK154" s="15"/>
      <c r="BL154" s="15"/>
      <c r="BM154" s="15"/>
      <c r="BN154" s="15"/>
      <c r="BO154" s="15"/>
      <c r="BP154" s="15"/>
      <c r="BQ154" s="15"/>
      <c r="BR154" s="15"/>
      <c r="BS154" s="15"/>
      <c r="BT154" s="15"/>
      <c r="BU154" s="15"/>
      <c r="BV154" s="15"/>
      <c r="BW154" s="15"/>
      <c r="BX154" s="98"/>
      <c r="BY154" s="86" t="s">
        <v>150</v>
      </c>
    </row>
    <row r="155" spans="1:77" s="89" customFormat="1" ht="12.75">
      <c r="B155" s="85"/>
      <c r="C155" s="204" t="s">
        <v>920</v>
      </c>
      <c r="D155" s="171" t="s">
        <v>24</v>
      </c>
      <c r="E155" s="169" t="s">
        <v>765</v>
      </c>
      <c r="F155" s="95"/>
      <c r="G155" s="133">
        <v>4.3</v>
      </c>
      <c r="H155" s="88"/>
      <c r="I155" s="133">
        <v>4.3</v>
      </c>
      <c r="J155" s="95"/>
      <c r="K155" s="95"/>
      <c r="L155" s="95"/>
      <c r="M155" s="95"/>
      <c r="N155" s="95"/>
      <c r="O155" s="95"/>
      <c r="P155" s="133">
        <v>4.3</v>
      </c>
      <c r="Q155" s="95"/>
      <c r="R155" s="95"/>
      <c r="S155" s="95"/>
      <c r="T155" s="95"/>
      <c r="U155" s="95"/>
      <c r="V155" s="95"/>
      <c r="W155" s="95"/>
      <c r="X155" s="95"/>
      <c r="Y155" s="95"/>
      <c r="Z155" s="95"/>
      <c r="AA155" s="95"/>
      <c r="AB155" s="95"/>
      <c r="AC155" s="95"/>
      <c r="AD155" s="95"/>
      <c r="AE155" s="95"/>
      <c r="AF155" s="95"/>
      <c r="AG155" s="95"/>
      <c r="AH155" s="95"/>
      <c r="AI155" s="95"/>
      <c r="AJ155" s="95"/>
      <c r="AK155" s="95"/>
      <c r="AL155" s="95"/>
      <c r="AM155" s="95"/>
      <c r="AN155" s="95"/>
      <c r="AO155" s="95"/>
      <c r="AP155" s="95"/>
      <c r="AQ155" s="95"/>
      <c r="AR155" s="95"/>
      <c r="AS155" s="95"/>
      <c r="AT155" s="95"/>
      <c r="AU155" s="95"/>
      <c r="AV155" s="95"/>
      <c r="AW155" s="95"/>
      <c r="AX155" s="95"/>
      <c r="AY155" s="95"/>
      <c r="AZ155" s="95"/>
      <c r="BA155" s="95"/>
      <c r="BB155" s="95"/>
      <c r="BC155" s="95"/>
      <c r="BD155" s="95"/>
      <c r="BE155" s="95"/>
      <c r="BF155" s="95"/>
      <c r="BG155" s="95"/>
      <c r="BH155" s="95"/>
      <c r="BI155" s="95"/>
      <c r="BJ155" s="95"/>
      <c r="BK155" s="95"/>
      <c r="BL155" s="95"/>
      <c r="BM155" s="95"/>
      <c r="BN155" s="95"/>
      <c r="BO155" s="95"/>
      <c r="BP155" s="95"/>
      <c r="BQ155" s="95"/>
      <c r="BR155" s="95"/>
      <c r="BS155" s="95"/>
      <c r="BT155" s="95"/>
      <c r="BU155" s="95"/>
      <c r="BV155" s="95"/>
      <c r="BW155" s="95"/>
      <c r="BX155" s="98"/>
      <c r="BY155" s="86"/>
    </row>
    <row r="156" spans="1:77" s="89" customFormat="1" ht="12.75">
      <c r="A156" s="18"/>
      <c r="B156" s="85">
        <v>24</v>
      </c>
      <c r="C156" s="171" t="s">
        <v>918</v>
      </c>
      <c r="D156" s="171" t="s">
        <v>522</v>
      </c>
      <c r="E156" s="173" t="s">
        <v>765</v>
      </c>
      <c r="F156" s="95"/>
      <c r="G156" s="133">
        <v>2</v>
      </c>
      <c r="H156" s="87"/>
      <c r="I156" s="133">
        <v>2</v>
      </c>
      <c r="J156" s="95" t="s">
        <v>765</v>
      </c>
      <c r="K156" s="95"/>
      <c r="L156" s="95"/>
      <c r="M156" s="95"/>
      <c r="N156" s="95"/>
      <c r="O156" s="95"/>
      <c r="P156" s="133">
        <v>2</v>
      </c>
      <c r="Q156" s="95"/>
      <c r="R156" s="95"/>
      <c r="S156" s="95"/>
      <c r="T156" s="95"/>
      <c r="U156" s="95"/>
      <c r="V156" s="95"/>
      <c r="W156" s="95"/>
      <c r="X156" s="95"/>
      <c r="Y156" s="95"/>
      <c r="Z156" s="95"/>
      <c r="AA156" s="95"/>
      <c r="AB156" s="95"/>
      <c r="AC156" s="95"/>
      <c r="AD156" s="95"/>
      <c r="AE156" s="95"/>
      <c r="AF156" s="95"/>
      <c r="AG156" s="95"/>
      <c r="AH156" s="95"/>
      <c r="AI156" s="95"/>
      <c r="AJ156" s="95"/>
      <c r="AK156" s="95"/>
      <c r="AL156" s="95"/>
      <c r="AM156" s="95"/>
      <c r="AN156" s="95"/>
      <c r="AO156" s="95"/>
      <c r="AP156" s="95"/>
      <c r="AQ156" s="95"/>
      <c r="AR156" s="95"/>
      <c r="AS156" s="95"/>
      <c r="AT156" s="95"/>
      <c r="AU156" s="95"/>
      <c r="AV156" s="95"/>
      <c r="AW156" s="95"/>
      <c r="AX156" s="95"/>
      <c r="AY156" s="95"/>
      <c r="AZ156" s="95"/>
      <c r="BA156" s="95"/>
      <c r="BB156" s="95"/>
      <c r="BC156" s="95"/>
      <c r="BD156" s="95"/>
      <c r="BE156" s="95"/>
      <c r="BF156" s="95"/>
      <c r="BG156" s="95"/>
      <c r="BH156" s="95"/>
      <c r="BI156" s="95"/>
      <c r="BJ156" s="95"/>
      <c r="BK156" s="95"/>
      <c r="BL156" s="95"/>
      <c r="BM156" s="95"/>
      <c r="BN156" s="95"/>
      <c r="BO156" s="95"/>
      <c r="BP156" s="95"/>
      <c r="BQ156" s="95"/>
      <c r="BR156" s="95"/>
      <c r="BS156" s="95"/>
      <c r="BT156" s="95"/>
      <c r="BU156" s="95"/>
      <c r="BV156" s="95"/>
      <c r="BW156" s="95"/>
      <c r="BX156" s="98"/>
      <c r="BY156" s="86" t="s">
        <v>176</v>
      </c>
    </row>
    <row r="157" spans="1:77" ht="12.75">
      <c r="B157" s="12">
        <v>25</v>
      </c>
      <c r="C157" s="168" t="s">
        <v>177</v>
      </c>
      <c r="D157" s="168" t="s">
        <v>86</v>
      </c>
      <c r="E157" s="169" t="s">
        <v>765</v>
      </c>
      <c r="F157" s="15"/>
      <c r="G157" s="14">
        <v>0.33</v>
      </c>
      <c r="H157" s="14"/>
      <c r="I157" s="14">
        <v>0.33</v>
      </c>
      <c r="J157" s="15" t="s">
        <v>765</v>
      </c>
      <c r="K157" s="15"/>
      <c r="L157" s="15"/>
      <c r="M157" s="15"/>
      <c r="N157" s="15"/>
      <c r="O157" s="15"/>
      <c r="P157" s="14">
        <v>0.33</v>
      </c>
      <c r="Q157" s="15"/>
      <c r="R157" s="15"/>
      <c r="S157" s="15"/>
      <c r="T157" s="15"/>
      <c r="U157" s="15"/>
      <c r="V157" s="15"/>
      <c r="W157" s="15"/>
      <c r="X157" s="15"/>
      <c r="Y157" s="15"/>
      <c r="Z157" s="15"/>
      <c r="AA157" s="15"/>
      <c r="AB157" s="15"/>
      <c r="AC157" s="15"/>
      <c r="AD157" s="15"/>
      <c r="AE157" s="15"/>
      <c r="AF157" s="15"/>
      <c r="AG157" s="15"/>
      <c r="AH157" s="15"/>
      <c r="AI157" s="15"/>
      <c r="AJ157" s="15"/>
      <c r="AK157" s="15"/>
      <c r="AL157" s="15"/>
      <c r="AM157" s="15"/>
      <c r="AN157" s="15"/>
      <c r="AO157" s="15"/>
      <c r="AP157" s="15"/>
      <c r="AQ157" s="15"/>
      <c r="AR157" s="15"/>
      <c r="AS157" s="15"/>
      <c r="AT157" s="15"/>
      <c r="AU157" s="15"/>
      <c r="AV157" s="15"/>
      <c r="AW157" s="15"/>
      <c r="AX157" s="15"/>
      <c r="AY157" s="15"/>
      <c r="AZ157" s="15"/>
      <c r="BA157" s="15"/>
      <c r="BB157" s="15"/>
      <c r="BC157" s="15"/>
      <c r="BD157" s="15"/>
      <c r="BE157" s="15"/>
      <c r="BF157" s="15"/>
      <c r="BG157" s="15"/>
      <c r="BH157" s="15"/>
      <c r="BI157" s="15"/>
      <c r="BJ157" s="15"/>
      <c r="BK157" s="15"/>
      <c r="BL157" s="15"/>
      <c r="BM157" s="15"/>
      <c r="BN157" s="15"/>
      <c r="BO157" s="15"/>
      <c r="BP157" s="15"/>
      <c r="BQ157" s="15"/>
      <c r="BR157" s="15"/>
      <c r="BS157" s="15"/>
      <c r="BT157" s="15"/>
      <c r="BU157" s="15"/>
      <c r="BV157" s="15"/>
      <c r="BW157" s="15"/>
      <c r="BX157" s="17"/>
      <c r="BY157" s="13"/>
    </row>
    <row r="158" spans="1:77" ht="12.75">
      <c r="B158" s="12">
        <v>26</v>
      </c>
      <c r="C158" s="168" t="s">
        <v>178</v>
      </c>
      <c r="D158" s="168" t="s">
        <v>86</v>
      </c>
      <c r="E158" s="169" t="s">
        <v>765</v>
      </c>
      <c r="F158" s="15"/>
      <c r="G158" s="14">
        <v>0.6</v>
      </c>
      <c r="H158" s="14"/>
      <c r="I158" s="14">
        <v>0.6</v>
      </c>
      <c r="J158" s="15" t="s">
        <v>765</v>
      </c>
      <c r="K158" s="15"/>
      <c r="L158" s="15"/>
      <c r="M158" s="15"/>
      <c r="N158" s="15"/>
      <c r="O158" s="15"/>
      <c r="P158" s="14">
        <v>0.6</v>
      </c>
      <c r="Q158" s="15"/>
      <c r="R158" s="15"/>
      <c r="S158" s="15"/>
      <c r="T158" s="15"/>
      <c r="U158" s="15"/>
      <c r="V158" s="15"/>
      <c r="W158" s="15"/>
      <c r="X158" s="15"/>
      <c r="Y158" s="15"/>
      <c r="Z158" s="15"/>
      <c r="AA158" s="15"/>
      <c r="AB158" s="15"/>
      <c r="AC158" s="15"/>
      <c r="AD158" s="15"/>
      <c r="AE158" s="15"/>
      <c r="AF158" s="15"/>
      <c r="AG158" s="15"/>
      <c r="AH158" s="15"/>
      <c r="AI158" s="15"/>
      <c r="AJ158" s="15"/>
      <c r="AK158" s="15"/>
      <c r="AL158" s="15"/>
      <c r="AM158" s="15"/>
      <c r="AN158" s="15"/>
      <c r="AO158" s="15"/>
      <c r="AP158" s="15"/>
      <c r="AQ158" s="15"/>
      <c r="AR158" s="15"/>
      <c r="AS158" s="15"/>
      <c r="AT158" s="15"/>
      <c r="AU158" s="15"/>
      <c r="AV158" s="15"/>
      <c r="AW158" s="15"/>
      <c r="AX158" s="15"/>
      <c r="AY158" s="15"/>
      <c r="AZ158" s="15"/>
      <c r="BA158" s="15"/>
      <c r="BB158" s="15"/>
      <c r="BC158" s="15"/>
      <c r="BD158" s="15"/>
      <c r="BE158" s="15"/>
      <c r="BF158" s="15"/>
      <c r="BG158" s="15"/>
      <c r="BH158" s="15"/>
      <c r="BI158" s="15"/>
      <c r="BJ158" s="15"/>
      <c r="BK158" s="15"/>
      <c r="BL158" s="15"/>
      <c r="BM158" s="15"/>
      <c r="BN158" s="15"/>
      <c r="BO158" s="15"/>
      <c r="BP158" s="15"/>
      <c r="BQ158" s="15"/>
      <c r="BR158" s="15"/>
      <c r="BS158" s="15"/>
      <c r="BT158" s="15"/>
      <c r="BU158" s="15"/>
      <c r="BV158" s="15"/>
      <c r="BW158" s="15"/>
      <c r="BX158" s="17"/>
      <c r="BY158" s="13"/>
    </row>
    <row r="159" spans="1:77" ht="12.75">
      <c r="B159" s="12">
        <v>27</v>
      </c>
      <c r="C159" s="188" t="s">
        <v>179</v>
      </c>
      <c r="D159" s="189" t="s">
        <v>21</v>
      </c>
      <c r="E159" s="169" t="s">
        <v>765</v>
      </c>
      <c r="F159" s="15"/>
      <c r="G159" s="39">
        <v>0.81</v>
      </c>
      <c r="H159" s="39"/>
      <c r="I159" s="14">
        <v>0.81</v>
      </c>
      <c r="J159" s="15" t="s">
        <v>765</v>
      </c>
      <c r="K159" s="15"/>
      <c r="L159" s="15"/>
      <c r="M159" s="15"/>
      <c r="N159" s="15"/>
      <c r="O159" s="15"/>
      <c r="P159" s="14">
        <v>0.81</v>
      </c>
      <c r="Q159" s="15"/>
      <c r="R159" s="15"/>
      <c r="S159" s="15"/>
      <c r="T159" s="15"/>
      <c r="U159" s="15"/>
      <c r="V159" s="15"/>
      <c r="W159" s="15"/>
      <c r="X159" s="15"/>
      <c r="Y159" s="15"/>
      <c r="Z159" s="15"/>
      <c r="AA159" s="15"/>
      <c r="AB159" s="15"/>
      <c r="AC159" s="15"/>
      <c r="AD159" s="15"/>
      <c r="AE159" s="15"/>
      <c r="AF159" s="15"/>
      <c r="AG159" s="15"/>
      <c r="AH159" s="15"/>
      <c r="AI159" s="15"/>
      <c r="AJ159" s="15"/>
      <c r="AK159" s="15"/>
      <c r="AL159" s="15"/>
      <c r="AM159" s="15"/>
      <c r="AN159" s="15"/>
      <c r="AO159" s="15"/>
      <c r="AP159" s="15"/>
      <c r="AQ159" s="15"/>
      <c r="AR159" s="15"/>
      <c r="AS159" s="15"/>
      <c r="AT159" s="15"/>
      <c r="AU159" s="15"/>
      <c r="AV159" s="15"/>
      <c r="AW159" s="15"/>
      <c r="AX159" s="15"/>
      <c r="AY159" s="15"/>
      <c r="AZ159" s="15"/>
      <c r="BA159" s="15"/>
      <c r="BB159" s="15"/>
      <c r="BC159" s="15"/>
      <c r="BD159" s="15"/>
      <c r="BE159" s="15"/>
      <c r="BF159" s="15"/>
      <c r="BG159" s="15"/>
      <c r="BH159" s="15"/>
      <c r="BI159" s="15"/>
      <c r="BJ159" s="15"/>
      <c r="BK159" s="15"/>
      <c r="BL159" s="15"/>
      <c r="BM159" s="15"/>
      <c r="BN159" s="15"/>
      <c r="BO159" s="15"/>
      <c r="BP159" s="15"/>
      <c r="BQ159" s="15"/>
      <c r="BR159" s="15"/>
      <c r="BS159" s="15"/>
      <c r="BT159" s="15"/>
      <c r="BU159" s="15"/>
      <c r="BV159" s="15"/>
      <c r="BW159" s="15"/>
      <c r="BX159" s="35"/>
      <c r="BY159" s="38"/>
    </row>
    <row r="160" spans="1:77" ht="12.75">
      <c r="B160" s="12">
        <v>28</v>
      </c>
      <c r="C160" s="188" t="s">
        <v>180</v>
      </c>
      <c r="D160" s="189" t="s">
        <v>21</v>
      </c>
      <c r="E160" s="169" t="s">
        <v>765</v>
      </c>
      <c r="F160" s="15"/>
      <c r="G160" s="39">
        <v>1.35</v>
      </c>
      <c r="H160" s="39"/>
      <c r="I160" s="14">
        <v>1.35</v>
      </c>
      <c r="J160" s="15" t="s">
        <v>765</v>
      </c>
      <c r="K160" s="15"/>
      <c r="L160" s="15"/>
      <c r="M160" s="15"/>
      <c r="N160" s="15"/>
      <c r="O160" s="15"/>
      <c r="P160" s="14">
        <v>1.35</v>
      </c>
      <c r="Q160" s="15"/>
      <c r="R160" s="15"/>
      <c r="S160" s="15"/>
      <c r="T160" s="15"/>
      <c r="U160" s="15"/>
      <c r="V160" s="15"/>
      <c r="W160" s="15"/>
      <c r="X160" s="15"/>
      <c r="Y160" s="15"/>
      <c r="Z160" s="15"/>
      <c r="AA160" s="15"/>
      <c r="AB160" s="15"/>
      <c r="AC160" s="15"/>
      <c r="AD160" s="15"/>
      <c r="AE160" s="15"/>
      <c r="AF160" s="15"/>
      <c r="AG160" s="15"/>
      <c r="AH160" s="15"/>
      <c r="AI160" s="15"/>
      <c r="AJ160" s="15"/>
      <c r="AK160" s="15"/>
      <c r="AL160" s="15"/>
      <c r="AM160" s="15"/>
      <c r="AN160" s="15"/>
      <c r="AO160" s="15"/>
      <c r="AP160" s="15"/>
      <c r="AQ160" s="15"/>
      <c r="AR160" s="15"/>
      <c r="AS160" s="15"/>
      <c r="AT160" s="15"/>
      <c r="AU160" s="15"/>
      <c r="AV160" s="15"/>
      <c r="AW160" s="15"/>
      <c r="AX160" s="15"/>
      <c r="AY160" s="15"/>
      <c r="AZ160" s="15"/>
      <c r="BA160" s="15"/>
      <c r="BB160" s="15"/>
      <c r="BC160" s="15"/>
      <c r="BD160" s="15"/>
      <c r="BE160" s="15"/>
      <c r="BF160" s="15"/>
      <c r="BG160" s="15"/>
      <c r="BH160" s="15"/>
      <c r="BI160" s="15"/>
      <c r="BJ160" s="15"/>
      <c r="BK160" s="15"/>
      <c r="BL160" s="15"/>
      <c r="BM160" s="15"/>
      <c r="BN160" s="15"/>
      <c r="BO160" s="15"/>
      <c r="BP160" s="15"/>
      <c r="BQ160" s="15"/>
      <c r="BR160" s="15"/>
      <c r="BS160" s="15"/>
      <c r="BT160" s="15"/>
      <c r="BU160" s="15"/>
      <c r="BV160" s="15"/>
      <c r="BW160" s="15"/>
      <c r="BX160" s="35"/>
      <c r="BY160" s="38"/>
    </row>
    <row r="161" spans="1:77" ht="25.5">
      <c r="B161" s="12">
        <v>29</v>
      </c>
      <c r="C161" s="214" t="s">
        <v>181</v>
      </c>
      <c r="D161" s="215" t="s">
        <v>104</v>
      </c>
      <c r="E161" s="169" t="s">
        <v>765</v>
      </c>
      <c r="F161" s="15"/>
      <c r="G161" s="44">
        <v>1.2</v>
      </c>
      <c r="H161" s="44"/>
      <c r="I161" s="14">
        <v>1.2</v>
      </c>
      <c r="J161" s="15" t="s">
        <v>765</v>
      </c>
      <c r="K161" s="15"/>
      <c r="L161" s="15"/>
      <c r="M161" s="15"/>
      <c r="N161" s="15"/>
      <c r="O161" s="15"/>
      <c r="P161" s="14">
        <v>1.2</v>
      </c>
      <c r="Q161" s="15"/>
      <c r="R161" s="15"/>
      <c r="S161" s="15"/>
      <c r="T161" s="15"/>
      <c r="U161" s="15"/>
      <c r="V161" s="15"/>
      <c r="W161" s="15"/>
      <c r="X161" s="15"/>
      <c r="Y161" s="15"/>
      <c r="Z161" s="15"/>
      <c r="AA161" s="15"/>
      <c r="AB161" s="15"/>
      <c r="AC161" s="15"/>
      <c r="AD161" s="15"/>
      <c r="AE161" s="15"/>
      <c r="AF161" s="15"/>
      <c r="AG161" s="15"/>
      <c r="AH161" s="15"/>
      <c r="AI161" s="15"/>
      <c r="AJ161" s="15"/>
      <c r="AK161" s="15"/>
      <c r="AL161" s="15"/>
      <c r="AM161" s="15"/>
      <c r="AN161" s="15"/>
      <c r="AO161" s="15"/>
      <c r="AP161" s="15"/>
      <c r="AQ161" s="15"/>
      <c r="AR161" s="15"/>
      <c r="AS161" s="15"/>
      <c r="AT161" s="15"/>
      <c r="AU161" s="15"/>
      <c r="AV161" s="15"/>
      <c r="AW161" s="15"/>
      <c r="AX161" s="15"/>
      <c r="AY161" s="15"/>
      <c r="AZ161" s="15"/>
      <c r="BA161" s="15"/>
      <c r="BB161" s="15"/>
      <c r="BC161" s="15"/>
      <c r="BD161" s="15"/>
      <c r="BE161" s="15"/>
      <c r="BF161" s="15"/>
      <c r="BG161" s="15"/>
      <c r="BH161" s="15"/>
      <c r="BI161" s="15"/>
      <c r="BJ161" s="15"/>
      <c r="BK161" s="15"/>
      <c r="BL161" s="15"/>
      <c r="BM161" s="15"/>
      <c r="BN161" s="15"/>
      <c r="BO161" s="15"/>
      <c r="BP161" s="15"/>
      <c r="BQ161" s="15"/>
      <c r="BR161" s="15"/>
      <c r="BS161" s="15"/>
      <c r="BT161" s="15"/>
      <c r="BU161" s="15"/>
      <c r="BV161" s="15"/>
      <c r="BW161" s="15"/>
      <c r="BX161" s="21">
        <v>2022</v>
      </c>
      <c r="BY161" s="28" t="s">
        <v>743</v>
      </c>
    </row>
    <row r="162" spans="1:77" ht="12.75">
      <c r="B162" s="12">
        <v>30</v>
      </c>
      <c r="C162" s="214" t="s">
        <v>182</v>
      </c>
      <c r="D162" s="215" t="s">
        <v>86</v>
      </c>
      <c r="E162" s="169" t="s">
        <v>765</v>
      </c>
      <c r="F162" s="15"/>
      <c r="G162" s="44">
        <v>1</v>
      </c>
      <c r="H162" s="44"/>
      <c r="I162" s="14">
        <v>1</v>
      </c>
      <c r="J162" s="15" t="s">
        <v>765</v>
      </c>
      <c r="K162" s="15"/>
      <c r="L162" s="15"/>
      <c r="M162" s="15"/>
      <c r="N162" s="15"/>
      <c r="O162" s="15"/>
      <c r="P162" s="14">
        <v>1</v>
      </c>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21"/>
      <c r="BY162" s="28"/>
    </row>
    <row r="163" spans="1:77" ht="12.75">
      <c r="B163" s="12">
        <v>31</v>
      </c>
      <c r="C163" s="214" t="s">
        <v>183</v>
      </c>
      <c r="D163" s="215" t="s">
        <v>522</v>
      </c>
      <c r="E163" s="169" t="s">
        <v>765</v>
      </c>
      <c r="F163" s="15"/>
      <c r="G163" s="44">
        <v>1</v>
      </c>
      <c r="H163" s="44"/>
      <c r="I163" s="14">
        <v>1</v>
      </c>
      <c r="J163" s="15" t="s">
        <v>765</v>
      </c>
      <c r="K163" s="15"/>
      <c r="L163" s="15"/>
      <c r="M163" s="15"/>
      <c r="N163" s="15"/>
      <c r="O163" s="15"/>
      <c r="P163" s="14">
        <v>1</v>
      </c>
      <c r="Q163" s="15"/>
      <c r="R163" s="15"/>
      <c r="S163" s="15"/>
      <c r="T163" s="15"/>
      <c r="U163" s="15"/>
      <c r="V163" s="15"/>
      <c r="W163" s="15"/>
      <c r="X163" s="15"/>
      <c r="Y163" s="15"/>
      <c r="Z163" s="15"/>
      <c r="AA163" s="15"/>
      <c r="AB163" s="15"/>
      <c r="AC163" s="15"/>
      <c r="AD163" s="15"/>
      <c r="AE163" s="15"/>
      <c r="AF163" s="15"/>
      <c r="AG163" s="15"/>
      <c r="AH163" s="15"/>
      <c r="AI163" s="15"/>
      <c r="AJ163" s="15"/>
      <c r="AK163" s="15"/>
      <c r="AL163" s="15"/>
      <c r="AM163" s="15"/>
      <c r="AN163" s="15"/>
      <c r="AO163" s="15"/>
      <c r="AP163" s="15"/>
      <c r="AQ163" s="15"/>
      <c r="AR163" s="15"/>
      <c r="AS163" s="15"/>
      <c r="AT163" s="15"/>
      <c r="AU163" s="15"/>
      <c r="AV163" s="15"/>
      <c r="AW163" s="15"/>
      <c r="AX163" s="15"/>
      <c r="AY163" s="15"/>
      <c r="AZ163" s="15"/>
      <c r="BA163" s="15"/>
      <c r="BB163" s="15"/>
      <c r="BC163" s="15"/>
      <c r="BD163" s="15"/>
      <c r="BE163" s="15"/>
      <c r="BF163" s="15"/>
      <c r="BG163" s="15"/>
      <c r="BH163" s="15"/>
      <c r="BI163" s="15"/>
      <c r="BJ163" s="15"/>
      <c r="BK163" s="15"/>
      <c r="BL163" s="15"/>
      <c r="BM163" s="15"/>
      <c r="BN163" s="15"/>
      <c r="BO163" s="15"/>
      <c r="BP163" s="15"/>
      <c r="BQ163" s="15"/>
      <c r="BR163" s="15"/>
      <c r="BS163" s="15"/>
      <c r="BT163" s="15"/>
      <c r="BU163" s="15"/>
      <c r="BV163" s="15"/>
      <c r="BW163" s="15"/>
      <c r="BX163" s="21"/>
      <c r="BY163" s="28"/>
    </row>
    <row r="164" spans="1:77" s="89" customFormat="1" ht="12.75">
      <c r="A164" s="18"/>
      <c r="B164" s="85">
        <v>32</v>
      </c>
      <c r="C164" s="211" t="s">
        <v>184</v>
      </c>
      <c r="D164" s="211" t="s">
        <v>15</v>
      </c>
      <c r="E164" s="169" t="s">
        <v>765</v>
      </c>
      <c r="F164" s="15"/>
      <c r="G164" s="111">
        <v>2</v>
      </c>
      <c r="H164" s="111"/>
      <c r="I164" s="88">
        <v>2</v>
      </c>
      <c r="J164" s="15" t="s">
        <v>765</v>
      </c>
      <c r="K164" s="15"/>
      <c r="L164" s="15"/>
      <c r="M164" s="15"/>
      <c r="N164" s="15"/>
      <c r="O164" s="15"/>
      <c r="P164" s="88">
        <v>2</v>
      </c>
      <c r="Q164" s="15"/>
      <c r="R164" s="15"/>
      <c r="S164" s="15"/>
      <c r="T164" s="15"/>
      <c r="U164" s="15"/>
      <c r="V164" s="15"/>
      <c r="W164" s="15"/>
      <c r="X164" s="15"/>
      <c r="Y164" s="15"/>
      <c r="Z164" s="15"/>
      <c r="AA164" s="15"/>
      <c r="AB164" s="15"/>
      <c r="AC164" s="15"/>
      <c r="AD164" s="15"/>
      <c r="AE164" s="15"/>
      <c r="AF164" s="15"/>
      <c r="AG164" s="15"/>
      <c r="AH164" s="15"/>
      <c r="AI164" s="15"/>
      <c r="AJ164" s="15"/>
      <c r="AK164" s="15"/>
      <c r="AL164" s="15"/>
      <c r="AM164" s="15"/>
      <c r="AN164" s="15"/>
      <c r="AO164" s="15"/>
      <c r="AP164" s="15"/>
      <c r="AQ164" s="15"/>
      <c r="AR164" s="15"/>
      <c r="AS164" s="15"/>
      <c r="AT164" s="15"/>
      <c r="AU164" s="15"/>
      <c r="AV164" s="15"/>
      <c r="AW164" s="15"/>
      <c r="AX164" s="15"/>
      <c r="AY164" s="15"/>
      <c r="AZ164" s="15"/>
      <c r="BA164" s="15"/>
      <c r="BB164" s="15"/>
      <c r="BC164" s="15"/>
      <c r="BD164" s="15"/>
      <c r="BE164" s="15"/>
      <c r="BF164" s="15"/>
      <c r="BG164" s="15"/>
      <c r="BH164" s="15"/>
      <c r="BI164" s="15"/>
      <c r="BJ164" s="15"/>
      <c r="BK164" s="15"/>
      <c r="BL164" s="15"/>
      <c r="BM164" s="15"/>
      <c r="BN164" s="15"/>
      <c r="BO164" s="15"/>
      <c r="BP164" s="15"/>
      <c r="BQ164" s="15"/>
      <c r="BR164" s="15"/>
      <c r="BS164" s="15"/>
      <c r="BT164" s="15"/>
      <c r="BU164" s="15"/>
      <c r="BV164" s="15"/>
      <c r="BW164" s="15"/>
      <c r="BX164" s="103"/>
      <c r="BY164" s="101"/>
    </row>
    <row r="165" spans="1:77" s="89" customFormat="1" ht="12.75">
      <c r="A165" s="18"/>
      <c r="B165" s="85"/>
      <c r="C165" s="204" t="s">
        <v>921</v>
      </c>
      <c r="D165" s="216" t="s">
        <v>86</v>
      </c>
      <c r="E165" s="173" t="s">
        <v>765</v>
      </c>
      <c r="F165" s="95"/>
      <c r="G165" s="133">
        <v>2.9</v>
      </c>
      <c r="H165" s="111"/>
      <c r="I165" s="133">
        <v>2.9</v>
      </c>
      <c r="J165" s="95" t="s">
        <v>765</v>
      </c>
      <c r="K165" s="95"/>
      <c r="L165" s="95"/>
      <c r="M165" s="95"/>
      <c r="N165" s="95"/>
      <c r="O165" s="95"/>
      <c r="P165" s="133">
        <v>2.9</v>
      </c>
      <c r="Q165" s="95"/>
      <c r="R165" s="95"/>
      <c r="S165" s="95"/>
      <c r="T165" s="95"/>
      <c r="U165" s="95"/>
      <c r="V165" s="95"/>
      <c r="W165" s="95"/>
      <c r="X165" s="95"/>
      <c r="Y165" s="95"/>
      <c r="Z165" s="95"/>
      <c r="AA165" s="95"/>
      <c r="AB165" s="95"/>
      <c r="AC165" s="95"/>
      <c r="AD165" s="95"/>
      <c r="AE165" s="95"/>
      <c r="AF165" s="95"/>
      <c r="AG165" s="95"/>
      <c r="AH165" s="95"/>
      <c r="AI165" s="95"/>
      <c r="AJ165" s="95"/>
      <c r="AK165" s="95"/>
      <c r="AL165" s="95"/>
      <c r="AM165" s="95"/>
      <c r="AN165" s="95"/>
      <c r="AO165" s="95"/>
      <c r="AP165" s="95"/>
      <c r="AQ165" s="95"/>
      <c r="AR165" s="95"/>
      <c r="AS165" s="95"/>
      <c r="AT165" s="95"/>
      <c r="AU165" s="95"/>
      <c r="AV165" s="95"/>
      <c r="AW165" s="95"/>
      <c r="AX165" s="95"/>
      <c r="AY165" s="95"/>
      <c r="AZ165" s="95"/>
      <c r="BA165" s="95"/>
      <c r="BB165" s="95"/>
      <c r="BC165" s="95"/>
      <c r="BD165" s="95"/>
      <c r="BE165" s="95"/>
      <c r="BF165" s="95"/>
      <c r="BG165" s="95"/>
      <c r="BH165" s="95"/>
      <c r="BI165" s="95"/>
      <c r="BJ165" s="95"/>
      <c r="BK165" s="95"/>
      <c r="BL165" s="95"/>
      <c r="BM165" s="95"/>
      <c r="BN165" s="95"/>
      <c r="BO165" s="95"/>
      <c r="BP165" s="95"/>
      <c r="BQ165" s="95"/>
      <c r="BR165" s="95"/>
      <c r="BS165" s="95"/>
      <c r="BT165" s="95"/>
      <c r="BU165" s="95"/>
      <c r="BV165" s="95"/>
      <c r="BW165" s="95"/>
      <c r="BX165" s="103"/>
      <c r="BY165" s="101"/>
    </row>
    <row r="166" spans="1:77" s="89" customFormat="1" ht="12.75">
      <c r="A166" s="18"/>
      <c r="B166" s="85"/>
      <c r="C166" s="191" t="s">
        <v>185</v>
      </c>
      <c r="D166" s="168" t="s">
        <v>86</v>
      </c>
      <c r="E166" s="169" t="s">
        <v>765</v>
      </c>
      <c r="F166" s="95"/>
      <c r="G166" s="133"/>
      <c r="H166" s="111"/>
      <c r="I166" s="133"/>
      <c r="J166" s="95"/>
      <c r="K166" s="95"/>
      <c r="L166" s="95"/>
      <c r="M166" s="95"/>
      <c r="N166" s="95"/>
      <c r="O166" s="95"/>
      <c r="P166" s="14">
        <f>16.366/3</f>
        <v>5.4553333333333329</v>
      </c>
      <c r="Q166" s="95"/>
      <c r="R166" s="95"/>
      <c r="S166" s="95"/>
      <c r="T166" s="95"/>
      <c r="U166" s="95"/>
      <c r="V166" s="95"/>
      <c r="W166" s="95"/>
      <c r="X166" s="95"/>
      <c r="Y166" s="95"/>
      <c r="Z166" s="95"/>
      <c r="AA166" s="95"/>
      <c r="AB166" s="95"/>
      <c r="AC166" s="95"/>
      <c r="AD166" s="95"/>
      <c r="AE166" s="95"/>
      <c r="AF166" s="95"/>
      <c r="AG166" s="95"/>
      <c r="AH166" s="95"/>
      <c r="AI166" s="95"/>
      <c r="AJ166" s="95"/>
      <c r="AK166" s="95"/>
      <c r="AL166" s="95"/>
      <c r="AM166" s="95"/>
      <c r="AN166" s="95"/>
      <c r="AO166" s="95"/>
      <c r="AP166" s="95"/>
      <c r="AQ166" s="95"/>
      <c r="AR166" s="95"/>
      <c r="AS166" s="95"/>
      <c r="AT166" s="95"/>
      <c r="AU166" s="95"/>
      <c r="AV166" s="95"/>
      <c r="AW166" s="95"/>
      <c r="AX166" s="95"/>
      <c r="AY166" s="95"/>
      <c r="AZ166" s="95"/>
      <c r="BA166" s="95"/>
      <c r="BB166" s="95"/>
      <c r="BC166" s="95"/>
      <c r="BD166" s="95"/>
      <c r="BE166" s="95"/>
      <c r="BF166" s="95"/>
      <c r="BG166" s="95"/>
      <c r="BH166" s="95"/>
      <c r="BI166" s="95"/>
      <c r="BJ166" s="95"/>
      <c r="BK166" s="95"/>
      <c r="BL166" s="95"/>
      <c r="BM166" s="95"/>
      <c r="BN166" s="95"/>
      <c r="BO166" s="95"/>
      <c r="BP166" s="95"/>
      <c r="BQ166" s="95"/>
      <c r="BR166" s="95"/>
      <c r="BS166" s="95"/>
      <c r="BT166" s="95"/>
      <c r="BU166" s="95"/>
      <c r="BV166" s="95"/>
      <c r="BW166" s="95"/>
      <c r="BX166" s="103"/>
      <c r="BY166" s="101"/>
    </row>
    <row r="167" spans="1:77" s="89" customFormat="1" ht="12.75">
      <c r="A167" s="18"/>
      <c r="B167" s="85"/>
      <c r="C167" s="191" t="s">
        <v>185</v>
      </c>
      <c r="D167" s="168" t="s">
        <v>962</v>
      </c>
      <c r="E167" s="169" t="s">
        <v>765</v>
      </c>
      <c r="F167" s="95"/>
      <c r="G167" s="133"/>
      <c r="H167" s="111"/>
      <c r="I167" s="133"/>
      <c r="J167" s="95"/>
      <c r="K167" s="95"/>
      <c r="L167" s="95"/>
      <c r="M167" s="95"/>
      <c r="N167" s="95"/>
      <c r="O167" s="95"/>
      <c r="P167" s="14">
        <f>16.366/3</f>
        <v>5.4553333333333329</v>
      </c>
      <c r="Q167" s="95"/>
      <c r="R167" s="95"/>
      <c r="S167" s="95"/>
      <c r="T167" s="95"/>
      <c r="U167" s="95"/>
      <c r="V167" s="95"/>
      <c r="W167" s="95"/>
      <c r="X167" s="95"/>
      <c r="Y167" s="95"/>
      <c r="Z167" s="95"/>
      <c r="AA167" s="95"/>
      <c r="AB167" s="95"/>
      <c r="AC167" s="95"/>
      <c r="AD167" s="95"/>
      <c r="AE167" s="95"/>
      <c r="AF167" s="95"/>
      <c r="AG167" s="95"/>
      <c r="AH167" s="95"/>
      <c r="AI167" s="95"/>
      <c r="AJ167" s="95"/>
      <c r="AK167" s="95"/>
      <c r="AL167" s="95"/>
      <c r="AM167" s="95"/>
      <c r="AN167" s="95"/>
      <c r="AO167" s="95"/>
      <c r="AP167" s="95"/>
      <c r="AQ167" s="95"/>
      <c r="AR167" s="95"/>
      <c r="AS167" s="95"/>
      <c r="AT167" s="95"/>
      <c r="AU167" s="95"/>
      <c r="AV167" s="95"/>
      <c r="AW167" s="95"/>
      <c r="AX167" s="95"/>
      <c r="AY167" s="95"/>
      <c r="AZ167" s="95"/>
      <c r="BA167" s="95"/>
      <c r="BB167" s="95"/>
      <c r="BC167" s="95"/>
      <c r="BD167" s="95"/>
      <c r="BE167" s="95"/>
      <c r="BF167" s="95"/>
      <c r="BG167" s="95"/>
      <c r="BH167" s="95"/>
      <c r="BI167" s="95"/>
      <c r="BJ167" s="95"/>
      <c r="BK167" s="95"/>
      <c r="BL167" s="95"/>
      <c r="BM167" s="95"/>
      <c r="BN167" s="95"/>
      <c r="BO167" s="95"/>
      <c r="BP167" s="95"/>
      <c r="BQ167" s="95"/>
      <c r="BR167" s="95"/>
      <c r="BS167" s="95"/>
      <c r="BT167" s="95"/>
      <c r="BU167" s="95"/>
      <c r="BV167" s="95"/>
      <c r="BW167" s="95"/>
      <c r="BX167" s="103"/>
      <c r="BY167" s="101"/>
    </row>
    <row r="168" spans="1:77" ht="12.75">
      <c r="B168" s="12">
        <v>33</v>
      </c>
      <c r="C168" s="191" t="s">
        <v>185</v>
      </c>
      <c r="D168" s="168" t="s">
        <v>57</v>
      </c>
      <c r="E168" s="169" t="s">
        <v>765</v>
      </c>
      <c r="F168" s="15"/>
      <c r="G168" s="14">
        <v>38.288000000000004</v>
      </c>
      <c r="H168" s="14">
        <v>21.921999999999997</v>
      </c>
      <c r="I168" s="14">
        <v>16.366000000000007</v>
      </c>
      <c r="J168" s="15" t="s">
        <v>765</v>
      </c>
      <c r="K168" s="15"/>
      <c r="L168" s="15"/>
      <c r="M168" s="15"/>
      <c r="N168" s="15"/>
      <c r="O168" s="15"/>
      <c r="P168" s="14">
        <f>16.366/3</f>
        <v>5.4553333333333329</v>
      </c>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35"/>
      <c r="BY168" s="13"/>
    </row>
    <row r="169" spans="1:77" ht="12.75">
      <c r="B169" s="12"/>
      <c r="C169" s="189" t="s">
        <v>187</v>
      </c>
      <c r="D169" s="168" t="s">
        <v>41</v>
      </c>
      <c r="E169" s="169" t="s">
        <v>765</v>
      </c>
      <c r="F169" s="15"/>
      <c r="G169" s="14"/>
      <c r="H169" s="14"/>
      <c r="I169" s="14"/>
      <c r="J169" s="15"/>
      <c r="K169" s="15"/>
      <c r="L169" s="15"/>
      <c r="M169" s="15"/>
      <c r="N169" s="15"/>
      <c r="O169" s="15"/>
      <c r="P169" s="14">
        <f>16.69/3</f>
        <v>5.5633333333333335</v>
      </c>
      <c r="Q169" s="15"/>
      <c r="R169" s="15"/>
      <c r="S169" s="15"/>
      <c r="T169" s="15"/>
      <c r="U169" s="15"/>
      <c r="V169" s="15"/>
      <c r="W169" s="15"/>
      <c r="X169" s="15"/>
      <c r="Y169" s="15"/>
      <c r="Z169" s="15"/>
      <c r="AA169" s="15"/>
      <c r="AB169" s="15"/>
      <c r="AC169" s="15"/>
      <c r="AD169" s="15"/>
      <c r="AE169" s="15"/>
      <c r="AF169" s="15"/>
      <c r="AG169" s="15"/>
      <c r="AH169" s="15"/>
      <c r="AI169" s="15"/>
      <c r="AJ169" s="15"/>
      <c r="AK169" s="15"/>
      <c r="AL169" s="15"/>
      <c r="AM169" s="15"/>
      <c r="AN169" s="15"/>
      <c r="AO169" s="15"/>
      <c r="AP169" s="15"/>
      <c r="AQ169" s="15"/>
      <c r="AR169" s="15"/>
      <c r="AS169" s="15"/>
      <c r="AT169" s="15"/>
      <c r="AU169" s="15"/>
      <c r="AV169" s="15"/>
      <c r="AW169" s="15"/>
      <c r="AX169" s="15"/>
      <c r="AY169" s="15"/>
      <c r="AZ169" s="15"/>
      <c r="BA169" s="15"/>
      <c r="BB169" s="15"/>
      <c r="BC169" s="15"/>
      <c r="BD169" s="15"/>
      <c r="BE169" s="15"/>
      <c r="BF169" s="15"/>
      <c r="BG169" s="15"/>
      <c r="BH169" s="15"/>
      <c r="BI169" s="15"/>
      <c r="BJ169" s="15"/>
      <c r="BK169" s="15"/>
      <c r="BL169" s="15"/>
      <c r="BM169" s="15"/>
      <c r="BN169" s="15"/>
      <c r="BO169" s="15"/>
      <c r="BP169" s="15"/>
      <c r="BQ169" s="15"/>
      <c r="BR169" s="15"/>
      <c r="BS169" s="15"/>
      <c r="BT169" s="15"/>
      <c r="BU169" s="15"/>
      <c r="BV169" s="15"/>
      <c r="BW169" s="15"/>
      <c r="BX169" s="35"/>
      <c r="BY169" s="13"/>
    </row>
    <row r="170" spans="1:77" ht="12.75">
      <c r="B170" s="12"/>
      <c r="C170" s="189" t="s">
        <v>187</v>
      </c>
      <c r="D170" s="168" t="s">
        <v>15</v>
      </c>
      <c r="E170" s="169" t="s">
        <v>765</v>
      </c>
      <c r="F170" s="15"/>
      <c r="G170" s="14"/>
      <c r="H170" s="14"/>
      <c r="I170" s="14"/>
      <c r="J170" s="15"/>
      <c r="K170" s="15"/>
      <c r="L170" s="15"/>
      <c r="M170" s="15"/>
      <c r="N170" s="15"/>
      <c r="O170" s="15"/>
      <c r="P170" s="14">
        <f>16.69/3</f>
        <v>5.5633333333333335</v>
      </c>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35"/>
      <c r="BY170" s="13"/>
    </row>
    <row r="171" spans="1:77" ht="12.75">
      <c r="B171" s="12">
        <v>34</v>
      </c>
      <c r="C171" s="189" t="s">
        <v>187</v>
      </c>
      <c r="D171" s="168" t="s">
        <v>19</v>
      </c>
      <c r="E171" s="169" t="s">
        <v>765</v>
      </c>
      <c r="F171" s="15"/>
      <c r="G171" s="14">
        <v>56.07</v>
      </c>
      <c r="H171" s="14">
        <v>39.380000000000003</v>
      </c>
      <c r="I171" s="14">
        <v>16.689999999999998</v>
      </c>
      <c r="J171" s="15" t="s">
        <v>765</v>
      </c>
      <c r="K171" s="15"/>
      <c r="L171" s="15"/>
      <c r="M171" s="15"/>
      <c r="N171" s="15"/>
      <c r="O171" s="15"/>
      <c r="P171" s="14">
        <f>16.69/3</f>
        <v>5.5633333333333335</v>
      </c>
      <c r="Q171" s="15"/>
      <c r="R171" s="15"/>
      <c r="S171" s="15"/>
      <c r="T171" s="15"/>
      <c r="U171" s="15"/>
      <c r="V171" s="15"/>
      <c r="W171" s="15"/>
      <c r="X171" s="15"/>
      <c r="Y171" s="15"/>
      <c r="Z171" s="15"/>
      <c r="AA171" s="15"/>
      <c r="AB171" s="15"/>
      <c r="AC171" s="15"/>
      <c r="AD171" s="15"/>
      <c r="AE171" s="15"/>
      <c r="AF171" s="15"/>
      <c r="AG171" s="15"/>
      <c r="AH171" s="15"/>
      <c r="AI171" s="15"/>
      <c r="AJ171" s="15"/>
      <c r="AK171" s="15"/>
      <c r="AL171" s="15"/>
      <c r="AM171" s="15"/>
      <c r="AN171" s="15"/>
      <c r="AO171" s="15"/>
      <c r="AP171" s="15"/>
      <c r="AQ171" s="15"/>
      <c r="AR171" s="15"/>
      <c r="AS171" s="15"/>
      <c r="AT171" s="15"/>
      <c r="AU171" s="15"/>
      <c r="AV171" s="15"/>
      <c r="AW171" s="15"/>
      <c r="AX171" s="15"/>
      <c r="AY171" s="15"/>
      <c r="AZ171" s="15"/>
      <c r="BA171" s="15"/>
      <c r="BB171" s="15"/>
      <c r="BC171" s="15"/>
      <c r="BD171" s="15"/>
      <c r="BE171" s="15"/>
      <c r="BF171" s="15"/>
      <c r="BG171" s="15"/>
      <c r="BH171" s="15"/>
      <c r="BI171" s="15"/>
      <c r="BJ171" s="15"/>
      <c r="BK171" s="15"/>
      <c r="BL171" s="15"/>
      <c r="BM171" s="15"/>
      <c r="BN171" s="15"/>
      <c r="BO171" s="15"/>
      <c r="BP171" s="15"/>
      <c r="BQ171" s="15"/>
      <c r="BR171" s="15"/>
      <c r="BS171" s="15"/>
      <c r="BT171" s="15"/>
      <c r="BU171" s="15"/>
      <c r="BV171" s="15"/>
      <c r="BW171" s="15"/>
      <c r="BX171" s="35" t="s">
        <v>740</v>
      </c>
      <c r="BY171" s="36" t="s">
        <v>736</v>
      </c>
    </row>
    <row r="172" spans="1:77" ht="38.25" customHeight="1">
      <c r="B172" s="12">
        <v>35</v>
      </c>
      <c r="C172" s="191" t="s">
        <v>189</v>
      </c>
      <c r="D172" s="191" t="s">
        <v>21</v>
      </c>
      <c r="E172" s="169" t="s">
        <v>765</v>
      </c>
      <c r="F172" s="15"/>
      <c r="G172" s="14">
        <v>8.4</v>
      </c>
      <c r="H172" s="14"/>
      <c r="I172" s="14">
        <v>8.4</v>
      </c>
      <c r="J172" s="15" t="s">
        <v>765</v>
      </c>
      <c r="K172" s="15"/>
      <c r="L172" s="15"/>
      <c r="M172" s="15"/>
      <c r="N172" s="15"/>
      <c r="O172" s="15"/>
      <c r="P172" s="14">
        <v>5.4</v>
      </c>
      <c r="Q172" s="15"/>
      <c r="R172" s="15"/>
      <c r="S172" s="15"/>
      <c r="T172" s="15"/>
      <c r="U172" s="15">
        <v>3</v>
      </c>
      <c r="V172" s="15"/>
      <c r="W172" s="15"/>
      <c r="X172" s="15"/>
      <c r="Y172" s="15"/>
      <c r="Z172" s="15"/>
      <c r="AA172" s="15"/>
      <c r="AB172" s="15"/>
      <c r="AC172" s="15"/>
      <c r="AD172" s="15"/>
      <c r="AE172" s="15"/>
      <c r="AF172" s="15"/>
      <c r="AG172" s="15"/>
      <c r="AH172" s="15"/>
      <c r="AI172" s="15"/>
      <c r="AJ172" s="15"/>
      <c r="AK172" s="15"/>
      <c r="AL172" s="15"/>
      <c r="AM172" s="15"/>
      <c r="AN172" s="15"/>
      <c r="AO172" s="15"/>
      <c r="AP172" s="15"/>
      <c r="AQ172" s="15"/>
      <c r="AR172" s="15"/>
      <c r="AS172" s="15"/>
      <c r="AT172" s="15"/>
      <c r="AU172" s="15"/>
      <c r="AV172" s="15"/>
      <c r="AW172" s="15"/>
      <c r="AX172" s="15"/>
      <c r="AY172" s="15"/>
      <c r="AZ172" s="15"/>
      <c r="BA172" s="15"/>
      <c r="BB172" s="15"/>
      <c r="BC172" s="15"/>
      <c r="BD172" s="15"/>
      <c r="BE172" s="15"/>
      <c r="BF172" s="15"/>
      <c r="BG172" s="15"/>
      <c r="BH172" s="15"/>
      <c r="BI172" s="15"/>
      <c r="BJ172" s="15"/>
      <c r="BK172" s="15"/>
      <c r="BL172" s="15"/>
      <c r="BM172" s="15"/>
      <c r="BN172" s="15"/>
      <c r="BO172" s="15"/>
      <c r="BP172" s="15"/>
      <c r="BQ172" s="15"/>
      <c r="BR172" s="15"/>
      <c r="BS172" s="15"/>
      <c r="BT172" s="15"/>
      <c r="BU172" s="15"/>
      <c r="BV172" s="15"/>
      <c r="BW172" s="15"/>
      <c r="BX172" s="35" t="s">
        <v>741</v>
      </c>
      <c r="BY172" s="36" t="s">
        <v>736</v>
      </c>
    </row>
    <row r="173" spans="1:77" ht="12.75">
      <c r="B173" s="12"/>
      <c r="C173" s="201" t="s">
        <v>192</v>
      </c>
      <c r="D173" s="201" t="s">
        <v>21</v>
      </c>
      <c r="E173" s="169" t="s">
        <v>765</v>
      </c>
      <c r="F173" s="15"/>
      <c r="G173" s="14"/>
      <c r="H173" s="14"/>
      <c r="I173" s="14"/>
      <c r="J173" s="15"/>
      <c r="K173" s="15"/>
      <c r="L173" s="15"/>
      <c r="M173" s="15"/>
      <c r="N173" s="15"/>
      <c r="O173" s="15"/>
      <c r="P173" s="88">
        <f>55.74/3</f>
        <v>18.580000000000002</v>
      </c>
      <c r="Q173" s="15"/>
      <c r="R173" s="15"/>
      <c r="S173" s="15"/>
      <c r="T173" s="15"/>
      <c r="U173" s="15"/>
      <c r="V173" s="15"/>
      <c r="W173" s="15"/>
      <c r="X173" s="15"/>
      <c r="Y173" s="15"/>
      <c r="Z173" s="15"/>
      <c r="AA173" s="15"/>
      <c r="AB173" s="15"/>
      <c r="AC173" s="15"/>
      <c r="AD173" s="15"/>
      <c r="AE173" s="15"/>
      <c r="AF173" s="15"/>
      <c r="AG173" s="15"/>
      <c r="AH173" s="15"/>
      <c r="AI173" s="15"/>
      <c r="AJ173" s="15"/>
      <c r="AK173" s="15"/>
      <c r="AL173" s="15"/>
      <c r="AM173" s="15"/>
      <c r="AN173" s="15"/>
      <c r="AO173" s="15"/>
      <c r="AP173" s="15"/>
      <c r="AQ173" s="15"/>
      <c r="AR173" s="15"/>
      <c r="AS173" s="15"/>
      <c r="AT173" s="15"/>
      <c r="AU173" s="15"/>
      <c r="AV173" s="15"/>
      <c r="AW173" s="15"/>
      <c r="AX173" s="15"/>
      <c r="AY173" s="15"/>
      <c r="AZ173" s="15"/>
      <c r="BA173" s="15"/>
      <c r="BB173" s="15"/>
      <c r="BC173" s="15"/>
      <c r="BD173" s="15"/>
      <c r="BE173" s="15"/>
      <c r="BF173" s="15"/>
      <c r="BG173" s="15"/>
      <c r="BH173" s="15"/>
      <c r="BI173" s="15"/>
      <c r="BJ173" s="15"/>
      <c r="BK173" s="15"/>
      <c r="BL173" s="15"/>
      <c r="BM173" s="15"/>
      <c r="BN173" s="15"/>
      <c r="BO173" s="15"/>
      <c r="BP173" s="15"/>
      <c r="BQ173" s="15"/>
      <c r="BR173" s="15"/>
      <c r="BS173" s="15"/>
      <c r="BT173" s="15"/>
      <c r="BU173" s="15"/>
      <c r="BV173" s="15"/>
      <c r="BW173" s="15"/>
      <c r="BX173" s="35"/>
      <c r="BY173" s="36"/>
    </row>
    <row r="174" spans="1:77" ht="12.75">
      <c r="B174" s="12"/>
      <c r="C174" s="201" t="s">
        <v>192</v>
      </c>
      <c r="D174" s="201" t="s">
        <v>36</v>
      </c>
      <c r="E174" s="169" t="s">
        <v>765</v>
      </c>
      <c r="F174" s="15"/>
      <c r="G174" s="14"/>
      <c r="H174" s="14"/>
      <c r="I174" s="14"/>
      <c r="J174" s="15"/>
      <c r="K174" s="15"/>
      <c r="L174" s="15"/>
      <c r="M174" s="15"/>
      <c r="N174" s="15"/>
      <c r="O174" s="15"/>
      <c r="P174" s="88">
        <f>55.74/3</f>
        <v>18.580000000000002</v>
      </c>
      <c r="Q174" s="15"/>
      <c r="R174" s="15"/>
      <c r="S174" s="15"/>
      <c r="T174" s="15"/>
      <c r="U174" s="15"/>
      <c r="V174" s="15"/>
      <c r="W174" s="15"/>
      <c r="X174" s="15"/>
      <c r="Y174" s="15"/>
      <c r="Z174" s="15"/>
      <c r="AA174" s="15"/>
      <c r="AB174" s="15"/>
      <c r="AC174" s="15"/>
      <c r="AD174" s="15"/>
      <c r="AE174" s="15"/>
      <c r="AF174" s="15"/>
      <c r="AG174" s="15"/>
      <c r="AH174" s="15"/>
      <c r="AI174" s="15"/>
      <c r="AJ174" s="15"/>
      <c r="AK174" s="15"/>
      <c r="AL174" s="15"/>
      <c r="AM174" s="15"/>
      <c r="AN174" s="15"/>
      <c r="AO174" s="15"/>
      <c r="AP174" s="15"/>
      <c r="AQ174" s="15"/>
      <c r="AR174" s="15"/>
      <c r="AS174" s="15"/>
      <c r="AT174" s="15"/>
      <c r="AU174" s="15"/>
      <c r="AV174" s="15"/>
      <c r="AW174" s="15"/>
      <c r="AX174" s="15"/>
      <c r="AY174" s="15"/>
      <c r="AZ174" s="15"/>
      <c r="BA174" s="15"/>
      <c r="BB174" s="15"/>
      <c r="BC174" s="15"/>
      <c r="BD174" s="15"/>
      <c r="BE174" s="15"/>
      <c r="BF174" s="15"/>
      <c r="BG174" s="15"/>
      <c r="BH174" s="15"/>
      <c r="BI174" s="15"/>
      <c r="BJ174" s="15"/>
      <c r="BK174" s="15"/>
      <c r="BL174" s="15"/>
      <c r="BM174" s="15"/>
      <c r="BN174" s="15"/>
      <c r="BO174" s="15"/>
      <c r="BP174" s="15"/>
      <c r="BQ174" s="15"/>
      <c r="BR174" s="15"/>
      <c r="BS174" s="15"/>
      <c r="BT174" s="15"/>
      <c r="BU174" s="15"/>
      <c r="BV174" s="15"/>
      <c r="BW174" s="15"/>
      <c r="BX174" s="35"/>
      <c r="BY174" s="36"/>
    </row>
    <row r="175" spans="1:77" s="89" customFormat="1" ht="12.75">
      <c r="B175" s="85">
        <v>36</v>
      </c>
      <c r="C175" s="201" t="s">
        <v>192</v>
      </c>
      <c r="D175" s="201" t="s">
        <v>78</v>
      </c>
      <c r="E175" s="169" t="s">
        <v>765</v>
      </c>
      <c r="F175" s="15"/>
      <c r="G175" s="88">
        <v>70.67</v>
      </c>
      <c r="H175" s="88">
        <v>14.93</v>
      </c>
      <c r="I175" s="88">
        <v>55.74</v>
      </c>
      <c r="J175" s="15" t="s">
        <v>765</v>
      </c>
      <c r="K175" s="15"/>
      <c r="L175" s="15"/>
      <c r="M175" s="15"/>
      <c r="N175" s="15"/>
      <c r="O175" s="15"/>
      <c r="P175" s="88">
        <f>55.74/3</f>
        <v>18.580000000000002</v>
      </c>
      <c r="Q175" s="15"/>
      <c r="R175" s="15"/>
      <c r="S175" s="15"/>
      <c r="T175" s="15"/>
      <c r="U175" s="15"/>
      <c r="V175" s="15"/>
      <c r="W175" s="15"/>
      <c r="X175" s="15"/>
      <c r="Y175" s="15"/>
      <c r="Z175" s="15"/>
      <c r="AA175" s="15"/>
      <c r="AB175" s="15"/>
      <c r="AC175" s="15"/>
      <c r="AD175" s="15"/>
      <c r="AE175" s="15"/>
      <c r="AF175" s="15"/>
      <c r="AG175" s="15"/>
      <c r="AH175" s="15"/>
      <c r="AI175" s="15"/>
      <c r="AJ175" s="15"/>
      <c r="AK175" s="15"/>
      <c r="AL175" s="15"/>
      <c r="AM175" s="15"/>
      <c r="AN175" s="15"/>
      <c r="AO175" s="15"/>
      <c r="AP175" s="15"/>
      <c r="AQ175" s="15"/>
      <c r="AR175" s="15"/>
      <c r="AS175" s="15"/>
      <c r="AT175" s="15"/>
      <c r="AU175" s="15"/>
      <c r="AV175" s="15"/>
      <c r="AW175" s="15"/>
      <c r="AX175" s="15"/>
      <c r="AY175" s="15"/>
      <c r="AZ175" s="15"/>
      <c r="BA175" s="15"/>
      <c r="BB175" s="15"/>
      <c r="BC175" s="15"/>
      <c r="BD175" s="15"/>
      <c r="BE175" s="15"/>
      <c r="BF175" s="15"/>
      <c r="BG175" s="15"/>
      <c r="BH175" s="15"/>
      <c r="BI175" s="15"/>
      <c r="BJ175" s="15"/>
      <c r="BK175" s="15"/>
      <c r="BL175" s="15"/>
      <c r="BM175" s="15"/>
      <c r="BN175" s="15"/>
      <c r="BO175" s="15"/>
      <c r="BP175" s="15"/>
      <c r="BQ175" s="15"/>
      <c r="BR175" s="15"/>
      <c r="BS175" s="15"/>
      <c r="BT175" s="15"/>
      <c r="BU175" s="15"/>
      <c r="BV175" s="15"/>
      <c r="BW175" s="15"/>
      <c r="BX175" s="96" t="s">
        <v>737</v>
      </c>
      <c r="BY175" s="121" t="s">
        <v>736</v>
      </c>
    </row>
    <row r="176" spans="1:77" ht="12.75">
      <c r="B176" s="12">
        <v>38</v>
      </c>
      <c r="C176" s="62" t="s">
        <v>195</v>
      </c>
      <c r="D176" s="197" t="s">
        <v>15</v>
      </c>
      <c r="E176" s="169" t="s">
        <v>765</v>
      </c>
      <c r="F176" s="15"/>
      <c r="G176" s="14">
        <v>2</v>
      </c>
      <c r="H176" s="14"/>
      <c r="I176" s="14">
        <v>2</v>
      </c>
      <c r="J176" s="15" t="s">
        <v>765</v>
      </c>
      <c r="K176" s="15"/>
      <c r="L176" s="15"/>
      <c r="M176" s="15"/>
      <c r="N176" s="15">
        <v>1</v>
      </c>
      <c r="O176" s="15"/>
      <c r="P176" s="15">
        <v>1</v>
      </c>
      <c r="Q176" s="15"/>
      <c r="R176" s="15"/>
      <c r="S176" s="15"/>
      <c r="T176" s="15"/>
      <c r="U176" s="15"/>
      <c r="V176" s="15"/>
      <c r="W176" s="15"/>
      <c r="X176" s="15"/>
      <c r="Y176" s="15"/>
      <c r="Z176" s="15"/>
      <c r="AA176" s="15"/>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35"/>
      <c r="BY176" s="29"/>
    </row>
    <row r="177" spans="2:77" ht="12.75">
      <c r="B177" s="12">
        <v>40</v>
      </c>
      <c r="C177" s="168" t="s">
        <v>198</v>
      </c>
      <c r="D177" s="168" t="s">
        <v>86</v>
      </c>
      <c r="E177" s="169" t="s">
        <v>765</v>
      </c>
      <c r="F177" s="15"/>
      <c r="G177" s="24">
        <v>0.5</v>
      </c>
      <c r="H177" s="24"/>
      <c r="I177" s="14">
        <v>0.5</v>
      </c>
      <c r="J177" s="15" t="s">
        <v>765</v>
      </c>
      <c r="K177" s="15"/>
      <c r="L177" s="15"/>
      <c r="M177" s="15"/>
      <c r="N177" s="15"/>
      <c r="O177" s="15"/>
      <c r="P177" s="14">
        <v>0.5</v>
      </c>
      <c r="Q177" s="15"/>
      <c r="R177" s="15"/>
      <c r="S177" s="15"/>
      <c r="T177" s="15"/>
      <c r="U177" s="15"/>
      <c r="V177" s="15"/>
      <c r="W177" s="15"/>
      <c r="X177" s="15"/>
      <c r="Y177" s="15"/>
      <c r="Z177" s="15"/>
      <c r="AA177" s="15"/>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5"/>
      <c r="BC177" s="15"/>
      <c r="BD177" s="15"/>
      <c r="BE177" s="15"/>
      <c r="BF177" s="15"/>
      <c r="BG177" s="15"/>
      <c r="BH177" s="15"/>
      <c r="BI177" s="15"/>
      <c r="BJ177" s="15"/>
      <c r="BK177" s="15"/>
      <c r="BL177" s="15"/>
      <c r="BM177" s="15"/>
      <c r="BN177" s="15"/>
      <c r="BO177" s="15"/>
      <c r="BP177" s="15"/>
      <c r="BQ177" s="15"/>
      <c r="BR177" s="15"/>
      <c r="BS177" s="15"/>
      <c r="BT177" s="15"/>
      <c r="BU177" s="15"/>
      <c r="BV177" s="15"/>
      <c r="BW177" s="15"/>
      <c r="BX177" s="21"/>
      <c r="BY177" s="13"/>
    </row>
    <row r="178" spans="2:77" ht="12.75">
      <c r="B178" s="12">
        <v>42</v>
      </c>
      <c r="C178" s="168" t="s">
        <v>200</v>
      </c>
      <c r="D178" s="168" t="s">
        <v>86</v>
      </c>
      <c r="E178" s="169" t="s">
        <v>765</v>
      </c>
      <c r="F178" s="15"/>
      <c r="G178" s="24">
        <v>0.5</v>
      </c>
      <c r="H178" s="24"/>
      <c r="I178" s="14">
        <v>0.5</v>
      </c>
      <c r="J178" s="15" t="s">
        <v>765</v>
      </c>
      <c r="K178" s="15"/>
      <c r="L178" s="15"/>
      <c r="M178" s="15"/>
      <c r="N178" s="15"/>
      <c r="O178" s="15"/>
      <c r="P178" s="14">
        <v>0.5</v>
      </c>
      <c r="Q178" s="15"/>
      <c r="R178" s="15"/>
      <c r="S178" s="15"/>
      <c r="T178" s="15"/>
      <c r="U178" s="15"/>
      <c r="V178" s="15"/>
      <c r="W178" s="15"/>
      <c r="X178" s="15"/>
      <c r="Y178" s="15"/>
      <c r="Z178" s="15"/>
      <c r="AA178" s="15"/>
      <c r="AB178" s="15"/>
      <c r="AC178" s="15"/>
      <c r="AD178" s="15"/>
      <c r="AE178" s="15"/>
      <c r="AF178" s="15"/>
      <c r="AG178" s="15"/>
      <c r="AH178" s="15"/>
      <c r="AI178" s="15"/>
      <c r="AJ178" s="15"/>
      <c r="AK178" s="15"/>
      <c r="AL178" s="15"/>
      <c r="AM178" s="15"/>
      <c r="AN178" s="15"/>
      <c r="AO178" s="15"/>
      <c r="AP178" s="15"/>
      <c r="AQ178" s="15"/>
      <c r="AR178" s="15"/>
      <c r="AS178" s="15"/>
      <c r="AT178" s="15"/>
      <c r="AU178" s="15"/>
      <c r="AV178" s="15"/>
      <c r="AW178" s="15"/>
      <c r="AX178" s="15"/>
      <c r="AY178" s="15"/>
      <c r="AZ178" s="15"/>
      <c r="BA178" s="15"/>
      <c r="BB178" s="15"/>
      <c r="BC178" s="15"/>
      <c r="BD178" s="15"/>
      <c r="BE178" s="15"/>
      <c r="BF178" s="15"/>
      <c r="BG178" s="15"/>
      <c r="BH178" s="15"/>
      <c r="BI178" s="15"/>
      <c r="BJ178" s="15"/>
      <c r="BK178" s="15"/>
      <c r="BL178" s="15"/>
      <c r="BM178" s="15"/>
      <c r="BN178" s="15"/>
      <c r="BO178" s="15"/>
      <c r="BP178" s="15"/>
      <c r="BQ178" s="15"/>
      <c r="BR178" s="15"/>
      <c r="BS178" s="15"/>
      <c r="BT178" s="15"/>
      <c r="BU178" s="15"/>
      <c r="BV178" s="15"/>
      <c r="BW178" s="15"/>
      <c r="BX178" s="21"/>
      <c r="BY178" s="13"/>
    </row>
    <row r="179" spans="2:77" ht="12.75">
      <c r="B179" s="12">
        <v>43</v>
      </c>
      <c r="C179" s="168" t="s">
        <v>201</v>
      </c>
      <c r="D179" s="168" t="s">
        <v>86</v>
      </c>
      <c r="E179" s="169" t="s">
        <v>765</v>
      </c>
      <c r="F179" s="15"/>
      <c r="G179" s="24">
        <v>0.5</v>
      </c>
      <c r="H179" s="24"/>
      <c r="I179" s="14">
        <v>0.5</v>
      </c>
      <c r="J179" s="15" t="s">
        <v>765</v>
      </c>
      <c r="K179" s="15"/>
      <c r="L179" s="15"/>
      <c r="M179" s="15"/>
      <c r="N179" s="15"/>
      <c r="O179" s="15"/>
      <c r="P179" s="14">
        <v>0.5</v>
      </c>
      <c r="Q179" s="15"/>
      <c r="R179" s="15"/>
      <c r="S179" s="15"/>
      <c r="T179" s="15"/>
      <c r="U179" s="15"/>
      <c r="V179" s="15"/>
      <c r="W179" s="15"/>
      <c r="X179" s="15"/>
      <c r="Y179" s="15"/>
      <c r="Z179" s="15"/>
      <c r="AA179" s="15"/>
      <c r="AB179" s="15"/>
      <c r="AC179" s="15"/>
      <c r="AD179" s="15"/>
      <c r="AE179" s="15"/>
      <c r="AF179" s="15"/>
      <c r="AG179" s="15"/>
      <c r="AH179" s="15"/>
      <c r="AI179" s="15"/>
      <c r="AJ179" s="15"/>
      <c r="AK179" s="15"/>
      <c r="AL179" s="15"/>
      <c r="AM179" s="15"/>
      <c r="AN179" s="15"/>
      <c r="AO179" s="15"/>
      <c r="AP179" s="15"/>
      <c r="AQ179" s="15"/>
      <c r="AR179" s="15"/>
      <c r="AS179" s="15"/>
      <c r="AT179" s="15"/>
      <c r="AU179" s="15"/>
      <c r="AV179" s="15"/>
      <c r="AW179" s="15"/>
      <c r="AX179" s="15"/>
      <c r="AY179" s="15"/>
      <c r="AZ179" s="15"/>
      <c r="BA179" s="15"/>
      <c r="BB179" s="15"/>
      <c r="BC179" s="15"/>
      <c r="BD179" s="15"/>
      <c r="BE179" s="15"/>
      <c r="BF179" s="15"/>
      <c r="BG179" s="15"/>
      <c r="BH179" s="15"/>
      <c r="BI179" s="15"/>
      <c r="BJ179" s="15"/>
      <c r="BK179" s="15"/>
      <c r="BL179" s="15"/>
      <c r="BM179" s="15"/>
      <c r="BN179" s="15"/>
      <c r="BO179" s="15"/>
      <c r="BP179" s="15"/>
      <c r="BQ179" s="15"/>
      <c r="BR179" s="15"/>
      <c r="BS179" s="15"/>
      <c r="BT179" s="15"/>
      <c r="BU179" s="15"/>
      <c r="BV179" s="15"/>
      <c r="BW179" s="15"/>
      <c r="BX179" s="21"/>
      <c r="BY179" s="13"/>
    </row>
    <row r="180" spans="2:77" s="89" customFormat="1" ht="12.75">
      <c r="B180" s="85"/>
      <c r="C180" s="171" t="s">
        <v>755</v>
      </c>
      <c r="D180" s="171" t="s">
        <v>86</v>
      </c>
      <c r="E180" s="169" t="s">
        <v>765</v>
      </c>
      <c r="F180" s="15"/>
      <c r="G180" s="102">
        <v>0.5</v>
      </c>
      <c r="H180" s="102"/>
      <c r="I180" s="102">
        <v>0.5</v>
      </c>
      <c r="J180" s="15" t="s">
        <v>765</v>
      </c>
      <c r="K180" s="15"/>
      <c r="L180" s="15"/>
      <c r="M180" s="15"/>
      <c r="N180" s="15"/>
      <c r="O180" s="15"/>
      <c r="P180" s="102">
        <v>0.5</v>
      </c>
      <c r="Q180" s="15"/>
      <c r="R180" s="15"/>
      <c r="S180" s="15"/>
      <c r="T180" s="15"/>
      <c r="U180" s="15"/>
      <c r="V180" s="15"/>
      <c r="W180" s="15"/>
      <c r="X180" s="15"/>
      <c r="Y180" s="15"/>
      <c r="Z180" s="15"/>
      <c r="AA180" s="15"/>
      <c r="AB180" s="15"/>
      <c r="AC180" s="15"/>
      <c r="AD180" s="15"/>
      <c r="AE180" s="15"/>
      <c r="AF180" s="15"/>
      <c r="AG180" s="15"/>
      <c r="AH180" s="15"/>
      <c r="AI180" s="15"/>
      <c r="AJ180" s="15"/>
      <c r="AK180" s="15"/>
      <c r="AL180" s="15"/>
      <c r="AM180" s="15"/>
      <c r="AN180" s="15"/>
      <c r="AO180" s="15"/>
      <c r="AP180" s="15"/>
      <c r="AQ180" s="15"/>
      <c r="AR180" s="15"/>
      <c r="AS180" s="15"/>
      <c r="AT180" s="15"/>
      <c r="AU180" s="15"/>
      <c r="AV180" s="15"/>
      <c r="AW180" s="15"/>
      <c r="AX180" s="15"/>
      <c r="AY180" s="15"/>
      <c r="AZ180" s="15"/>
      <c r="BA180" s="15"/>
      <c r="BB180" s="15"/>
      <c r="BC180" s="15"/>
      <c r="BD180" s="15"/>
      <c r="BE180" s="15"/>
      <c r="BF180" s="15"/>
      <c r="BG180" s="15"/>
      <c r="BH180" s="15"/>
      <c r="BI180" s="15"/>
      <c r="BJ180" s="15"/>
      <c r="BK180" s="15"/>
      <c r="BL180" s="15"/>
      <c r="BM180" s="15"/>
      <c r="BN180" s="15"/>
      <c r="BO180" s="15"/>
      <c r="BP180" s="15"/>
      <c r="BQ180" s="15"/>
      <c r="BR180" s="15"/>
      <c r="BS180" s="15"/>
      <c r="BT180" s="15"/>
      <c r="BU180" s="15"/>
      <c r="BV180" s="15"/>
      <c r="BW180" s="15"/>
      <c r="BX180" s="103"/>
      <c r="BY180" s="86"/>
    </row>
    <row r="181" spans="2:77" ht="12.75">
      <c r="B181" s="12">
        <v>44</v>
      </c>
      <c r="C181" s="168" t="s">
        <v>202</v>
      </c>
      <c r="D181" s="168" t="s">
        <v>18</v>
      </c>
      <c r="E181" s="169" t="s">
        <v>765</v>
      </c>
      <c r="F181" s="15"/>
      <c r="G181" s="24">
        <v>2.8000000000000001E-2</v>
      </c>
      <c r="H181" s="24"/>
      <c r="I181" s="14">
        <v>2.8000000000000001E-2</v>
      </c>
      <c r="J181" s="15" t="s">
        <v>765</v>
      </c>
      <c r="K181" s="15"/>
      <c r="L181" s="15"/>
      <c r="M181" s="15"/>
      <c r="N181" s="15"/>
      <c r="O181" s="15"/>
      <c r="P181" s="14">
        <v>2.8000000000000001E-2</v>
      </c>
      <c r="Q181" s="15"/>
      <c r="R181" s="15"/>
      <c r="S181" s="15"/>
      <c r="T181" s="15"/>
      <c r="U181" s="15"/>
      <c r="V181" s="15"/>
      <c r="W181" s="15"/>
      <c r="X181" s="15"/>
      <c r="Y181" s="15"/>
      <c r="Z181" s="15"/>
      <c r="AA181" s="15"/>
      <c r="AB181" s="15"/>
      <c r="AC181" s="15"/>
      <c r="AD181" s="15"/>
      <c r="AE181" s="15"/>
      <c r="AF181" s="15"/>
      <c r="AG181" s="15"/>
      <c r="AH181" s="15"/>
      <c r="AI181" s="15"/>
      <c r="AJ181" s="15"/>
      <c r="AK181" s="15"/>
      <c r="AL181" s="15"/>
      <c r="AM181" s="15"/>
      <c r="AN181" s="15"/>
      <c r="AO181" s="15"/>
      <c r="AP181" s="15"/>
      <c r="AQ181" s="15"/>
      <c r="AR181" s="15"/>
      <c r="AS181" s="15"/>
      <c r="AT181" s="15"/>
      <c r="AU181" s="15"/>
      <c r="AV181" s="15"/>
      <c r="AW181" s="15"/>
      <c r="AX181" s="15"/>
      <c r="AY181" s="15"/>
      <c r="AZ181" s="15"/>
      <c r="BA181" s="15"/>
      <c r="BB181" s="15"/>
      <c r="BC181" s="15"/>
      <c r="BD181" s="15"/>
      <c r="BE181" s="15"/>
      <c r="BF181" s="15"/>
      <c r="BG181" s="15"/>
      <c r="BH181" s="15"/>
      <c r="BI181" s="15"/>
      <c r="BJ181" s="15"/>
      <c r="BK181" s="15"/>
      <c r="BL181" s="15"/>
      <c r="BM181" s="15"/>
      <c r="BN181" s="15"/>
      <c r="BO181" s="15"/>
      <c r="BP181" s="15"/>
      <c r="BQ181" s="15"/>
      <c r="BR181" s="15"/>
      <c r="BS181" s="15"/>
      <c r="BT181" s="15"/>
      <c r="BU181" s="15"/>
      <c r="BV181" s="15"/>
      <c r="BW181" s="15"/>
      <c r="BX181" s="21"/>
      <c r="BY181" s="13"/>
    </row>
    <row r="182" spans="2:77" ht="12.75">
      <c r="B182" s="12">
        <v>45</v>
      </c>
      <c r="C182" s="168" t="s">
        <v>203</v>
      </c>
      <c r="D182" s="168" t="s">
        <v>18</v>
      </c>
      <c r="E182" s="169" t="s">
        <v>765</v>
      </c>
      <c r="F182" s="15"/>
      <c r="G182" s="24">
        <v>0.6</v>
      </c>
      <c r="H182" s="24"/>
      <c r="I182" s="14">
        <v>0.6</v>
      </c>
      <c r="J182" s="15" t="s">
        <v>765</v>
      </c>
      <c r="K182" s="15"/>
      <c r="L182" s="15"/>
      <c r="M182" s="15"/>
      <c r="N182" s="15"/>
      <c r="O182" s="15"/>
      <c r="P182" s="14">
        <v>0.6</v>
      </c>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21"/>
      <c r="BY182" s="13"/>
    </row>
    <row r="183" spans="2:77" ht="38.25">
      <c r="B183" s="12">
        <v>46</v>
      </c>
      <c r="C183" s="168" t="s">
        <v>204</v>
      </c>
      <c r="D183" s="168" t="s">
        <v>18</v>
      </c>
      <c r="E183" s="169" t="s">
        <v>765</v>
      </c>
      <c r="F183" s="15"/>
      <c r="G183" s="24">
        <v>0.3</v>
      </c>
      <c r="H183" s="24"/>
      <c r="I183" s="14">
        <v>0.3</v>
      </c>
      <c r="J183" s="15" t="s">
        <v>765</v>
      </c>
      <c r="K183" s="15"/>
      <c r="L183" s="15"/>
      <c r="M183" s="15"/>
      <c r="N183" s="15"/>
      <c r="O183" s="15"/>
      <c r="P183" s="14">
        <v>0.3</v>
      </c>
      <c r="Q183" s="15"/>
      <c r="R183" s="15"/>
      <c r="S183" s="15"/>
      <c r="T183" s="15"/>
      <c r="U183" s="15"/>
      <c r="V183" s="15"/>
      <c r="W183" s="15"/>
      <c r="X183" s="15"/>
      <c r="Y183" s="15"/>
      <c r="Z183" s="15"/>
      <c r="AA183" s="15"/>
      <c r="AB183" s="15"/>
      <c r="AC183" s="15"/>
      <c r="AD183" s="15"/>
      <c r="AE183" s="15"/>
      <c r="AF183" s="15"/>
      <c r="AG183" s="15"/>
      <c r="AH183" s="15"/>
      <c r="AI183" s="15"/>
      <c r="AJ183" s="15"/>
      <c r="AK183" s="15"/>
      <c r="AL183" s="15"/>
      <c r="AM183" s="15"/>
      <c r="AN183" s="15"/>
      <c r="AO183" s="15"/>
      <c r="AP183" s="15"/>
      <c r="AQ183" s="15"/>
      <c r="AR183" s="15"/>
      <c r="AS183" s="15"/>
      <c r="AT183" s="15"/>
      <c r="AU183" s="15"/>
      <c r="AV183" s="15"/>
      <c r="AW183" s="15"/>
      <c r="AX183" s="15"/>
      <c r="AY183" s="15"/>
      <c r="AZ183" s="15"/>
      <c r="BA183" s="15"/>
      <c r="BB183" s="15"/>
      <c r="BC183" s="15"/>
      <c r="BD183" s="15"/>
      <c r="BE183" s="15"/>
      <c r="BF183" s="15"/>
      <c r="BG183" s="15"/>
      <c r="BH183" s="15"/>
      <c r="BI183" s="15"/>
      <c r="BJ183" s="15"/>
      <c r="BK183" s="15"/>
      <c r="BL183" s="15"/>
      <c r="BM183" s="15"/>
      <c r="BN183" s="15"/>
      <c r="BO183" s="15"/>
      <c r="BP183" s="15"/>
      <c r="BQ183" s="15"/>
      <c r="BR183" s="15"/>
      <c r="BS183" s="15"/>
      <c r="BT183" s="15"/>
      <c r="BU183" s="15"/>
      <c r="BV183" s="15"/>
      <c r="BW183" s="15"/>
      <c r="BX183" s="21"/>
      <c r="BY183" s="13" t="s">
        <v>116</v>
      </c>
    </row>
    <row r="184" spans="2:77" ht="38.25">
      <c r="B184" s="12">
        <v>47</v>
      </c>
      <c r="C184" s="168" t="s">
        <v>205</v>
      </c>
      <c r="D184" s="168" t="s">
        <v>18</v>
      </c>
      <c r="E184" s="169" t="s">
        <v>765</v>
      </c>
      <c r="F184" s="15"/>
      <c r="G184" s="24">
        <v>0.2</v>
      </c>
      <c r="H184" s="24"/>
      <c r="I184" s="14">
        <v>0.2</v>
      </c>
      <c r="J184" s="15" t="s">
        <v>765</v>
      </c>
      <c r="K184" s="15"/>
      <c r="L184" s="15"/>
      <c r="M184" s="15"/>
      <c r="N184" s="15"/>
      <c r="O184" s="15"/>
      <c r="P184" s="14">
        <v>0.2</v>
      </c>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21"/>
      <c r="BY184" s="13" t="s">
        <v>116</v>
      </c>
    </row>
    <row r="185" spans="2:77" ht="38.25">
      <c r="B185" s="12">
        <v>48</v>
      </c>
      <c r="C185" s="168" t="s">
        <v>206</v>
      </c>
      <c r="D185" s="168" t="s">
        <v>97</v>
      </c>
      <c r="E185" s="169" t="s">
        <v>765</v>
      </c>
      <c r="F185" s="15"/>
      <c r="G185" s="24">
        <v>0.47399999999999998</v>
      </c>
      <c r="H185" s="24"/>
      <c r="I185" s="14">
        <v>0.47399999999999998</v>
      </c>
      <c r="J185" s="15" t="s">
        <v>765</v>
      </c>
      <c r="K185" s="15"/>
      <c r="L185" s="15"/>
      <c r="M185" s="15"/>
      <c r="N185" s="15"/>
      <c r="O185" s="15"/>
      <c r="P185" s="14">
        <v>0.47399999999999998</v>
      </c>
      <c r="Q185" s="15"/>
      <c r="R185" s="15"/>
      <c r="S185" s="15"/>
      <c r="T185" s="15"/>
      <c r="U185" s="15"/>
      <c r="V185" s="15"/>
      <c r="W185" s="15"/>
      <c r="X185" s="15"/>
      <c r="Y185" s="15"/>
      <c r="Z185" s="15"/>
      <c r="AA185" s="15"/>
      <c r="AB185" s="15"/>
      <c r="AC185" s="15"/>
      <c r="AD185" s="15"/>
      <c r="AE185" s="15"/>
      <c r="AF185" s="15"/>
      <c r="AG185" s="15"/>
      <c r="AH185" s="15"/>
      <c r="AI185" s="15"/>
      <c r="AJ185" s="15"/>
      <c r="AK185" s="15"/>
      <c r="AL185" s="15"/>
      <c r="AM185" s="15"/>
      <c r="AN185" s="15"/>
      <c r="AO185" s="15"/>
      <c r="AP185" s="15"/>
      <c r="AQ185" s="15"/>
      <c r="AR185" s="15"/>
      <c r="AS185" s="15"/>
      <c r="AT185" s="15"/>
      <c r="AU185" s="15"/>
      <c r="AV185" s="15"/>
      <c r="AW185" s="15"/>
      <c r="AX185" s="15"/>
      <c r="AY185" s="15"/>
      <c r="AZ185" s="15"/>
      <c r="BA185" s="15"/>
      <c r="BB185" s="15"/>
      <c r="BC185" s="15"/>
      <c r="BD185" s="15"/>
      <c r="BE185" s="15"/>
      <c r="BF185" s="15"/>
      <c r="BG185" s="15"/>
      <c r="BH185" s="15"/>
      <c r="BI185" s="15"/>
      <c r="BJ185" s="15"/>
      <c r="BK185" s="15"/>
      <c r="BL185" s="15"/>
      <c r="BM185" s="15"/>
      <c r="BN185" s="15"/>
      <c r="BO185" s="15"/>
      <c r="BP185" s="15"/>
      <c r="BQ185" s="15"/>
      <c r="BR185" s="15"/>
      <c r="BS185" s="15"/>
      <c r="BT185" s="15"/>
      <c r="BU185" s="15"/>
      <c r="BV185" s="15"/>
      <c r="BW185" s="15"/>
      <c r="BX185" s="21">
        <v>2023</v>
      </c>
      <c r="BY185" s="13" t="s">
        <v>116</v>
      </c>
    </row>
    <row r="186" spans="2:77" ht="38.25">
      <c r="B186" s="12">
        <v>49</v>
      </c>
      <c r="C186" s="168" t="s">
        <v>207</v>
      </c>
      <c r="D186" s="168" t="s">
        <v>97</v>
      </c>
      <c r="E186" s="169" t="s">
        <v>765</v>
      </c>
      <c r="F186" s="15"/>
      <c r="G186" s="24">
        <v>0.56000000000000005</v>
      </c>
      <c r="H186" s="24"/>
      <c r="I186" s="14">
        <v>0.56000000000000005</v>
      </c>
      <c r="J186" s="15" t="s">
        <v>765</v>
      </c>
      <c r="K186" s="15"/>
      <c r="L186" s="15"/>
      <c r="M186" s="15"/>
      <c r="N186" s="15"/>
      <c r="O186" s="15"/>
      <c r="P186" s="14">
        <v>0.56000000000000005</v>
      </c>
      <c r="Q186" s="15"/>
      <c r="R186" s="15"/>
      <c r="S186" s="15"/>
      <c r="T186" s="15"/>
      <c r="U186" s="15"/>
      <c r="V186" s="15"/>
      <c r="W186" s="15"/>
      <c r="X186" s="15"/>
      <c r="Y186" s="15"/>
      <c r="Z186" s="15"/>
      <c r="AA186" s="15"/>
      <c r="AB186" s="15"/>
      <c r="AC186" s="15"/>
      <c r="AD186" s="15"/>
      <c r="AE186" s="15"/>
      <c r="AF186" s="15"/>
      <c r="AG186" s="15"/>
      <c r="AH186" s="15"/>
      <c r="AI186" s="15"/>
      <c r="AJ186" s="15"/>
      <c r="AK186" s="15"/>
      <c r="AL186" s="15"/>
      <c r="AM186" s="15"/>
      <c r="AN186" s="15"/>
      <c r="AO186" s="15"/>
      <c r="AP186" s="15"/>
      <c r="AQ186" s="15"/>
      <c r="AR186" s="15"/>
      <c r="AS186" s="15"/>
      <c r="AT186" s="15"/>
      <c r="AU186" s="15"/>
      <c r="AV186" s="15"/>
      <c r="AW186" s="15"/>
      <c r="AX186" s="15"/>
      <c r="AY186" s="15"/>
      <c r="AZ186" s="15"/>
      <c r="BA186" s="15"/>
      <c r="BB186" s="15"/>
      <c r="BC186" s="15"/>
      <c r="BD186" s="15"/>
      <c r="BE186" s="15"/>
      <c r="BF186" s="15"/>
      <c r="BG186" s="15"/>
      <c r="BH186" s="15"/>
      <c r="BI186" s="15"/>
      <c r="BJ186" s="15"/>
      <c r="BK186" s="15"/>
      <c r="BL186" s="15"/>
      <c r="BM186" s="15"/>
      <c r="BN186" s="15"/>
      <c r="BO186" s="15"/>
      <c r="BP186" s="15"/>
      <c r="BQ186" s="15"/>
      <c r="BR186" s="15"/>
      <c r="BS186" s="15"/>
      <c r="BT186" s="15"/>
      <c r="BU186" s="15"/>
      <c r="BV186" s="15"/>
      <c r="BW186" s="15"/>
      <c r="BX186" s="21">
        <v>2023</v>
      </c>
      <c r="BY186" s="13" t="s">
        <v>116</v>
      </c>
    </row>
    <row r="187" spans="2:77" s="89" customFormat="1" ht="12.75">
      <c r="B187" s="85"/>
      <c r="C187" s="171" t="s">
        <v>767</v>
      </c>
      <c r="D187" s="171" t="s">
        <v>57</v>
      </c>
      <c r="E187" s="169" t="s">
        <v>765</v>
      </c>
      <c r="F187" s="15"/>
      <c r="G187" s="102">
        <v>0.5</v>
      </c>
      <c r="H187" s="102"/>
      <c r="I187" s="102">
        <v>0.5</v>
      </c>
      <c r="J187" s="15" t="s">
        <v>765</v>
      </c>
      <c r="K187" s="15"/>
      <c r="L187" s="15"/>
      <c r="M187" s="15"/>
      <c r="N187" s="15"/>
      <c r="O187" s="15"/>
      <c r="P187" s="102">
        <v>0.5</v>
      </c>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5"/>
      <c r="BC187" s="15"/>
      <c r="BD187" s="15"/>
      <c r="BE187" s="15"/>
      <c r="BF187" s="15"/>
      <c r="BG187" s="15"/>
      <c r="BH187" s="15"/>
      <c r="BI187" s="15"/>
      <c r="BJ187" s="15"/>
      <c r="BK187" s="15"/>
      <c r="BL187" s="15"/>
      <c r="BM187" s="15"/>
      <c r="BN187" s="15"/>
      <c r="BO187" s="15"/>
      <c r="BP187" s="15"/>
      <c r="BQ187" s="15"/>
      <c r="BR187" s="15"/>
      <c r="BS187" s="15"/>
      <c r="BT187" s="15"/>
      <c r="BU187" s="15"/>
      <c r="BV187" s="15"/>
      <c r="BW187" s="15"/>
      <c r="BX187" s="103"/>
      <c r="BY187" s="86"/>
    </row>
    <row r="188" spans="2:77" s="89" customFormat="1" ht="12.75">
      <c r="B188" s="85"/>
      <c r="C188" s="171" t="s">
        <v>768</v>
      </c>
      <c r="D188" s="171" t="s">
        <v>57</v>
      </c>
      <c r="E188" s="169" t="s">
        <v>765</v>
      </c>
      <c r="F188" s="15"/>
      <c r="G188" s="102">
        <v>1</v>
      </c>
      <c r="H188" s="102"/>
      <c r="I188" s="88">
        <v>1</v>
      </c>
      <c r="J188" s="15" t="s">
        <v>765</v>
      </c>
      <c r="K188" s="15"/>
      <c r="L188" s="15"/>
      <c r="M188" s="15"/>
      <c r="N188" s="15"/>
      <c r="O188" s="15"/>
      <c r="P188" s="88">
        <v>1</v>
      </c>
      <c r="Q188" s="15"/>
      <c r="R188" s="15"/>
      <c r="S188" s="15"/>
      <c r="T188" s="15"/>
      <c r="U188" s="15"/>
      <c r="V188" s="15"/>
      <c r="W188" s="15"/>
      <c r="X188" s="15"/>
      <c r="Y188" s="15"/>
      <c r="Z188" s="15"/>
      <c r="AA188" s="15"/>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5"/>
      <c r="BC188" s="15"/>
      <c r="BD188" s="15"/>
      <c r="BE188" s="15"/>
      <c r="BF188" s="15"/>
      <c r="BG188" s="15"/>
      <c r="BH188" s="15"/>
      <c r="BI188" s="15"/>
      <c r="BJ188" s="15"/>
      <c r="BK188" s="15"/>
      <c r="BL188" s="15"/>
      <c r="BM188" s="15"/>
      <c r="BN188" s="15"/>
      <c r="BO188" s="15"/>
      <c r="BP188" s="15"/>
      <c r="BQ188" s="15"/>
      <c r="BR188" s="15"/>
      <c r="BS188" s="15"/>
      <c r="BT188" s="15"/>
      <c r="BU188" s="15"/>
      <c r="BV188" s="15"/>
      <c r="BW188" s="15"/>
      <c r="BX188" s="103"/>
      <c r="BY188" s="86"/>
    </row>
    <row r="189" spans="2:77" s="89" customFormat="1" ht="12.75">
      <c r="B189" s="85"/>
      <c r="C189" s="171" t="s">
        <v>769</v>
      </c>
      <c r="D189" s="171" t="s">
        <v>57</v>
      </c>
      <c r="E189" s="169" t="s">
        <v>765</v>
      </c>
      <c r="F189" s="15"/>
      <c r="G189" s="102">
        <v>0.5</v>
      </c>
      <c r="H189" s="102"/>
      <c r="I189" s="102">
        <v>0.5</v>
      </c>
      <c r="J189" s="15" t="s">
        <v>765</v>
      </c>
      <c r="K189" s="15"/>
      <c r="L189" s="15"/>
      <c r="M189" s="15"/>
      <c r="N189" s="15"/>
      <c r="O189" s="15"/>
      <c r="P189" s="102">
        <v>0.5</v>
      </c>
      <c r="Q189" s="15"/>
      <c r="R189" s="15"/>
      <c r="S189" s="15"/>
      <c r="T189" s="15"/>
      <c r="U189" s="15"/>
      <c r="V189" s="15"/>
      <c r="W189" s="15"/>
      <c r="X189" s="15"/>
      <c r="Y189" s="15"/>
      <c r="Z189" s="15"/>
      <c r="AA189" s="15"/>
      <c r="AB189" s="15"/>
      <c r="AC189" s="15"/>
      <c r="AD189" s="15"/>
      <c r="AE189" s="15"/>
      <c r="AF189" s="15"/>
      <c r="AG189" s="15"/>
      <c r="AH189" s="15"/>
      <c r="AI189" s="15"/>
      <c r="AJ189" s="15"/>
      <c r="AK189" s="15"/>
      <c r="AL189" s="15"/>
      <c r="AM189" s="15"/>
      <c r="AN189" s="15"/>
      <c r="AO189" s="15"/>
      <c r="AP189" s="15"/>
      <c r="AQ189" s="15"/>
      <c r="AR189" s="15"/>
      <c r="AS189" s="15"/>
      <c r="AT189" s="15"/>
      <c r="AU189" s="15"/>
      <c r="AV189" s="15"/>
      <c r="AW189" s="15"/>
      <c r="AX189" s="15"/>
      <c r="AY189" s="15"/>
      <c r="AZ189" s="15"/>
      <c r="BA189" s="15"/>
      <c r="BB189" s="15"/>
      <c r="BC189" s="15"/>
      <c r="BD189" s="15"/>
      <c r="BE189" s="15"/>
      <c r="BF189" s="15"/>
      <c r="BG189" s="15"/>
      <c r="BH189" s="15"/>
      <c r="BI189" s="15"/>
      <c r="BJ189" s="15"/>
      <c r="BK189" s="15"/>
      <c r="BL189" s="15"/>
      <c r="BM189" s="15"/>
      <c r="BN189" s="15"/>
      <c r="BO189" s="15"/>
      <c r="BP189" s="15"/>
      <c r="BQ189" s="15"/>
      <c r="BR189" s="15"/>
      <c r="BS189" s="15"/>
      <c r="BT189" s="15"/>
      <c r="BU189" s="15"/>
      <c r="BV189" s="15"/>
      <c r="BW189" s="15"/>
      <c r="BX189" s="103"/>
      <c r="BY189" s="86"/>
    </row>
    <row r="190" spans="2:77" ht="38.25">
      <c r="B190" s="12">
        <v>50</v>
      </c>
      <c r="C190" s="168" t="s">
        <v>208</v>
      </c>
      <c r="D190" s="168" t="s">
        <v>57</v>
      </c>
      <c r="E190" s="169" t="s">
        <v>765</v>
      </c>
      <c r="F190" s="15"/>
      <c r="G190" s="24">
        <v>2</v>
      </c>
      <c r="H190" s="24"/>
      <c r="I190" s="14">
        <v>2</v>
      </c>
      <c r="J190" s="15" t="s">
        <v>765</v>
      </c>
      <c r="K190" s="15"/>
      <c r="L190" s="15"/>
      <c r="M190" s="15"/>
      <c r="N190" s="15"/>
      <c r="O190" s="15"/>
      <c r="P190" s="14">
        <v>2</v>
      </c>
      <c r="Q190" s="15"/>
      <c r="R190" s="15"/>
      <c r="S190" s="15"/>
      <c r="T190" s="15"/>
      <c r="U190" s="15"/>
      <c r="V190" s="15"/>
      <c r="W190" s="15"/>
      <c r="X190" s="15"/>
      <c r="Y190" s="15"/>
      <c r="Z190" s="15"/>
      <c r="AA190" s="15"/>
      <c r="AB190" s="15"/>
      <c r="AC190" s="15"/>
      <c r="AD190" s="15"/>
      <c r="AE190" s="15"/>
      <c r="AF190" s="15"/>
      <c r="AG190" s="15"/>
      <c r="AH190" s="15"/>
      <c r="AI190" s="15"/>
      <c r="AJ190" s="15"/>
      <c r="AK190" s="15"/>
      <c r="AL190" s="15"/>
      <c r="AM190" s="15"/>
      <c r="AN190" s="15"/>
      <c r="AO190" s="15"/>
      <c r="AP190" s="15"/>
      <c r="AQ190" s="15"/>
      <c r="AR190" s="15"/>
      <c r="AS190" s="15"/>
      <c r="AT190" s="15"/>
      <c r="AU190" s="15"/>
      <c r="AV190" s="15"/>
      <c r="AW190" s="15"/>
      <c r="AX190" s="15"/>
      <c r="AY190" s="15"/>
      <c r="AZ190" s="15"/>
      <c r="BA190" s="15"/>
      <c r="BB190" s="15"/>
      <c r="BC190" s="15"/>
      <c r="BD190" s="15"/>
      <c r="BE190" s="15"/>
      <c r="BF190" s="15"/>
      <c r="BG190" s="15"/>
      <c r="BH190" s="15"/>
      <c r="BI190" s="15"/>
      <c r="BJ190" s="15"/>
      <c r="BK190" s="15"/>
      <c r="BL190" s="15"/>
      <c r="BM190" s="15"/>
      <c r="BN190" s="15"/>
      <c r="BO190" s="15"/>
      <c r="BP190" s="15"/>
      <c r="BQ190" s="15"/>
      <c r="BR190" s="15"/>
      <c r="BS190" s="15"/>
      <c r="BT190" s="15"/>
      <c r="BU190" s="15"/>
      <c r="BV190" s="15"/>
      <c r="BW190" s="15"/>
      <c r="BX190" s="21"/>
      <c r="BY190" s="13" t="s">
        <v>116</v>
      </c>
    </row>
    <row r="191" spans="2:77" ht="38.25">
      <c r="B191" s="12">
        <v>51</v>
      </c>
      <c r="C191" s="168" t="s">
        <v>209</v>
      </c>
      <c r="D191" s="168" t="s">
        <v>15</v>
      </c>
      <c r="E191" s="169" t="s">
        <v>765</v>
      </c>
      <c r="F191" s="15"/>
      <c r="G191" s="24">
        <v>0.67500000000000004</v>
      </c>
      <c r="H191" s="24"/>
      <c r="I191" s="14">
        <v>0.67500000000000004</v>
      </c>
      <c r="J191" s="15" t="s">
        <v>765</v>
      </c>
      <c r="K191" s="15"/>
      <c r="L191" s="15"/>
      <c r="M191" s="15"/>
      <c r="N191" s="15"/>
      <c r="O191" s="15"/>
      <c r="P191" s="14">
        <v>0.67500000000000004</v>
      </c>
      <c r="Q191" s="15"/>
      <c r="R191" s="15"/>
      <c r="S191" s="15"/>
      <c r="T191" s="15"/>
      <c r="U191" s="15"/>
      <c r="V191" s="15"/>
      <c r="W191" s="15"/>
      <c r="X191" s="15"/>
      <c r="Y191" s="15"/>
      <c r="Z191" s="15"/>
      <c r="AA191" s="15"/>
      <c r="AB191" s="15"/>
      <c r="AC191" s="15"/>
      <c r="AD191" s="15"/>
      <c r="AE191" s="15"/>
      <c r="AF191" s="15"/>
      <c r="AG191" s="15"/>
      <c r="AH191" s="15"/>
      <c r="AI191" s="15"/>
      <c r="AJ191" s="15"/>
      <c r="AK191" s="15"/>
      <c r="AL191" s="15"/>
      <c r="AM191" s="15"/>
      <c r="AN191" s="15"/>
      <c r="AO191" s="15"/>
      <c r="AP191" s="15"/>
      <c r="AQ191" s="15"/>
      <c r="AR191" s="15"/>
      <c r="AS191" s="15"/>
      <c r="AT191" s="15"/>
      <c r="AU191" s="15"/>
      <c r="AV191" s="15"/>
      <c r="AW191" s="15"/>
      <c r="AX191" s="15"/>
      <c r="AY191" s="15"/>
      <c r="AZ191" s="15"/>
      <c r="BA191" s="15"/>
      <c r="BB191" s="15"/>
      <c r="BC191" s="15"/>
      <c r="BD191" s="15"/>
      <c r="BE191" s="15"/>
      <c r="BF191" s="15"/>
      <c r="BG191" s="15"/>
      <c r="BH191" s="15"/>
      <c r="BI191" s="15"/>
      <c r="BJ191" s="15"/>
      <c r="BK191" s="15"/>
      <c r="BL191" s="15"/>
      <c r="BM191" s="15"/>
      <c r="BN191" s="15"/>
      <c r="BO191" s="15"/>
      <c r="BP191" s="15"/>
      <c r="BQ191" s="15"/>
      <c r="BR191" s="15"/>
      <c r="BS191" s="15"/>
      <c r="BT191" s="15"/>
      <c r="BU191" s="15"/>
      <c r="BV191" s="15"/>
      <c r="BW191" s="15"/>
      <c r="BX191" s="21"/>
      <c r="BY191" s="13" t="s">
        <v>116</v>
      </c>
    </row>
    <row r="192" spans="2:77" s="26" customFormat="1" ht="38.25">
      <c r="B192" s="12">
        <v>52</v>
      </c>
      <c r="C192" s="168" t="s">
        <v>210</v>
      </c>
      <c r="D192" s="168" t="s">
        <v>19</v>
      </c>
      <c r="E192" s="169" t="s">
        <v>765</v>
      </c>
      <c r="F192" s="15"/>
      <c r="G192" s="24">
        <v>1.2</v>
      </c>
      <c r="H192" s="24"/>
      <c r="I192" s="14">
        <v>1.2</v>
      </c>
      <c r="J192" s="15" t="s">
        <v>765</v>
      </c>
      <c r="K192" s="15"/>
      <c r="L192" s="15"/>
      <c r="M192" s="15"/>
      <c r="N192" s="15"/>
      <c r="O192" s="15"/>
      <c r="P192" s="14">
        <v>1.2</v>
      </c>
      <c r="Q192" s="15"/>
      <c r="R192" s="15"/>
      <c r="S192" s="15"/>
      <c r="T192" s="15"/>
      <c r="U192" s="15"/>
      <c r="V192" s="15"/>
      <c r="W192" s="15"/>
      <c r="X192" s="15"/>
      <c r="Y192" s="15"/>
      <c r="Z192" s="15"/>
      <c r="AA192" s="15"/>
      <c r="AB192" s="15"/>
      <c r="AC192" s="15"/>
      <c r="AD192" s="15"/>
      <c r="AE192" s="15"/>
      <c r="AF192" s="15"/>
      <c r="AG192" s="15"/>
      <c r="AH192" s="15"/>
      <c r="AI192" s="15"/>
      <c r="AJ192" s="15"/>
      <c r="AK192" s="15"/>
      <c r="AL192" s="15"/>
      <c r="AM192" s="15"/>
      <c r="AN192" s="15"/>
      <c r="AO192" s="15"/>
      <c r="AP192" s="15"/>
      <c r="AQ192" s="15"/>
      <c r="AR192" s="15"/>
      <c r="AS192" s="15"/>
      <c r="AT192" s="15"/>
      <c r="AU192" s="15"/>
      <c r="AV192" s="15"/>
      <c r="AW192" s="15"/>
      <c r="AX192" s="15"/>
      <c r="AY192" s="15"/>
      <c r="AZ192" s="15"/>
      <c r="BA192" s="15"/>
      <c r="BB192" s="15"/>
      <c r="BC192" s="15"/>
      <c r="BD192" s="15"/>
      <c r="BE192" s="15"/>
      <c r="BF192" s="15"/>
      <c r="BG192" s="15"/>
      <c r="BH192" s="15"/>
      <c r="BI192" s="15"/>
      <c r="BJ192" s="15"/>
      <c r="BK192" s="15"/>
      <c r="BL192" s="15"/>
      <c r="BM192" s="15"/>
      <c r="BN192" s="15"/>
      <c r="BO192" s="15"/>
      <c r="BP192" s="15"/>
      <c r="BQ192" s="15"/>
      <c r="BR192" s="15"/>
      <c r="BS192" s="15"/>
      <c r="BT192" s="15"/>
      <c r="BU192" s="15"/>
      <c r="BV192" s="15"/>
      <c r="BW192" s="15"/>
      <c r="BX192" s="21"/>
      <c r="BY192" s="13" t="s">
        <v>116</v>
      </c>
    </row>
    <row r="193" spans="1:77" s="11" customFormat="1" ht="38.25">
      <c r="B193" s="12">
        <v>53</v>
      </c>
      <c r="C193" s="168" t="s">
        <v>211</v>
      </c>
      <c r="D193" s="168" t="s">
        <v>53</v>
      </c>
      <c r="E193" s="169" t="s">
        <v>765</v>
      </c>
      <c r="F193" s="15"/>
      <c r="G193" s="24">
        <v>0.16</v>
      </c>
      <c r="H193" s="24"/>
      <c r="I193" s="14">
        <v>0.16</v>
      </c>
      <c r="J193" s="15" t="s">
        <v>765</v>
      </c>
      <c r="K193" s="15"/>
      <c r="L193" s="15"/>
      <c r="M193" s="15"/>
      <c r="N193" s="15"/>
      <c r="O193" s="15"/>
      <c r="P193" s="14">
        <v>0.16</v>
      </c>
      <c r="Q193" s="15"/>
      <c r="R193" s="15"/>
      <c r="S193" s="15"/>
      <c r="T193" s="15"/>
      <c r="U193" s="15"/>
      <c r="V193" s="15"/>
      <c r="W193" s="15"/>
      <c r="X193" s="15"/>
      <c r="Y193" s="15"/>
      <c r="Z193" s="15"/>
      <c r="AA193" s="15"/>
      <c r="AB193" s="15"/>
      <c r="AC193" s="15"/>
      <c r="AD193" s="15"/>
      <c r="AE193" s="15"/>
      <c r="AF193" s="15"/>
      <c r="AG193" s="15"/>
      <c r="AH193" s="15"/>
      <c r="AI193" s="15"/>
      <c r="AJ193" s="15"/>
      <c r="AK193" s="15"/>
      <c r="AL193" s="15"/>
      <c r="AM193" s="15"/>
      <c r="AN193" s="15"/>
      <c r="AO193" s="15"/>
      <c r="AP193" s="15"/>
      <c r="AQ193" s="15"/>
      <c r="AR193" s="15"/>
      <c r="AS193" s="15"/>
      <c r="AT193" s="15"/>
      <c r="AU193" s="15"/>
      <c r="AV193" s="15"/>
      <c r="AW193" s="15"/>
      <c r="AX193" s="15"/>
      <c r="AY193" s="15"/>
      <c r="AZ193" s="15"/>
      <c r="BA193" s="15"/>
      <c r="BB193" s="15"/>
      <c r="BC193" s="15"/>
      <c r="BD193" s="15"/>
      <c r="BE193" s="15"/>
      <c r="BF193" s="15"/>
      <c r="BG193" s="15"/>
      <c r="BH193" s="15"/>
      <c r="BI193" s="15"/>
      <c r="BJ193" s="15"/>
      <c r="BK193" s="15"/>
      <c r="BL193" s="15"/>
      <c r="BM193" s="15"/>
      <c r="BN193" s="15"/>
      <c r="BO193" s="15"/>
      <c r="BP193" s="15"/>
      <c r="BQ193" s="15"/>
      <c r="BR193" s="15"/>
      <c r="BS193" s="15"/>
      <c r="BT193" s="15"/>
      <c r="BU193" s="15"/>
      <c r="BV193" s="15"/>
      <c r="BW193" s="15"/>
      <c r="BX193" s="21"/>
      <c r="BY193" s="13" t="s">
        <v>116</v>
      </c>
    </row>
    <row r="194" spans="1:77" s="11" customFormat="1" ht="38.25">
      <c r="B194" s="12">
        <v>54</v>
      </c>
      <c r="C194" s="168" t="s">
        <v>212</v>
      </c>
      <c r="D194" s="168" t="s">
        <v>41</v>
      </c>
      <c r="E194" s="169" t="s">
        <v>765</v>
      </c>
      <c r="F194" s="15"/>
      <c r="G194" s="24">
        <v>0.3</v>
      </c>
      <c r="H194" s="24"/>
      <c r="I194" s="14">
        <v>0.3</v>
      </c>
      <c r="J194" s="15" t="s">
        <v>765</v>
      </c>
      <c r="K194" s="15"/>
      <c r="L194" s="15"/>
      <c r="M194" s="15"/>
      <c r="N194" s="15"/>
      <c r="O194" s="15"/>
      <c r="P194" s="14">
        <v>0.3</v>
      </c>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21"/>
      <c r="BY194" s="13" t="s">
        <v>116</v>
      </c>
    </row>
    <row r="195" spans="1:77" s="11" customFormat="1" ht="38.25">
      <c r="B195" s="12">
        <v>55</v>
      </c>
      <c r="C195" s="168" t="s">
        <v>213</v>
      </c>
      <c r="D195" s="168" t="s">
        <v>93</v>
      </c>
      <c r="E195" s="169" t="s">
        <v>765</v>
      </c>
      <c r="F195" s="15"/>
      <c r="G195" s="24">
        <v>0.7</v>
      </c>
      <c r="H195" s="24"/>
      <c r="I195" s="14">
        <v>0.7</v>
      </c>
      <c r="J195" s="15" t="s">
        <v>765</v>
      </c>
      <c r="K195" s="15"/>
      <c r="L195" s="15"/>
      <c r="M195" s="15"/>
      <c r="N195" s="15"/>
      <c r="O195" s="15"/>
      <c r="P195" s="14">
        <v>0.7</v>
      </c>
      <c r="Q195" s="15"/>
      <c r="R195" s="15"/>
      <c r="S195" s="15"/>
      <c r="T195" s="15"/>
      <c r="U195" s="15"/>
      <c r="V195" s="15"/>
      <c r="W195" s="15"/>
      <c r="X195" s="15"/>
      <c r="Y195" s="15"/>
      <c r="Z195" s="15"/>
      <c r="AA195" s="15"/>
      <c r="AB195" s="15"/>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5"/>
      <c r="BD195" s="15"/>
      <c r="BE195" s="15"/>
      <c r="BF195" s="15"/>
      <c r="BG195" s="15"/>
      <c r="BH195" s="15"/>
      <c r="BI195" s="15"/>
      <c r="BJ195" s="15"/>
      <c r="BK195" s="15"/>
      <c r="BL195" s="15"/>
      <c r="BM195" s="15"/>
      <c r="BN195" s="15"/>
      <c r="BO195" s="15"/>
      <c r="BP195" s="15"/>
      <c r="BQ195" s="15"/>
      <c r="BR195" s="15"/>
      <c r="BS195" s="15"/>
      <c r="BT195" s="15"/>
      <c r="BU195" s="15"/>
      <c r="BV195" s="15"/>
      <c r="BW195" s="15"/>
      <c r="BX195" s="21"/>
      <c r="BY195" s="13" t="s">
        <v>116</v>
      </c>
    </row>
    <row r="196" spans="1:77" s="106" customFormat="1" ht="12.75">
      <c r="A196" s="11"/>
      <c r="B196" s="85"/>
      <c r="C196" s="170" t="s">
        <v>824</v>
      </c>
      <c r="D196" s="171" t="s">
        <v>93</v>
      </c>
      <c r="E196" s="169" t="s">
        <v>765</v>
      </c>
      <c r="F196" s="15"/>
      <c r="G196" s="102">
        <v>4.2</v>
      </c>
      <c r="H196" s="102"/>
      <c r="I196" s="102">
        <v>4.2</v>
      </c>
      <c r="J196" s="15" t="s">
        <v>765</v>
      </c>
      <c r="K196" s="15"/>
      <c r="L196" s="15"/>
      <c r="M196" s="15"/>
      <c r="N196" s="15"/>
      <c r="O196" s="15"/>
      <c r="P196" s="15"/>
      <c r="Q196" s="15"/>
      <c r="R196" s="15"/>
      <c r="S196" s="15"/>
      <c r="T196" s="15"/>
      <c r="U196" s="102">
        <v>4.2</v>
      </c>
      <c r="V196" s="15"/>
      <c r="W196" s="15"/>
      <c r="X196" s="15"/>
      <c r="Y196" s="15"/>
      <c r="Z196" s="15"/>
      <c r="AA196" s="15"/>
      <c r="AB196" s="15"/>
      <c r="AC196" s="15"/>
      <c r="AD196" s="15"/>
      <c r="AE196" s="15"/>
      <c r="AF196" s="15"/>
      <c r="AG196" s="15"/>
      <c r="AH196" s="15"/>
      <c r="AI196" s="15"/>
      <c r="AJ196" s="15"/>
      <c r="AK196" s="15"/>
      <c r="AL196" s="15"/>
      <c r="AM196" s="15"/>
      <c r="AN196" s="15"/>
      <c r="AO196" s="15"/>
      <c r="AP196" s="15"/>
      <c r="AQ196" s="15"/>
      <c r="AR196" s="15"/>
      <c r="AS196" s="15"/>
      <c r="AT196" s="15"/>
      <c r="AU196" s="15"/>
      <c r="AV196" s="15"/>
      <c r="AW196" s="15"/>
      <c r="AX196" s="15"/>
      <c r="AY196" s="15"/>
      <c r="AZ196" s="15"/>
      <c r="BA196" s="15"/>
      <c r="BB196" s="15"/>
      <c r="BC196" s="15"/>
      <c r="BD196" s="15"/>
      <c r="BE196" s="15"/>
      <c r="BF196" s="15"/>
      <c r="BG196" s="15"/>
      <c r="BH196" s="15"/>
      <c r="BI196" s="15"/>
      <c r="BJ196" s="15"/>
      <c r="BK196" s="15"/>
      <c r="BL196" s="15"/>
      <c r="BM196" s="15"/>
      <c r="BN196" s="15"/>
      <c r="BO196" s="15"/>
      <c r="BP196" s="15"/>
      <c r="BQ196" s="15"/>
      <c r="BR196" s="15"/>
      <c r="BS196" s="15"/>
      <c r="BT196" s="15"/>
      <c r="BU196" s="15"/>
      <c r="BV196" s="15"/>
      <c r="BW196" s="15"/>
      <c r="BX196" s="103"/>
      <c r="BY196" s="86"/>
    </row>
    <row r="197" spans="1:77" s="11" customFormat="1" ht="38.25">
      <c r="B197" s="12">
        <v>56</v>
      </c>
      <c r="C197" s="168" t="s">
        <v>214</v>
      </c>
      <c r="D197" s="168" t="s">
        <v>93</v>
      </c>
      <c r="E197" s="169" t="s">
        <v>765</v>
      </c>
      <c r="F197" s="15"/>
      <c r="G197" s="24">
        <v>0.7</v>
      </c>
      <c r="H197" s="24"/>
      <c r="I197" s="14">
        <v>0.7</v>
      </c>
      <c r="J197" s="15" t="s">
        <v>765</v>
      </c>
      <c r="K197" s="15"/>
      <c r="L197" s="15"/>
      <c r="M197" s="15"/>
      <c r="N197" s="15"/>
      <c r="O197" s="15"/>
      <c r="P197" s="14">
        <v>0.7</v>
      </c>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21"/>
      <c r="BY197" s="13" t="s">
        <v>116</v>
      </c>
    </row>
    <row r="198" spans="1:77" s="11" customFormat="1" ht="38.25">
      <c r="B198" s="12">
        <v>57</v>
      </c>
      <c r="C198" s="168" t="s">
        <v>215</v>
      </c>
      <c r="D198" s="168" t="s">
        <v>93</v>
      </c>
      <c r="E198" s="169" t="s">
        <v>765</v>
      </c>
      <c r="F198" s="15"/>
      <c r="G198" s="24">
        <v>0.1</v>
      </c>
      <c r="H198" s="24"/>
      <c r="I198" s="14">
        <v>0.1</v>
      </c>
      <c r="J198" s="15" t="s">
        <v>765</v>
      </c>
      <c r="K198" s="15"/>
      <c r="L198" s="15"/>
      <c r="M198" s="15"/>
      <c r="N198" s="15"/>
      <c r="O198" s="15"/>
      <c r="P198" s="14">
        <v>0.1</v>
      </c>
      <c r="Q198" s="15"/>
      <c r="R198" s="15"/>
      <c r="S198" s="15"/>
      <c r="T198" s="15"/>
      <c r="U198" s="15"/>
      <c r="V198" s="15"/>
      <c r="W198" s="15"/>
      <c r="X198" s="15"/>
      <c r="Y198" s="15"/>
      <c r="Z198" s="15"/>
      <c r="AA198" s="15"/>
      <c r="AB198" s="15"/>
      <c r="AC198" s="15"/>
      <c r="AD198" s="15"/>
      <c r="AE198" s="15"/>
      <c r="AF198" s="15"/>
      <c r="AG198" s="15"/>
      <c r="AH198" s="15"/>
      <c r="AI198" s="15"/>
      <c r="AJ198" s="15"/>
      <c r="AK198" s="15"/>
      <c r="AL198" s="15"/>
      <c r="AM198" s="15"/>
      <c r="AN198" s="15"/>
      <c r="AO198" s="15"/>
      <c r="AP198" s="15"/>
      <c r="AQ198" s="15"/>
      <c r="AR198" s="15"/>
      <c r="AS198" s="15"/>
      <c r="AT198" s="15"/>
      <c r="AU198" s="15"/>
      <c r="AV198" s="15"/>
      <c r="AW198" s="15"/>
      <c r="AX198" s="15"/>
      <c r="AY198" s="15"/>
      <c r="AZ198" s="15"/>
      <c r="BA198" s="15"/>
      <c r="BB198" s="15"/>
      <c r="BC198" s="15"/>
      <c r="BD198" s="15"/>
      <c r="BE198" s="15"/>
      <c r="BF198" s="15"/>
      <c r="BG198" s="15"/>
      <c r="BH198" s="15"/>
      <c r="BI198" s="15"/>
      <c r="BJ198" s="15"/>
      <c r="BK198" s="15"/>
      <c r="BL198" s="15"/>
      <c r="BM198" s="15"/>
      <c r="BN198" s="15"/>
      <c r="BO198" s="15"/>
      <c r="BP198" s="15"/>
      <c r="BQ198" s="15"/>
      <c r="BR198" s="15"/>
      <c r="BS198" s="15"/>
      <c r="BT198" s="15"/>
      <c r="BU198" s="15"/>
      <c r="BV198" s="15"/>
      <c r="BW198" s="15"/>
      <c r="BX198" s="21"/>
      <c r="BY198" s="13" t="s">
        <v>116</v>
      </c>
    </row>
    <row r="199" spans="1:77" s="11" customFormat="1" ht="38.25">
      <c r="B199" s="12">
        <v>58</v>
      </c>
      <c r="C199" s="168" t="s">
        <v>216</v>
      </c>
      <c r="D199" s="168" t="s">
        <v>93</v>
      </c>
      <c r="E199" s="169" t="s">
        <v>765</v>
      </c>
      <c r="F199" s="15"/>
      <c r="G199" s="24">
        <v>0.63</v>
      </c>
      <c r="H199" s="24"/>
      <c r="I199" s="14">
        <v>0.63</v>
      </c>
      <c r="J199" s="15" t="s">
        <v>765</v>
      </c>
      <c r="K199" s="15"/>
      <c r="L199" s="15"/>
      <c r="M199" s="15"/>
      <c r="N199" s="15"/>
      <c r="O199" s="15"/>
      <c r="P199" s="14">
        <v>0.63</v>
      </c>
      <c r="Q199" s="15"/>
      <c r="R199" s="15"/>
      <c r="S199" s="15"/>
      <c r="T199" s="15"/>
      <c r="U199" s="15"/>
      <c r="V199" s="15"/>
      <c r="W199" s="15"/>
      <c r="X199" s="15"/>
      <c r="Y199" s="15"/>
      <c r="Z199" s="15"/>
      <c r="AA199" s="15"/>
      <c r="AB199" s="15"/>
      <c r="AC199" s="15"/>
      <c r="AD199" s="15"/>
      <c r="AE199" s="15"/>
      <c r="AF199" s="15"/>
      <c r="AG199" s="15"/>
      <c r="AH199" s="15"/>
      <c r="AI199" s="15"/>
      <c r="AJ199" s="15"/>
      <c r="AK199" s="15"/>
      <c r="AL199" s="15"/>
      <c r="AM199" s="15"/>
      <c r="AN199" s="15"/>
      <c r="AO199" s="15"/>
      <c r="AP199" s="15"/>
      <c r="AQ199" s="15"/>
      <c r="AR199" s="15"/>
      <c r="AS199" s="15"/>
      <c r="AT199" s="15"/>
      <c r="AU199" s="15"/>
      <c r="AV199" s="15"/>
      <c r="AW199" s="15"/>
      <c r="AX199" s="15"/>
      <c r="AY199" s="15"/>
      <c r="AZ199" s="15"/>
      <c r="BA199" s="15"/>
      <c r="BB199" s="15"/>
      <c r="BC199" s="15"/>
      <c r="BD199" s="15"/>
      <c r="BE199" s="15"/>
      <c r="BF199" s="15"/>
      <c r="BG199" s="15"/>
      <c r="BH199" s="15"/>
      <c r="BI199" s="15"/>
      <c r="BJ199" s="15"/>
      <c r="BK199" s="15"/>
      <c r="BL199" s="15"/>
      <c r="BM199" s="15"/>
      <c r="BN199" s="15"/>
      <c r="BO199" s="15"/>
      <c r="BP199" s="15"/>
      <c r="BQ199" s="15"/>
      <c r="BR199" s="15"/>
      <c r="BS199" s="15"/>
      <c r="BT199" s="15"/>
      <c r="BU199" s="15"/>
      <c r="BV199" s="15"/>
      <c r="BW199" s="15"/>
      <c r="BX199" s="21"/>
      <c r="BY199" s="13" t="s">
        <v>116</v>
      </c>
    </row>
    <row r="200" spans="1:77" s="11" customFormat="1" ht="38.25">
      <c r="B200" s="12">
        <v>59</v>
      </c>
      <c r="C200" s="168" t="s">
        <v>217</v>
      </c>
      <c r="D200" s="168" t="s">
        <v>93</v>
      </c>
      <c r="E200" s="169" t="s">
        <v>765</v>
      </c>
      <c r="F200" s="15"/>
      <c r="G200" s="24">
        <v>1.5964</v>
      </c>
      <c r="H200" s="24"/>
      <c r="I200" s="14">
        <v>1.5964</v>
      </c>
      <c r="J200" s="15" t="s">
        <v>765</v>
      </c>
      <c r="K200" s="15"/>
      <c r="L200" s="15"/>
      <c r="M200" s="15"/>
      <c r="N200" s="15"/>
      <c r="O200" s="15"/>
      <c r="P200" s="14">
        <v>1.5964</v>
      </c>
      <c r="Q200" s="15"/>
      <c r="R200" s="15"/>
      <c r="S200" s="15"/>
      <c r="T200" s="15"/>
      <c r="U200" s="15"/>
      <c r="V200" s="15"/>
      <c r="W200" s="15"/>
      <c r="X200" s="15"/>
      <c r="Y200" s="15"/>
      <c r="Z200" s="15"/>
      <c r="AA200" s="15"/>
      <c r="AB200" s="15"/>
      <c r="AC200" s="15"/>
      <c r="AD200" s="15"/>
      <c r="AE200" s="15"/>
      <c r="AF200" s="15"/>
      <c r="AG200" s="15"/>
      <c r="AH200" s="15"/>
      <c r="AI200" s="15"/>
      <c r="AJ200" s="15"/>
      <c r="AK200" s="15"/>
      <c r="AL200" s="15"/>
      <c r="AM200" s="15"/>
      <c r="AN200" s="15"/>
      <c r="AO200" s="15"/>
      <c r="AP200" s="15"/>
      <c r="AQ200" s="15"/>
      <c r="AR200" s="15"/>
      <c r="AS200" s="15"/>
      <c r="AT200" s="15"/>
      <c r="AU200" s="15"/>
      <c r="AV200" s="15"/>
      <c r="AW200" s="15"/>
      <c r="AX200" s="15"/>
      <c r="AY200" s="15"/>
      <c r="AZ200" s="15"/>
      <c r="BA200" s="15"/>
      <c r="BB200" s="15"/>
      <c r="BC200" s="15"/>
      <c r="BD200" s="15"/>
      <c r="BE200" s="15"/>
      <c r="BF200" s="15"/>
      <c r="BG200" s="15"/>
      <c r="BH200" s="15"/>
      <c r="BI200" s="15"/>
      <c r="BJ200" s="15"/>
      <c r="BK200" s="15"/>
      <c r="BL200" s="15"/>
      <c r="BM200" s="15"/>
      <c r="BN200" s="15"/>
      <c r="BO200" s="15"/>
      <c r="BP200" s="15"/>
      <c r="BQ200" s="15"/>
      <c r="BR200" s="15"/>
      <c r="BS200" s="15"/>
      <c r="BT200" s="15"/>
      <c r="BU200" s="15"/>
      <c r="BV200" s="15"/>
      <c r="BW200" s="15"/>
      <c r="BX200" s="21"/>
      <c r="BY200" s="13" t="s">
        <v>116</v>
      </c>
    </row>
    <row r="201" spans="1:77" s="11" customFormat="1" ht="38.25">
      <c r="B201" s="12">
        <v>60</v>
      </c>
      <c r="C201" s="168" t="s">
        <v>218</v>
      </c>
      <c r="D201" s="168" t="s">
        <v>93</v>
      </c>
      <c r="E201" s="169" t="s">
        <v>765</v>
      </c>
      <c r="F201" s="15"/>
      <c r="G201" s="24">
        <v>0.7</v>
      </c>
      <c r="H201" s="24"/>
      <c r="I201" s="14">
        <v>0.7</v>
      </c>
      <c r="J201" s="15" t="s">
        <v>765</v>
      </c>
      <c r="K201" s="15"/>
      <c r="L201" s="15"/>
      <c r="M201" s="15"/>
      <c r="N201" s="15"/>
      <c r="O201" s="15"/>
      <c r="P201" s="14">
        <v>0.7</v>
      </c>
      <c r="Q201" s="15"/>
      <c r="R201" s="15"/>
      <c r="S201" s="15"/>
      <c r="T201" s="15"/>
      <c r="U201" s="15"/>
      <c r="V201" s="15"/>
      <c r="W201" s="15"/>
      <c r="X201" s="15"/>
      <c r="Y201" s="15"/>
      <c r="Z201" s="15"/>
      <c r="AA201" s="15"/>
      <c r="AB201" s="15"/>
      <c r="AC201" s="15"/>
      <c r="AD201" s="15"/>
      <c r="AE201" s="15"/>
      <c r="AF201" s="15"/>
      <c r="AG201" s="15"/>
      <c r="AH201" s="15"/>
      <c r="AI201" s="15"/>
      <c r="AJ201" s="15"/>
      <c r="AK201" s="15"/>
      <c r="AL201" s="15"/>
      <c r="AM201" s="15"/>
      <c r="AN201" s="15"/>
      <c r="AO201" s="15"/>
      <c r="AP201" s="15"/>
      <c r="AQ201" s="15"/>
      <c r="AR201" s="15"/>
      <c r="AS201" s="15"/>
      <c r="AT201" s="15"/>
      <c r="AU201" s="15"/>
      <c r="AV201" s="15"/>
      <c r="AW201" s="15"/>
      <c r="AX201" s="15"/>
      <c r="AY201" s="15"/>
      <c r="AZ201" s="15"/>
      <c r="BA201" s="15"/>
      <c r="BB201" s="15"/>
      <c r="BC201" s="15"/>
      <c r="BD201" s="15"/>
      <c r="BE201" s="15"/>
      <c r="BF201" s="15"/>
      <c r="BG201" s="15"/>
      <c r="BH201" s="15"/>
      <c r="BI201" s="15"/>
      <c r="BJ201" s="15"/>
      <c r="BK201" s="15"/>
      <c r="BL201" s="15"/>
      <c r="BM201" s="15"/>
      <c r="BN201" s="15"/>
      <c r="BO201" s="15"/>
      <c r="BP201" s="15"/>
      <c r="BQ201" s="15"/>
      <c r="BR201" s="15"/>
      <c r="BS201" s="15"/>
      <c r="BT201" s="15"/>
      <c r="BU201" s="15"/>
      <c r="BV201" s="15"/>
      <c r="BW201" s="15"/>
      <c r="BX201" s="21"/>
      <c r="BY201" s="13" t="s">
        <v>116</v>
      </c>
    </row>
    <row r="202" spans="1:77" ht="38.25">
      <c r="B202" s="12">
        <v>61</v>
      </c>
      <c r="C202" s="168" t="s">
        <v>219</v>
      </c>
      <c r="D202" s="168" t="s">
        <v>24</v>
      </c>
      <c r="E202" s="169" t="s">
        <v>765</v>
      </c>
      <c r="F202" s="15"/>
      <c r="G202" s="24">
        <v>1.1000000000000001</v>
      </c>
      <c r="H202" s="24"/>
      <c r="I202" s="14">
        <v>1.1000000000000001</v>
      </c>
      <c r="J202" s="15" t="s">
        <v>765</v>
      </c>
      <c r="K202" s="15"/>
      <c r="L202" s="15"/>
      <c r="M202" s="15"/>
      <c r="N202" s="15"/>
      <c r="O202" s="15"/>
      <c r="P202" s="14">
        <v>1.1000000000000001</v>
      </c>
      <c r="Q202" s="15"/>
      <c r="R202" s="15"/>
      <c r="S202" s="15"/>
      <c r="T202" s="15"/>
      <c r="U202" s="15"/>
      <c r="V202" s="15"/>
      <c r="W202" s="15"/>
      <c r="X202" s="15"/>
      <c r="Y202" s="15"/>
      <c r="Z202" s="15"/>
      <c r="AA202" s="15"/>
      <c r="AB202" s="15"/>
      <c r="AC202" s="15"/>
      <c r="AD202" s="15"/>
      <c r="AE202" s="15"/>
      <c r="AF202" s="15"/>
      <c r="AG202" s="15"/>
      <c r="AH202" s="15"/>
      <c r="AI202" s="15"/>
      <c r="AJ202" s="15"/>
      <c r="AK202" s="15"/>
      <c r="AL202" s="15"/>
      <c r="AM202" s="15"/>
      <c r="AN202" s="15"/>
      <c r="AO202" s="15"/>
      <c r="AP202" s="15"/>
      <c r="AQ202" s="15"/>
      <c r="AR202" s="15"/>
      <c r="AS202" s="15"/>
      <c r="AT202" s="15"/>
      <c r="AU202" s="15"/>
      <c r="AV202" s="15"/>
      <c r="AW202" s="15"/>
      <c r="AX202" s="15"/>
      <c r="AY202" s="15"/>
      <c r="AZ202" s="15"/>
      <c r="BA202" s="15"/>
      <c r="BB202" s="15"/>
      <c r="BC202" s="15"/>
      <c r="BD202" s="15"/>
      <c r="BE202" s="15"/>
      <c r="BF202" s="15"/>
      <c r="BG202" s="15"/>
      <c r="BH202" s="15"/>
      <c r="BI202" s="15"/>
      <c r="BJ202" s="15"/>
      <c r="BK202" s="15"/>
      <c r="BL202" s="15"/>
      <c r="BM202" s="15"/>
      <c r="BN202" s="15"/>
      <c r="BO202" s="15"/>
      <c r="BP202" s="15"/>
      <c r="BQ202" s="15"/>
      <c r="BR202" s="15"/>
      <c r="BS202" s="15"/>
      <c r="BT202" s="15"/>
      <c r="BU202" s="15"/>
      <c r="BV202" s="15"/>
      <c r="BW202" s="15"/>
      <c r="BX202" s="21"/>
      <c r="BY202" s="13" t="s">
        <v>116</v>
      </c>
    </row>
    <row r="203" spans="1:77" ht="12.75">
      <c r="B203" s="12">
        <v>62</v>
      </c>
      <c r="C203" s="168" t="s">
        <v>220</v>
      </c>
      <c r="D203" s="168" t="s">
        <v>24</v>
      </c>
      <c r="E203" s="169" t="s">
        <v>765</v>
      </c>
      <c r="F203" s="15"/>
      <c r="G203" s="24">
        <v>0.22</v>
      </c>
      <c r="H203" s="24"/>
      <c r="I203" s="14">
        <v>0.22</v>
      </c>
      <c r="J203" s="15" t="s">
        <v>765</v>
      </c>
      <c r="K203" s="15"/>
      <c r="L203" s="15"/>
      <c r="M203" s="15"/>
      <c r="N203" s="15"/>
      <c r="O203" s="15"/>
      <c r="P203" s="14">
        <v>0.22</v>
      </c>
      <c r="Q203" s="15"/>
      <c r="R203" s="15"/>
      <c r="S203" s="15"/>
      <c r="T203" s="15"/>
      <c r="U203" s="15"/>
      <c r="V203" s="15"/>
      <c r="W203" s="15"/>
      <c r="X203" s="15"/>
      <c r="Y203" s="15"/>
      <c r="Z203" s="15"/>
      <c r="AA203" s="15"/>
      <c r="AB203" s="15"/>
      <c r="AC203" s="15"/>
      <c r="AD203" s="15"/>
      <c r="AE203" s="15"/>
      <c r="AF203" s="15"/>
      <c r="AG203" s="15"/>
      <c r="AH203" s="15"/>
      <c r="AI203" s="15"/>
      <c r="AJ203" s="15"/>
      <c r="AK203" s="15"/>
      <c r="AL203" s="15"/>
      <c r="AM203" s="15"/>
      <c r="AN203" s="15"/>
      <c r="AO203" s="15"/>
      <c r="AP203" s="15"/>
      <c r="AQ203" s="15"/>
      <c r="AR203" s="15"/>
      <c r="AS203" s="15"/>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21"/>
      <c r="BY203" s="13"/>
    </row>
    <row r="204" spans="1:77" s="89" customFormat="1" ht="12.75">
      <c r="A204" s="18"/>
      <c r="B204" s="85"/>
      <c r="C204" s="170" t="s">
        <v>825</v>
      </c>
      <c r="D204" s="171" t="s">
        <v>24</v>
      </c>
      <c r="E204" s="169" t="s">
        <v>765</v>
      </c>
      <c r="F204" s="15"/>
      <c r="G204" s="126">
        <v>1</v>
      </c>
      <c r="H204" s="102"/>
      <c r="I204" s="126">
        <v>1</v>
      </c>
      <c r="J204" s="15" t="s">
        <v>765</v>
      </c>
      <c r="K204" s="15"/>
      <c r="L204" s="15"/>
      <c r="M204" s="15"/>
      <c r="N204" s="15"/>
      <c r="O204" s="15"/>
      <c r="P204" s="126">
        <v>1</v>
      </c>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03"/>
      <c r="BY204" s="86"/>
    </row>
    <row r="205" spans="1:77" ht="38.25">
      <c r="B205" s="12">
        <v>63</v>
      </c>
      <c r="C205" s="168" t="s">
        <v>221</v>
      </c>
      <c r="D205" s="168" t="s">
        <v>24</v>
      </c>
      <c r="E205" s="169" t="s">
        <v>765</v>
      </c>
      <c r="F205" s="15"/>
      <c r="G205" s="24">
        <v>0.36</v>
      </c>
      <c r="H205" s="24"/>
      <c r="I205" s="14">
        <v>0.36</v>
      </c>
      <c r="J205" s="15" t="s">
        <v>765</v>
      </c>
      <c r="K205" s="15"/>
      <c r="L205" s="15"/>
      <c r="M205" s="15"/>
      <c r="N205" s="15"/>
      <c r="O205" s="15"/>
      <c r="P205" s="14">
        <v>0.36</v>
      </c>
      <c r="Q205" s="15"/>
      <c r="R205" s="15"/>
      <c r="S205" s="15"/>
      <c r="T205" s="15"/>
      <c r="U205" s="15"/>
      <c r="V205" s="15"/>
      <c r="W205" s="15"/>
      <c r="X205" s="15"/>
      <c r="Y205" s="15"/>
      <c r="Z205" s="15"/>
      <c r="AA205" s="15"/>
      <c r="AB205" s="15"/>
      <c r="AC205" s="15"/>
      <c r="AD205" s="15"/>
      <c r="AE205" s="15"/>
      <c r="AF205" s="15"/>
      <c r="AG205" s="15"/>
      <c r="AH205" s="15"/>
      <c r="AI205" s="15"/>
      <c r="AJ205" s="15"/>
      <c r="AK205" s="15"/>
      <c r="AL205" s="15"/>
      <c r="AM205" s="15"/>
      <c r="AN205" s="15"/>
      <c r="AO205" s="15"/>
      <c r="AP205" s="15"/>
      <c r="AQ205" s="15"/>
      <c r="AR205" s="15"/>
      <c r="AS205" s="15"/>
      <c r="AT205" s="15"/>
      <c r="AU205" s="15"/>
      <c r="AV205" s="15"/>
      <c r="AW205" s="15"/>
      <c r="AX205" s="15"/>
      <c r="AY205" s="15"/>
      <c r="AZ205" s="15"/>
      <c r="BA205" s="15"/>
      <c r="BB205" s="15"/>
      <c r="BC205" s="15"/>
      <c r="BD205" s="15"/>
      <c r="BE205" s="15"/>
      <c r="BF205" s="15"/>
      <c r="BG205" s="15"/>
      <c r="BH205" s="15"/>
      <c r="BI205" s="15"/>
      <c r="BJ205" s="15"/>
      <c r="BK205" s="15"/>
      <c r="BL205" s="15"/>
      <c r="BM205" s="15"/>
      <c r="BN205" s="15"/>
      <c r="BO205" s="15"/>
      <c r="BP205" s="15"/>
      <c r="BQ205" s="15"/>
      <c r="BR205" s="15"/>
      <c r="BS205" s="15"/>
      <c r="BT205" s="15"/>
      <c r="BU205" s="15"/>
      <c r="BV205" s="15"/>
      <c r="BW205" s="15"/>
      <c r="BX205" s="21"/>
      <c r="BY205" s="13" t="s">
        <v>116</v>
      </c>
    </row>
    <row r="206" spans="1:77" ht="12.75">
      <c r="B206" s="12"/>
      <c r="C206" s="171" t="s">
        <v>222</v>
      </c>
      <c r="D206" s="171" t="s">
        <v>86</v>
      </c>
      <c r="E206" s="169" t="s">
        <v>765</v>
      </c>
      <c r="F206" s="15"/>
      <c r="G206" s="24"/>
      <c r="H206" s="24"/>
      <c r="I206" s="14"/>
      <c r="J206" s="15"/>
      <c r="K206" s="15"/>
      <c r="L206" s="15"/>
      <c r="M206" s="15"/>
      <c r="N206" s="15"/>
      <c r="O206" s="15"/>
      <c r="P206" s="88">
        <f>1.57/2</f>
        <v>0.78500000000000003</v>
      </c>
      <c r="Q206" s="15"/>
      <c r="R206" s="15"/>
      <c r="S206" s="15"/>
      <c r="T206" s="15"/>
      <c r="U206" s="15"/>
      <c r="V206" s="15"/>
      <c r="W206" s="15"/>
      <c r="X206" s="15"/>
      <c r="Y206" s="15"/>
      <c r="Z206" s="15"/>
      <c r="AA206" s="15"/>
      <c r="AB206" s="15"/>
      <c r="AC206" s="15"/>
      <c r="AD206" s="15"/>
      <c r="AE206" s="15"/>
      <c r="AF206" s="15"/>
      <c r="AG206" s="15"/>
      <c r="AH206" s="15"/>
      <c r="AI206" s="15"/>
      <c r="AJ206" s="15"/>
      <c r="AK206" s="15"/>
      <c r="AL206" s="15"/>
      <c r="AM206" s="15"/>
      <c r="AN206" s="15"/>
      <c r="AO206" s="15"/>
      <c r="AP206" s="15"/>
      <c r="AQ206" s="15"/>
      <c r="AR206" s="15"/>
      <c r="AS206" s="15"/>
      <c r="AT206" s="15"/>
      <c r="AU206" s="15"/>
      <c r="AV206" s="15"/>
      <c r="AW206" s="15"/>
      <c r="AX206" s="15"/>
      <c r="AY206" s="15"/>
      <c r="AZ206" s="15"/>
      <c r="BA206" s="15"/>
      <c r="BB206" s="15"/>
      <c r="BC206" s="15"/>
      <c r="BD206" s="15"/>
      <c r="BE206" s="15"/>
      <c r="BF206" s="15"/>
      <c r="BG206" s="15"/>
      <c r="BH206" s="15"/>
      <c r="BI206" s="15"/>
      <c r="BJ206" s="15"/>
      <c r="BK206" s="15"/>
      <c r="BL206" s="15"/>
      <c r="BM206" s="15"/>
      <c r="BN206" s="15"/>
      <c r="BO206" s="15"/>
      <c r="BP206" s="15"/>
      <c r="BQ206" s="15"/>
      <c r="BR206" s="15"/>
      <c r="BS206" s="15"/>
      <c r="BT206" s="15"/>
      <c r="BU206" s="15"/>
      <c r="BV206" s="15"/>
      <c r="BW206" s="15"/>
      <c r="BX206" s="21"/>
      <c r="BY206" s="13"/>
    </row>
    <row r="207" spans="1:77" s="89" customFormat="1" ht="25.5">
      <c r="B207" s="85">
        <v>64</v>
      </c>
      <c r="C207" s="171" t="s">
        <v>222</v>
      </c>
      <c r="D207" s="171" t="s">
        <v>97</v>
      </c>
      <c r="E207" s="169" t="s">
        <v>765</v>
      </c>
      <c r="F207" s="15"/>
      <c r="G207" s="102">
        <v>1.57</v>
      </c>
      <c r="H207" s="102"/>
      <c r="I207" s="88">
        <v>1.57</v>
      </c>
      <c r="J207" s="15" t="s">
        <v>765</v>
      </c>
      <c r="K207" s="15"/>
      <c r="L207" s="15"/>
      <c r="M207" s="15"/>
      <c r="N207" s="15"/>
      <c r="O207" s="15"/>
      <c r="P207" s="88">
        <f>1.57/2</f>
        <v>0.78500000000000003</v>
      </c>
      <c r="Q207" s="15"/>
      <c r="R207" s="15"/>
      <c r="S207" s="15"/>
      <c r="T207" s="15"/>
      <c r="U207" s="15"/>
      <c r="V207" s="15"/>
      <c r="W207" s="15"/>
      <c r="X207" s="15"/>
      <c r="Y207" s="15"/>
      <c r="Z207" s="15"/>
      <c r="AA207" s="15"/>
      <c r="AB207" s="15"/>
      <c r="AC207" s="15"/>
      <c r="AD207" s="15"/>
      <c r="AE207" s="15"/>
      <c r="AF207" s="15"/>
      <c r="AG207" s="15"/>
      <c r="AH207" s="15"/>
      <c r="AI207" s="15"/>
      <c r="AJ207" s="15"/>
      <c r="AK207" s="15"/>
      <c r="AL207" s="15"/>
      <c r="AM207" s="15"/>
      <c r="AN207" s="15"/>
      <c r="AO207" s="15"/>
      <c r="AP207" s="15"/>
      <c r="AQ207" s="15"/>
      <c r="AR207" s="15"/>
      <c r="AS207" s="15"/>
      <c r="AT207" s="15"/>
      <c r="AU207" s="15"/>
      <c r="AV207" s="15"/>
      <c r="AW207" s="15"/>
      <c r="AX207" s="15"/>
      <c r="AY207" s="15"/>
      <c r="AZ207" s="15"/>
      <c r="BA207" s="15"/>
      <c r="BB207" s="15"/>
      <c r="BC207" s="15"/>
      <c r="BD207" s="15"/>
      <c r="BE207" s="15"/>
      <c r="BF207" s="15"/>
      <c r="BG207" s="15"/>
      <c r="BH207" s="15"/>
      <c r="BI207" s="15"/>
      <c r="BJ207" s="15"/>
      <c r="BK207" s="15"/>
      <c r="BL207" s="15"/>
      <c r="BM207" s="15"/>
      <c r="BN207" s="15"/>
      <c r="BO207" s="15"/>
      <c r="BP207" s="15"/>
      <c r="BQ207" s="15"/>
      <c r="BR207" s="15"/>
      <c r="BS207" s="15"/>
      <c r="BT207" s="15"/>
      <c r="BU207" s="15"/>
      <c r="BV207" s="15"/>
      <c r="BW207" s="15"/>
      <c r="BX207" s="103">
        <v>2022</v>
      </c>
      <c r="BY207" s="86" t="s">
        <v>742</v>
      </c>
    </row>
    <row r="208" spans="1:77" ht="12.75">
      <c r="B208" s="12">
        <v>65</v>
      </c>
      <c r="C208" s="168" t="s">
        <v>223</v>
      </c>
      <c r="D208" s="168" t="s">
        <v>78</v>
      </c>
      <c r="E208" s="169" t="s">
        <v>765</v>
      </c>
      <c r="F208" s="15"/>
      <c r="G208" s="24">
        <v>2</v>
      </c>
      <c r="H208" s="24"/>
      <c r="I208" s="14">
        <v>2</v>
      </c>
      <c r="J208" s="15" t="s">
        <v>765</v>
      </c>
      <c r="K208" s="15"/>
      <c r="L208" s="15"/>
      <c r="M208" s="15"/>
      <c r="N208" s="15"/>
      <c r="O208" s="15"/>
      <c r="P208" s="14">
        <v>1</v>
      </c>
      <c r="Q208" s="15"/>
      <c r="R208" s="15"/>
      <c r="S208" s="15"/>
      <c r="T208" s="15"/>
      <c r="U208" s="15"/>
      <c r="V208" s="15"/>
      <c r="W208" s="15"/>
      <c r="X208" s="15"/>
      <c r="Y208" s="15"/>
      <c r="Z208" s="15"/>
      <c r="AA208" s="15"/>
      <c r="AB208" s="15"/>
      <c r="AC208" s="15"/>
      <c r="AD208" s="15"/>
      <c r="AE208" s="15"/>
      <c r="AF208" s="15"/>
      <c r="AG208" s="15"/>
      <c r="AH208" s="15"/>
      <c r="AI208" s="15"/>
      <c r="AJ208" s="15"/>
      <c r="AK208" s="15"/>
      <c r="AL208" s="15"/>
      <c r="AM208" s="15"/>
      <c r="AN208" s="15"/>
      <c r="AO208" s="15"/>
      <c r="AP208" s="15"/>
      <c r="AQ208" s="15"/>
      <c r="AR208" s="15"/>
      <c r="AS208" s="15"/>
      <c r="AT208" s="15"/>
      <c r="AU208" s="15"/>
      <c r="AV208" s="15"/>
      <c r="AW208" s="15"/>
      <c r="AX208" s="15"/>
      <c r="AY208" s="15"/>
      <c r="AZ208" s="15"/>
      <c r="BA208" s="15"/>
      <c r="BB208" s="15"/>
      <c r="BC208" s="15"/>
      <c r="BD208" s="15"/>
      <c r="BE208" s="15"/>
      <c r="BF208" s="15"/>
      <c r="BG208" s="15"/>
      <c r="BH208" s="15"/>
      <c r="BI208" s="15"/>
      <c r="BJ208" s="15"/>
      <c r="BK208" s="15"/>
      <c r="BL208" s="15"/>
      <c r="BM208" s="15"/>
      <c r="BN208" s="15"/>
      <c r="BO208" s="15"/>
      <c r="BP208" s="15"/>
      <c r="BQ208" s="15"/>
      <c r="BR208" s="15"/>
      <c r="BS208" s="15"/>
      <c r="BT208" s="15"/>
      <c r="BU208" s="15"/>
      <c r="BV208" s="15"/>
      <c r="BW208" s="15"/>
      <c r="BX208" s="21"/>
      <c r="BY208" s="13"/>
    </row>
    <row r="209" spans="2:77" ht="12.75">
      <c r="B209" s="12">
        <v>66</v>
      </c>
      <c r="C209" s="168" t="s">
        <v>225</v>
      </c>
      <c r="D209" s="168" t="s">
        <v>21</v>
      </c>
      <c r="E209" s="169" t="s">
        <v>765</v>
      </c>
      <c r="F209" s="15"/>
      <c r="G209" s="24">
        <v>2</v>
      </c>
      <c r="H209" s="24"/>
      <c r="I209" s="14">
        <v>2</v>
      </c>
      <c r="J209" s="15" t="s">
        <v>765</v>
      </c>
      <c r="K209" s="15"/>
      <c r="L209" s="15"/>
      <c r="M209" s="15"/>
      <c r="N209" s="15"/>
      <c r="O209" s="15"/>
      <c r="P209" s="14">
        <v>1</v>
      </c>
      <c r="Q209" s="15"/>
      <c r="R209" s="15"/>
      <c r="S209" s="15"/>
      <c r="T209" s="15"/>
      <c r="U209" s="15"/>
      <c r="V209" s="15"/>
      <c r="W209" s="15"/>
      <c r="X209" s="15"/>
      <c r="Y209" s="15"/>
      <c r="Z209" s="15"/>
      <c r="AA209" s="15"/>
      <c r="AB209" s="15"/>
      <c r="AC209" s="15"/>
      <c r="AD209" s="15"/>
      <c r="AE209" s="15"/>
      <c r="AF209" s="15"/>
      <c r="AG209" s="15"/>
      <c r="AH209" s="15"/>
      <c r="AI209" s="15"/>
      <c r="AJ209" s="15"/>
      <c r="AK209" s="15"/>
      <c r="AL209" s="15"/>
      <c r="AM209" s="15"/>
      <c r="AN209" s="15"/>
      <c r="AO209" s="15"/>
      <c r="AP209" s="15"/>
      <c r="AQ209" s="15"/>
      <c r="AR209" s="15"/>
      <c r="AS209" s="15"/>
      <c r="AT209" s="15"/>
      <c r="AU209" s="15"/>
      <c r="AV209" s="15"/>
      <c r="AW209" s="15"/>
      <c r="AX209" s="15"/>
      <c r="AY209" s="15"/>
      <c r="AZ209" s="15"/>
      <c r="BA209" s="15"/>
      <c r="BB209" s="15"/>
      <c r="BC209" s="15"/>
      <c r="BD209" s="15"/>
      <c r="BE209" s="15"/>
      <c r="BF209" s="15"/>
      <c r="BG209" s="15"/>
      <c r="BH209" s="15"/>
      <c r="BI209" s="15"/>
      <c r="BJ209" s="15"/>
      <c r="BK209" s="15"/>
      <c r="BL209" s="15"/>
      <c r="BM209" s="15"/>
      <c r="BN209" s="15"/>
      <c r="BO209" s="15"/>
      <c r="BP209" s="15"/>
      <c r="BQ209" s="15"/>
      <c r="BR209" s="15"/>
      <c r="BS209" s="15"/>
      <c r="BT209" s="15"/>
      <c r="BU209" s="15"/>
      <c r="BV209" s="15"/>
      <c r="BW209" s="15"/>
      <c r="BX209" s="21"/>
      <c r="BY209" s="13"/>
    </row>
    <row r="210" spans="2:77" ht="12.75">
      <c r="B210" s="12">
        <v>69</v>
      </c>
      <c r="C210" s="168" t="s">
        <v>231</v>
      </c>
      <c r="D210" s="168" t="s">
        <v>19</v>
      </c>
      <c r="E210" s="169" t="s">
        <v>765</v>
      </c>
      <c r="F210" s="15"/>
      <c r="G210" s="24">
        <v>5.4</v>
      </c>
      <c r="H210" s="24"/>
      <c r="I210" s="14">
        <v>5.4</v>
      </c>
      <c r="J210" s="15" t="s">
        <v>765</v>
      </c>
      <c r="K210" s="15"/>
      <c r="L210" s="15"/>
      <c r="M210" s="15"/>
      <c r="N210" s="15"/>
      <c r="O210" s="15"/>
      <c r="P210" s="14">
        <v>5.4</v>
      </c>
      <c r="Q210" s="15"/>
      <c r="R210" s="15"/>
      <c r="S210" s="15"/>
      <c r="T210" s="15"/>
      <c r="U210" s="15"/>
      <c r="V210" s="15"/>
      <c r="W210" s="15"/>
      <c r="X210" s="15"/>
      <c r="Y210" s="15"/>
      <c r="Z210" s="15"/>
      <c r="AA210" s="15"/>
      <c r="AB210" s="15"/>
      <c r="AC210" s="15"/>
      <c r="AD210" s="15"/>
      <c r="AE210" s="15"/>
      <c r="AF210" s="15"/>
      <c r="AG210" s="15"/>
      <c r="AH210" s="15"/>
      <c r="AI210" s="15"/>
      <c r="AJ210" s="15"/>
      <c r="AK210" s="15"/>
      <c r="AL210" s="15"/>
      <c r="AM210" s="15"/>
      <c r="AN210" s="15"/>
      <c r="AO210" s="15"/>
      <c r="AP210" s="15"/>
      <c r="AQ210" s="15"/>
      <c r="AR210" s="15"/>
      <c r="AS210" s="15"/>
      <c r="AT210" s="15"/>
      <c r="AU210" s="15"/>
      <c r="AV210" s="15"/>
      <c r="AW210" s="15"/>
      <c r="AX210" s="15"/>
      <c r="AY210" s="15"/>
      <c r="AZ210" s="15"/>
      <c r="BA210" s="15"/>
      <c r="BB210" s="15"/>
      <c r="BC210" s="15"/>
      <c r="BD210" s="15"/>
      <c r="BE210" s="15"/>
      <c r="BF210" s="15"/>
      <c r="BG210" s="15"/>
      <c r="BH210" s="15"/>
      <c r="BI210" s="15"/>
      <c r="BJ210" s="15"/>
      <c r="BK210" s="15"/>
      <c r="BL210" s="15"/>
      <c r="BM210" s="15"/>
      <c r="BN210" s="15"/>
      <c r="BO210" s="15"/>
      <c r="BP210" s="15"/>
      <c r="BQ210" s="15"/>
      <c r="BR210" s="15"/>
      <c r="BS210" s="15"/>
      <c r="BT210" s="15"/>
      <c r="BU210" s="15"/>
      <c r="BV210" s="15"/>
      <c r="BW210" s="15"/>
      <c r="BX210" s="21"/>
      <c r="BY210" s="13"/>
    </row>
    <row r="211" spans="2:77" ht="12.75">
      <c r="B211" s="12">
        <v>70</v>
      </c>
      <c r="C211" s="168" t="s">
        <v>232</v>
      </c>
      <c r="D211" s="168" t="s">
        <v>93</v>
      </c>
      <c r="E211" s="169" t="s">
        <v>765</v>
      </c>
      <c r="F211" s="15"/>
      <c r="G211" s="24">
        <v>8</v>
      </c>
      <c r="H211" s="24"/>
      <c r="I211" s="14">
        <v>8</v>
      </c>
      <c r="J211" s="15" t="s">
        <v>765</v>
      </c>
      <c r="K211" s="15"/>
      <c r="L211" s="15"/>
      <c r="M211" s="15"/>
      <c r="N211" s="15"/>
      <c r="O211" s="15"/>
      <c r="P211" s="14">
        <v>8</v>
      </c>
      <c r="Q211" s="15"/>
      <c r="R211" s="15"/>
      <c r="S211" s="15"/>
      <c r="T211" s="15"/>
      <c r="U211" s="15"/>
      <c r="V211" s="15"/>
      <c r="W211" s="15"/>
      <c r="X211" s="15"/>
      <c r="Y211" s="15"/>
      <c r="Z211" s="15"/>
      <c r="AA211" s="15"/>
      <c r="AB211" s="15"/>
      <c r="AC211" s="15"/>
      <c r="AD211" s="15"/>
      <c r="AE211" s="15"/>
      <c r="AF211" s="15"/>
      <c r="AG211" s="15"/>
      <c r="AH211" s="15"/>
      <c r="AI211" s="15"/>
      <c r="AJ211" s="15"/>
      <c r="AK211" s="15"/>
      <c r="AL211" s="15"/>
      <c r="AM211" s="15"/>
      <c r="AN211" s="15"/>
      <c r="AO211" s="15"/>
      <c r="AP211" s="15"/>
      <c r="AQ211" s="15"/>
      <c r="AR211" s="15"/>
      <c r="AS211" s="15"/>
      <c r="AT211" s="15"/>
      <c r="AU211" s="15"/>
      <c r="AV211" s="15"/>
      <c r="AW211" s="15"/>
      <c r="AX211" s="15"/>
      <c r="AY211" s="15"/>
      <c r="AZ211" s="15"/>
      <c r="BA211" s="15"/>
      <c r="BB211" s="15"/>
      <c r="BC211" s="15"/>
      <c r="BD211" s="15"/>
      <c r="BE211" s="15"/>
      <c r="BF211" s="15"/>
      <c r="BG211" s="15"/>
      <c r="BH211" s="15"/>
      <c r="BI211" s="15"/>
      <c r="BJ211" s="15"/>
      <c r="BK211" s="15"/>
      <c r="BL211" s="15"/>
      <c r="BM211" s="15"/>
      <c r="BN211" s="15"/>
      <c r="BO211" s="15"/>
      <c r="BP211" s="15"/>
      <c r="BQ211" s="15"/>
      <c r="BR211" s="15"/>
      <c r="BS211" s="15"/>
      <c r="BT211" s="15"/>
      <c r="BU211" s="15"/>
      <c r="BV211" s="15"/>
      <c r="BW211" s="15"/>
      <c r="BX211" s="21"/>
      <c r="BY211" s="13"/>
    </row>
    <row r="212" spans="2:77" ht="12.75">
      <c r="B212" s="12">
        <v>71</v>
      </c>
      <c r="C212" s="168" t="s">
        <v>233</v>
      </c>
      <c r="D212" s="168" t="s">
        <v>19</v>
      </c>
      <c r="E212" s="169" t="s">
        <v>765</v>
      </c>
      <c r="F212" s="15"/>
      <c r="G212" s="24">
        <v>8.6999999999999993</v>
      </c>
      <c r="H212" s="24"/>
      <c r="I212" s="14">
        <v>8.6999999999999993</v>
      </c>
      <c r="J212" s="15" t="s">
        <v>765</v>
      </c>
      <c r="K212" s="15"/>
      <c r="L212" s="15"/>
      <c r="M212" s="15"/>
      <c r="N212" s="15"/>
      <c r="O212" s="15"/>
      <c r="P212" s="14">
        <v>8.6999999999999993</v>
      </c>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21"/>
      <c r="BY212" s="13"/>
    </row>
    <row r="213" spans="2:77" ht="12.75">
      <c r="B213" s="12">
        <v>72</v>
      </c>
      <c r="C213" s="168" t="s">
        <v>234</v>
      </c>
      <c r="D213" s="168" t="s">
        <v>104</v>
      </c>
      <c r="E213" s="169" t="s">
        <v>765</v>
      </c>
      <c r="F213" s="15"/>
      <c r="G213" s="14">
        <v>0.29167999999999999</v>
      </c>
      <c r="H213" s="14"/>
      <c r="I213" s="14">
        <v>0.29167999999999999</v>
      </c>
      <c r="J213" s="15" t="s">
        <v>765</v>
      </c>
      <c r="K213" s="15"/>
      <c r="L213" s="15"/>
      <c r="M213" s="15"/>
      <c r="N213" s="15"/>
      <c r="O213" s="15"/>
      <c r="P213" s="14">
        <v>0.29167999999999999</v>
      </c>
      <c r="Q213" s="15"/>
      <c r="R213" s="15"/>
      <c r="S213" s="15"/>
      <c r="T213" s="15"/>
      <c r="U213" s="15"/>
      <c r="V213" s="15"/>
      <c r="W213" s="15"/>
      <c r="X213" s="15"/>
      <c r="Y213" s="15"/>
      <c r="Z213" s="15"/>
      <c r="AA213" s="15"/>
      <c r="AB213" s="15"/>
      <c r="AC213" s="15"/>
      <c r="AD213" s="15"/>
      <c r="AE213" s="15"/>
      <c r="AF213" s="15"/>
      <c r="AG213" s="15"/>
      <c r="AH213" s="15"/>
      <c r="AI213" s="15"/>
      <c r="AJ213" s="15"/>
      <c r="AK213" s="15"/>
      <c r="AL213" s="15"/>
      <c r="AM213" s="15"/>
      <c r="AN213" s="15"/>
      <c r="AO213" s="15"/>
      <c r="AP213" s="15"/>
      <c r="AQ213" s="15"/>
      <c r="AR213" s="15"/>
      <c r="AS213" s="15"/>
      <c r="AT213" s="15"/>
      <c r="AU213" s="15"/>
      <c r="AV213" s="15"/>
      <c r="AW213" s="15"/>
      <c r="AX213" s="15"/>
      <c r="AY213" s="15"/>
      <c r="AZ213" s="15"/>
      <c r="BA213" s="15"/>
      <c r="BB213" s="15"/>
      <c r="BC213" s="15"/>
      <c r="BD213" s="15"/>
      <c r="BE213" s="15"/>
      <c r="BF213" s="15"/>
      <c r="BG213" s="15"/>
      <c r="BH213" s="15"/>
      <c r="BI213" s="15"/>
      <c r="BJ213" s="15"/>
      <c r="BK213" s="15"/>
      <c r="BL213" s="15"/>
      <c r="BM213" s="15"/>
      <c r="BN213" s="15"/>
      <c r="BO213" s="15"/>
      <c r="BP213" s="15"/>
      <c r="BQ213" s="15"/>
      <c r="BR213" s="15"/>
      <c r="BS213" s="15"/>
      <c r="BT213" s="15"/>
      <c r="BU213" s="15"/>
      <c r="BV213" s="15"/>
      <c r="BW213" s="15"/>
      <c r="BX213" s="17"/>
      <c r="BY213" s="13" t="s">
        <v>235</v>
      </c>
    </row>
    <row r="214" spans="2:77" ht="12.75">
      <c r="B214" s="12">
        <v>73</v>
      </c>
      <c r="C214" s="168" t="s">
        <v>236</v>
      </c>
      <c r="D214" s="168" t="s">
        <v>18</v>
      </c>
      <c r="E214" s="169" t="s">
        <v>765</v>
      </c>
      <c r="F214" s="15"/>
      <c r="G214" s="14">
        <v>0.35</v>
      </c>
      <c r="H214" s="14"/>
      <c r="I214" s="14">
        <v>0.35</v>
      </c>
      <c r="J214" s="15" t="s">
        <v>765</v>
      </c>
      <c r="K214" s="15"/>
      <c r="L214" s="15"/>
      <c r="M214" s="15"/>
      <c r="N214" s="15"/>
      <c r="O214" s="15"/>
      <c r="P214" s="14">
        <v>0.35</v>
      </c>
      <c r="Q214" s="15"/>
      <c r="R214" s="15"/>
      <c r="S214" s="15"/>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7"/>
      <c r="BY214" s="13"/>
    </row>
    <row r="215" spans="2:77" ht="12.75">
      <c r="B215" s="12">
        <v>74</v>
      </c>
      <c r="C215" s="168" t="s">
        <v>237</v>
      </c>
      <c r="D215" s="168" t="s">
        <v>18</v>
      </c>
      <c r="E215" s="169" t="s">
        <v>765</v>
      </c>
      <c r="F215" s="15"/>
      <c r="G215" s="14">
        <v>0.38</v>
      </c>
      <c r="H215" s="14"/>
      <c r="I215" s="14">
        <v>0.38</v>
      </c>
      <c r="J215" s="15" t="s">
        <v>765</v>
      </c>
      <c r="K215" s="15"/>
      <c r="L215" s="15"/>
      <c r="M215" s="15"/>
      <c r="N215" s="15"/>
      <c r="O215" s="15"/>
      <c r="P215" s="14">
        <v>0.38</v>
      </c>
      <c r="Q215" s="15"/>
      <c r="R215" s="15"/>
      <c r="S215" s="15"/>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5"/>
      <c r="BJ215" s="15"/>
      <c r="BK215" s="15"/>
      <c r="BL215" s="15"/>
      <c r="BM215" s="15"/>
      <c r="BN215" s="15"/>
      <c r="BO215" s="15"/>
      <c r="BP215" s="15"/>
      <c r="BQ215" s="15"/>
      <c r="BR215" s="15"/>
      <c r="BS215" s="15"/>
      <c r="BT215" s="15"/>
      <c r="BU215" s="15"/>
      <c r="BV215" s="15"/>
      <c r="BW215" s="15"/>
      <c r="BX215" s="17"/>
      <c r="BY215" s="13"/>
    </row>
    <row r="216" spans="2:77" ht="12.75">
      <c r="B216" s="12">
        <v>75</v>
      </c>
      <c r="C216" s="168" t="s">
        <v>238</v>
      </c>
      <c r="D216" s="168" t="s">
        <v>18</v>
      </c>
      <c r="E216" s="169" t="s">
        <v>765</v>
      </c>
      <c r="F216" s="15"/>
      <c r="G216" s="14">
        <v>1.6E-2</v>
      </c>
      <c r="H216" s="14"/>
      <c r="I216" s="14">
        <v>1.6E-2</v>
      </c>
      <c r="J216" s="15" t="s">
        <v>765</v>
      </c>
      <c r="K216" s="15"/>
      <c r="L216" s="15"/>
      <c r="M216" s="15"/>
      <c r="N216" s="15"/>
      <c r="O216" s="15"/>
      <c r="P216" s="14">
        <v>1.6E-2</v>
      </c>
      <c r="Q216" s="15"/>
      <c r="R216" s="15"/>
      <c r="S216" s="15"/>
      <c r="T216" s="15"/>
      <c r="U216" s="15"/>
      <c r="V216" s="15"/>
      <c r="W216" s="15"/>
      <c r="X216" s="15"/>
      <c r="Y216" s="15"/>
      <c r="Z216" s="15"/>
      <c r="AA216" s="15"/>
      <c r="AB216" s="15"/>
      <c r="AC216" s="15"/>
      <c r="AD216" s="15"/>
      <c r="AE216" s="15"/>
      <c r="AF216" s="15"/>
      <c r="AG216" s="15"/>
      <c r="AH216" s="15"/>
      <c r="AI216" s="15"/>
      <c r="AJ216" s="15"/>
      <c r="AK216" s="15"/>
      <c r="AL216" s="15"/>
      <c r="AM216" s="15"/>
      <c r="AN216" s="15"/>
      <c r="AO216" s="15"/>
      <c r="AP216" s="15"/>
      <c r="AQ216" s="15"/>
      <c r="AR216" s="15"/>
      <c r="AS216" s="15"/>
      <c r="AT216" s="15"/>
      <c r="AU216" s="15"/>
      <c r="AV216" s="15"/>
      <c r="AW216" s="15"/>
      <c r="AX216" s="15"/>
      <c r="AY216" s="15"/>
      <c r="AZ216" s="15"/>
      <c r="BA216" s="15"/>
      <c r="BB216" s="15"/>
      <c r="BC216" s="15"/>
      <c r="BD216" s="15"/>
      <c r="BE216" s="15"/>
      <c r="BF216" s="15"/>
      <c r="BG216" s="15"/>
      <c r="BH216" s="15"/>
      <c r="BI216" s="15"/>
      <c r="BJ216" s="15"/>
      <c r="BK216" s="15"/>
      <c r="BL216" s="15"/>
      <c r="BM216" s="15"/>
      <c r="BN216" s="15"/>
      <c r="BO216" s="15"/>
      <c r="BP216" s="15"/>
      <c r="BQ216" s="15"/>
      <c r="BR216" s="15"/>
      <c r="BS216" s="15"/>
      <c r="BT216" s="15"/>
      <c r="BU216" s="15"/>
      <c r="BV216" s="15"/>
      <c r="BW216" s="15"/>
      <c r="BX216" s="17"/>
      <c r="BY216" s="13"/>
    </row>
    <row r="217" spans="2:77" ht="12.75">
      <c r="B217" s="12">
        <v>76</v>
      </c>
      <c r="C217" s="168" t="s">
        <v>239</v>
      </c>
      <c r="D217" s="168" t="s">
        <v>57</v>
      </c>
      <c r="E217" s="169" t="s">
        <v>765</v>
      </c>
      <c r="F217" s="15"/>
      <c r="G217" s="14">
        <v>0.37</v>
      </c>
      <c r="H217" s="14"/>
      <c r="I217" s="14">
        <v>0.37</v>
      </c>
      <c r="J217" s="15" t="s">
        <v>765</v>
      </c>
      <c r="K217" s="15"/>
      <c r="L217" s="15"/>
      <c r="M217" s="15"/>
      <c r="N217" s="15"/>
      <c r="O217" s="15"/>
      <c r="P217" s="14">
        <v>0.37</v>
      </c>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7"/>
      <c r="BY217" s="13"/>
    </row>
    <row r="218" spans="2:77" ht="12.75">
      <c r="B218" s="12">
        <v>77</v>
      </c>
      <c r="C218" s="188" t="s">
        <v>240</v>
      </c>
      <c r="D218" s="189" t="s">
        <v>18</v>
      </c>
      <c r="E218" s="169" t="s">
        <v>765</v>
      </c>
      <c r="F218" s="15"/>
      <c r="G218" s="39">
        <v>1.35</v>
      </c>
      <c r="H218" s="39"/>
      <c r="I218" s="14">
        <v>1.35</v>
      </c>
      <c r="J218" s="15" t="s">
        <v>765</v>
      </c>
      <c r="K218" s="15"/>
      <c r="L218" s="15"/>
      <c r="M218" s="15"/>
      <c r="N218" s="15"/>
      <c r="O218" s="15"/>
      <c r="P218" s="14">
        <v>1.35</v>
      </c>
      <c r="Q218" s="15"/>
      <c r="R218" s="15"/>
      <c r="S218" s="15"/>
      <c r="T218" s="15"/>
      <c r="U218" s="15"/>
      <c r="V218" s="15"/>
      <c r="W218" s="15"/>
      <c r="X218" s="15"/>
      <c r="Y218" s="15"/>
      <c r="Z218" s="15"/>
      <c r="AA218" s="15"/>
      <c r="AB218" s="15"/>
      <c r="AC218" s="15"/>
      <c r="AD218" s="15"/>
      <c r="AE218" s="15"/>
      <c r="AF218" s="15"/>
      <c r="AG218" s="15"/>
      <c r="AH218" s="15"/>
      <c r="AI218" s="15"/>
      <c r="AJ218" s="15"/>
      <c r="AK218" s="15"/>
      <c r="AL218" s="15"/>
      <c r="AM218" s="15"/>
      <c r="AN218" s="15"/>
      <c r="AO218" s="15"/>
      <c r="AP218" s="15"/>
      <c r="AQ218" s="15"/>
      <c r="AR218" s="15"/>
      <c r="AS218" s="15"/>
      <c r="AT218" s="15"/>
      <c r="AU218" s="15"/>
      <c r="AV218" s="15"/>
      <c r="AW218" s="15"/>
      <c r="AX218" s="15"/>
      <c r="AY218" s="15"/>
      <c r="AZ218" s="15"/>
      <c r="BA218" s="15"/>
      <c r="BB218" s="15"/>
      <c r="BC218" s="15"/>
      <c r="BD218" s="15"/>
      <c r="BE218" s="15"/>
      <c r="BF218" s="15"/>
      <c r="BG218" s="15"/>
      <c r="BH218" s="15"/>
      <c r="BI218" s="15"/>
      <c r="BJ218" s="15"/>
      <c r="BK218" s="15"/>
      <c r="BL218" s="15"/>
      <c r="BM218" s="15"/>
      <c r="BN218" s="15"/>
      <c r="BO218" s="15"/>
      <c r="BP218" s="15"/>
      <c r="BQ218" s="15"/>
      <c r="BR218" s="15"/>
      <c r="BS218" s="15"/>
      <c r="BT218" s="15"/>
      <c r="BU218" s="15"/>
      <c r="BV218" s="15"/>
      <c r="BW218" s="15"/>
      <c r="BX218" s="35"/>
      <c r="BY218" s="38"/>
    </row>
    <row r="219" spans="2:77" ht="12.75">
      <c r="B219" s="12">
        <v>78</v>
      </c>
      <c r="C219" s="188" t="s">
        <v>241</v>
      </c>
      <c r="D219" s="189" t="s">
        <v>53</v>
      </c>
      <c r="E219" s="169" t="s">
        <v>765</v>
      </c>
      <c r="F219" s="15"/>
      <c r="G219" s="39">
        <v>2</v>
      </c>
      <c r="H219" s="39"/>
      <c r="I219" s="14">
        <v>2</v>
      </c>
      <c r="J219" s="15" t="s">
        <v>765</v>
      </c>
      <c r="K219" s="15"/>
      <c r="L219" s="15"/>
      <c r="M219" s="15"/>
      <c r="N219" s="15"/>
      <c r="O219" s="15"/>
      <c r="P219" s="14">
        <v>2</v>
      </c>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21"/>
      <c r="BY219" s="38"/>
    </row>
    <row r="220" spans="2:77" ht="12.75">
      <c r="B220" s="12">
        <v>79</v>
      </c>
      <c r="C220" s="188" t="s">
        <v>242</v>
      </c>
      <c r="D220" s="168" t="s">
        <v>21</v>
      </c>
      <c r="E220" s="169" t="s">
        <v>765</v>
      </c>
      <c r="F220" s="15"/>
      <c r="G220" s="39">
        <v>43.6</v>
      </c>
      <c r="H220" s="39"/>
      <c r="I220" s="14">
        <v>43.6</v>
      </c>
      <c r="J220" s="15" t="s">
        <v>765</v>
      </c>
      <c r="K220" s="15"/>
      <c r="L220" s="15"/>
      <c r="M220" s="15"/>
      <c r="N220" s="15"/>
      <c r="O220" s="15"/>
      <c r="P220" s="14">
        <v>43.6</v>
      </c>
      <c r="Q220" s="15"/>
      <c r="R220" s="15"/>
      <c r="S220" s="15"/>
      <c r="T220" s="15"/>
      <c r="U220" s="15"/>
      <c r="V220" s="15"/>
      <c r="W220" s="15"/>
      <c r="X220" s="15"/>
      <c r="Y220" s="15"/>
      <c r="Z220" s="15"/>
      <c r="AA220" s="15"/>
      <c r="AB220" s="15"/>
      <c r="AC220" s="15"/>
      <c r="AD220" s="15"/>
      <c r="AE220" s="15"/>
      <c r="AF220" s="15"/>
      <c r="AG220" s="15"/>
      <c r="AH220" s="15"/>
      <c r="AI220" s="15"/>
      <c r="AJ220" s="15"/>
      <c r="AK220" s="15"/>
      <c r="AL220" s="15"/>
      <c r="AM220" s="15"/>
      <c r="AN220" s="15"/>
      <c r="AO220" s="15"/>
      <c r="AP220" s="15"/>
      <c r="AQ220" s="15"/>
      <c r="AR220" s="15"/>
      <c r="AS220" s="15"/>
      <c r="AT220" s="15"/>
      <c r="AU220" s="15"/>
      <c r="AV220" s="15"/>
      <c r="AW220" s="15"/>
      <c r="AX220" s="15"/>
      <c r="AY220" s="15"/>
      <c r="AZ220" s="15"/>
      <c r="BA220" s="15"/>
      <c r="BB220" s="15"/>
      <c r="BC220" s="15"/>
      <c r="BD220" s="15"/>
      <c r="BE220" s="15"/>
      <c r="BF220" s="15"/>
      <c r="BG220" s="15"/>
      <c r="BH220" s="15"/>
      <c r="BI220" s="15"/>
      <c r="BJ220" s="15"/>
      <c r="BK220" s="15"/>
      <c r="BL220" s="15"/>
      <c r="BM220" s="15"/>
      <c r="BN220" s="15"/>
      <c r="BO220" s="15"/>
      <c r="BP220" s="15"/>
      <c r="BQ220" s="15"/>
      <c r="BR220" s="15"/>
      <c r="BS220" s="15"/>
      <c r="BT220" s="15"/>
      <c r="BU220" s="15"/>
      <c r="BV220" s="15"/>
      <c r="BW220" s="15"/>
      <c r="BX220" s="21"/>
      <c r="BY220" s="38"/>
    </row>
    <row r="221" spans="2:77" ht="12.75">
      <c r="B221" s="12">
        <v>80</v>
      </c>
      <c r="C221" s="188" t="s">
        <v>714</v>
      </c>
      <c r="D221" s="168" t="s">
        <v>715</v>
      </c>
      <c r="E221" s="169" t="s">
        <v>765</v>
      </c>
      <c r="F221" s="15"/>
      <c r="G221" s="39">
        <v>0.16</v>
      </c>
      <c r="H221" s="39">
        <v>0.16</v>
      </c>
      <c r="I221" s="14">
        <v>0.16</v>
      </c>
      <c r="J221" s="15" t="s">
        <v>765</v>
      </c>
      <c r="K221" s="15"/>
      <c r="L221" s="15"/>
      <c r="M221" s="15"/>
      <c r="N221" s="15"/>
      <c r="O221" s="15"/>
      <c r="P221" s="14">
        <v>0.16</v>
      </c>
      <c r="Q221" s="15"/>
      <c r="R221" s="15"/>
      <c r="S221" s="15"/>
      <c r="T221" s="15"/>
      <c r="U221" s="15"/>
      <c r="V221" s="15"/>
      <c r="W221" s="15"/>
      <c r="X221" s="15"/>
      <c r="Y221" s="15"/>
      <c r="Z221" s="15"/>
      <c r="AA221" s="15"/>
      <c r="AB221" s="15"/>
      <c r="AC221" s="15"/>
      <c r="AD221" s="15"/>
      <c r="AE221" s="15"/>
      <c r="AF221" s="15"/>
      <c r="AG221" s="15"/>
      <c r="AH221" s="15"/>
      <c r="AI221" s="15"/>
      <c r="AJ221" s="15"/>
      <c r="AK221" s="15"/>
      <c r="AL221" s="15"/>
      <c r="AM221" s="15"/>
      <c r="AN221" s="15"/>
      <c r="AO221" s="15"/>
      <c r="AP221" s="15"/>
      <c r="AQ221" s="15"/>
      <c r="AR221" s="15"/>
      <c r="AS221" s="15"/>
      <c r="AT221" s="15"/>
      <c r="AU221" s="15"/>
      <c r="AV221" s="15"/>
      <c r="AW221" s="15"/>
      <c r="AX221" s="15"/>
      <c r="AY221" s="15"/>
      <c r="AZ221" s="15"/>
      <c r="BA221" s="15"/>
      <c r="BB221" s="15"/>
      <c r="BC221" s="15"/>
      <c r="BD221" s="15"/>
      <c r="BE221" s="15"/>
      <c r="BF221" s="15"/>
      <c r="BG221" s="15"/>
      <c r="BH221" s="15"/>
      <c r="BI221" s="15"/>
      <c r="BJ221" s="15"/>
      <c r="BK221" s="15"/>
      <c r="BL221" s="15"/>
      <c r="BM221" s="15"/>
      <c r="BN221" s="15"/>
      <c r="BO221" s="15"/>
      <c r="BP221" s="15"/>
      <c r="BQ221" s="15"/>
      <c r="BR221" s="15"/>
      <c r="BS221" s="15"/>
      <c r="BT221" s="15"/>
      <c r="BU221" s="15"/>
      <c r="BV221" s="15"/>
      <c r="BW221" s="15"/>
      <c r="BX221" s="21"/>
      <c r="BY221" s="38" t="s">
        <v>709</v>
      </c>
    </row>
    <row r="222" spans="2:77" ht="12.75">
      <c r="B222" s="12">
        <v>82</v>
      </c>
      <c r="C222" s="188" t="s">
        <v>719</v>
      </c>
      <c r="D222" s="168" t="s">
        <v>253</v>
      </c>
      <c r="E222" s="169" t="s">
        <v>765</v>
      </c>
      <c r="F222" s="15"/>
      <c r="G222" s="39">
        <v>5.6</v>
      </c>
      <c r="H222" s="39"/>
      <c r="I222" s="14">
        <v>5.6</v>
      </c>
      <c r="J222" s="15" t="s">
        <v>765</v>
      </c>
      <c r="K222" s="15"/>
      <c r="L222" s="15"/>
      <c r="M222" s="15"/>
      <c r="N222" s="15"/>
      <c r="O222" s="15"/>
      <c r="P222" s="14">
        <v>5.6</v>
      </c>
      <c r="Q222" s="15"/>
      <c r="R222" s="15"/>
      <c r="S222" s="15"/>
      <c r="T222" s="15"/>
      <c r="U222" s="15"/>
      <c r="V222" s="15"/>
      <c r="W222" s="15"/>
      <c r="X222" s="15"/>
      <c r="Y222" s="15"/>
      <c r="Z222" s="15"/>
      <c r="AA222" s="15"/>
      <c r="AB222" s="15"/>
      <c r="AC222" s="15"/>
      <c r="AD222" s="15"/>
      <c r="AE222" s="15"/>
      <c r="AF222" s="15"/>
      <c r="AG222" s="15"/>
      <c r="AH222" s="15"/>
      <c r="AI222" s="15"/>
      <c r="AJ222" s="15"/>
      <c r="AK222" s="15"/>
      <c r="AL222" s="15"/>
      <c r="AM222" s="15"/>
      <c r="AN222" s="15"/>
      <c r="AO222" s="15"/>
      <c r="AP222" s="15"/>
      <c r="AQ222" s="15"/>
      <c r="AR222" s="15"/>
      <c r="AS222" s="15"/>
      <c r="AT222" s="15"/>
      <c r="AU222" s="15"/>
      <c r="AV222" s="15"/>
      <c r="AW222" s="15"/>
      <c r="AX222" s="15"/>
      <c r="AY222" s="15"/>
      <c r="AZ222" s="15"/>
      <c r="BA222" s="15"/>
      <c r="BB222" s="15"/>
      <c r="BC222" s="15"/>
      <c r="BD222" s="15"/>
      <c r="BE222" s="15"/>
      <c r="BF222" s="15"/>
      <c r="BG222" s="15"/>
      <c r="BH222" s="15"/>
      <c r="BI222" s="15"/>
      <c r="BJ222" s="15"/>
      <c r="BK222" s="15"/>
      <c r="BL222" s="15"/>
      <c r="BM222" s="15"/>
      <c r="BN222" s="15"/>
      <c r="BO222" s="15"/>
      <c r="BP222" s="15"/>
      <c r="BQ222" s="15"/>
      <c r="BR222" s="15"/>
      <c r="BS222" s="15"/>
      <c r="BT222" s="15"/>
      <c r="BU222" s="15"/>
      <c r="BV222" s="15"/>
      <c r="BW222" s="15"/>
      <c r="BX222" s="21"/>
      <c r="BY222" s="38" t="s">
        <v>709</v>
      </c>
    </row>
    <row r="223" spans="2:77" ht="12.75">
      <c r="B223" s="12">
        <v>83</v>
      </c>
      <c r="C223" s="188" t="s">
        <v>720</v>
      </c>
      <c r="D223" s="168" t="s">
        <v>19</v>
      </c>
      <c r="E223" s="169" t="s">
        <v>765</v>
      </c>
      <c r="F223" s="15"/>
      <c r="G223" s="39">
        <v>1.2</v>
      </c>
      <c r="H223" s="39"/>
      <c r="I223" s="14">
        <v>1.2</v>
      </c>
      <c r="J223" s="15" t="s">
        <v>765</v>
      </c>
      <c r="K223" s="15"/>
      <c r="L223" s="15"/>
      <c r="M223" s="15"/>
      <c r="N223" s="15"/>
      <c r="O223" s="15"/>
      <c r="P223" s="14">
        <v>1.2</v>
      </c>
      <c r="Q223" s="15"/>
      <c r="R223" s="15"/>
      <c r="S223" s="15"/>
      <c r="T223" s="15"/>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5"/>
      <c r="AR223" s="15"/>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21"/>
      <c r="BY223" s="38" t="s">
        <v>709</v>
      </c>
    </row>
    <row r="224" spans="2:77" ht="12.75">
      <c r="B224" s="12">
        <v>84</v>
      </c>
      <c r="C224" s="188" t="s">
        <v>721</v>
      </c>
      <c r="D224" s="168" t="s">
        <v>722</v>
      </c>
      <c r="E224" s="169" t="s">
        <v>765</v>
      </c>
      <c r="F224" s="15"/>
      <c r="G224" s="39">
        <v>5</v>
      </c>
      <c r="H224" s="39"/>
      <c r="I224" s="14">
        <v>5</v>
      </c>
      <c r="J224" s="15" t="s">
        <v>765</v>
      </c>
      <c r="K224" s="15"/>
      <c r="L224" s="15"/>
      <c r="M224" s="15"/>
      <c r="N224" s="15"/>
      <c r="O224" s="15"/>
      <c r="P224" s="14">
        <v>5</v>
      </c>
      <c r="Q224" s="15"/>
      <c r="R224" s="15"/>
      <c r="S224" s="15"/>
      <c r="T224" s="15"/>
      <c r="U224" s="15"/>
      <c r="V224" s="15"/>
      <c r="W224" s="15"/>
      <c r="X224" s="15"/>
      <c r="Y224" s="15"/>
      <c r="Z224" s="15"/>
      <c r="AA224" s="15"/>
      <c r="AB224" s="15"/>
      <c r="AC224" s="15"/>
      <c r="AD224" s="15"/>
      <c r="AE224" s="15"/>
      <c r="AF224" s="15"/>
      <c r="AG224" s="15"/>
      <c r="AH224" s="15"/>
      <c r="AI224" s="15"/>
      <c r="AJ224" s="15"/>
      <c r="AK224" s="15"/>
      <c r="AL224" s="15"/>
      <c r="AM224" s="15"/>
      <c r="AN224" s="15"/>
      <c r="AO224" s="15"/>
      <c r="AP224" s="15"/>
      <c r="AQ224" s="15"/>
      <c r="AR224" s="15"/>
      <c r="AS224" s="15"/>
      <c r="AT224" s="15"/>
      <c r="AU224" s="15"/>
      <c r="AV224" s="15"/>
      <c r="AW224" s="15"/>
      <c r="AX224" s="15"/>
      <c r="AY224" s="15"/>
      <c r="AZ224" s="15"/>
      <c r="BA224" s="15"/>
      <c r="BB224" s="15"/>
      <c r="BC224" s="15"/>
      <c r="BD224" s="15"/>
      <c r="BE224" s="15"/>
      <c r="BF224" s="15"/>
      <c r="BG224" s="15"/>
      <c r="BH224" s="15"/>
      <c r="BI224" s="15"/>
      <c r="BJ224" s="15"/>
      <c r="BK224" s="15"/>
      <c r="BL224" s="15"/>
      <c r="BM224" s="15"/>
      <c r="BN224" s="15"/>
      <c r="BO224" s="15"/>
      <c r="BP224" s="15"/>
      <c r="BQ224" s="15"/>
      <c r="BR224" s="15"/>
      <c r="BS224" s="15"/>
      <c r="BT224" s="15"/>
      <c r="BU224" s="15"/>
      <c r="BV224" s="15"/>
      <c r="BW224" s="15"/>
      <c r="BX224" s="21"/>
      <c r="BY224" s="38" t="s">
        <v>709</v>
      </c>
    </row>
    <row r="225" spans="1:77" ht="12.75">
      <c r="B225" s="12">
        <v>85</v>
      </c>
      <c r="C225" s="188" t="s">
        <v>723</v>
      </c>
      <c r="D225" s="168" t="s">
        <v>724</v>
      </c>
      <c r="E225" s="169" t="s">
        <v>765</v>
      </c>
      <c r="F225" s="15"/>
      <c r="G225" s="39">
        <v>0.3</v>
      </c>
      <c r="H225" s="39">
        <v>0.3</v>
      </c>
      <c r="I225" s="14">
        <v>0.3</v>
      </c>
      <c r="J225" s="15" t="s">
        <v>765</v>
      </c>
      <c r="K225" s="15"/>
      <c r="L225" s="15"/>
      <c r="M225" s="15"/>
      <c r="N225" s="15"/>
      <c r="O225" s="15"/>
      <c r="P225" s="14">
        <v>0.3</v>
      </c>
      <c r="Q225" s="15"/>
      <c r="R225" s="15"/>
      <c r="S225" s="15"/>
      <c r="T225" s="15"/>
      <c r="U225" s="15"/>
      <c r="V225" s="15"/>
      <c r="W225" s="15"/>
      <c r="X225" s="15"/>
      <c r="Y225" s="15"/>
      <c r="Z225" s="15"/>
      <c r="AA225" s="15"/>
      <c r="AB225" s="15"/>
      <c r="AC225" s="15"/>
      <c r="AD225" s="15"/>
      <c r="AE225" s="15"/>
      <c r="AF225" s="15"/>
      <c r="AG225" s="15"/>
      <c r="AH225" s="15"/>
      <c r="AI225" s="15"/>
      <c r="AJ225" s="15"/>
      <c r="AK225" s="15"/>
      <c r="AL225" s="15"/>
      <c r="AM225" s="15"/>
      <c r="AN225" s="15"/>
      <c r="AO225" s="15"/>
      <c r="AP225" s="15"/>
      <c r="AQ225" s="15"/>
      <c r="AR225" s="15"/>
      <c r="AS225" s="15"/>
      <c r="AT225" s="15"/>
      <c r="AU225" s="15"/>
      <c r="AV225" s="15"/>
      <c r="AW225" s="15"/>
      <c r="AX225" s="15"/>
      <c r="AY225" s="15"/>
      <c r="AZ225" s="15"/>
      <c r="BA225" s="15"/>
      <c r="BB225" s="15"/>
      <c r="BC225" s="15"/>
      <c r="BD225" s="15"/>
      <c r="BE225" s="15"/>
      <c r="BF225" s="15"/>
      <c r="BG225" s="15"/>
      <c r="BH225" s="15"/>
      <c r="BI225" s="15"/>
      <c r="BJ225" s="15"/>
      <c r="BK225" s="15"/>
      <c r="BL225" s="15"/>
      <c r="BM225" s="15"/>
      <c r="BN225" s="15"/>
      <c r="BO225" s="15"/>
      <c r="BP225" s="15"/>
      <c r="BQ225" s="15"/>
      <c r="BR225" s="15"/>
      <c r="BS225" s="15"/>
      <c r="BT225" s="15"/>
      <c r="BU225" s="15"/>
      <c r="BV225" s="15"/>
      <c r="BW225" s="15"/>
      <c r="BX225" s="21"/>
      <c r="BY225" s="38" t="s">
        <v>709</v>
      </c>
    </row>
    <row r="226" spans="1:77" ht="12.75">
      <c r="B226" s="12">
        <v>86</v>
      </c>
      <c r="C226" s="188" t="s">
        <v>725</v>
      </c>
      <c r="D226" s="168" t="s">
        <v>726</v>
      </c>
      <c r="E226" s="169" t="s">
        <v>765</v>
      </c>
      <c r="F226" s="15"/>
      <c r="G226" s="39">
        <v>0.7</v>
      </c>
      <c r="H226" s="39">
        <v>0.7</v>
      </c>
      <c r="I226" s="14">
        <v>0.7</v>
      </c>
      <c r="J226" s="15" t="s">
        <v>765</v>
      </c>
      <c r="K226" s="15"/>
      <c r="L226" s="15"/>
      <c r="M226" s="15"/>
      <c r="N226" s="15"/>
      <c r="O226" s="15"/>
      <c r="P226" s="14">
        <v>0.7</v>
      </c>
      <c r="Q226" s="15"/>
      <c r="R226" s="15"/>
      <c r="S226" s="15"/>
      <c r="T226" s="15"/>
      <c r="U226" s="15"/>
      <c r="V226" s="15"/>
      <c r="W226" s="15"/>
      <c r="X226" s="15"/>
      <c r="Y226" s="15"/>
      <c r="Z226" s="15"/>
      <c r="AA226" s="15"/>
      <c r="AB226" s="15"/>
      <c r="AC226" s="15"/>
      <c r="AD226" s="15"/>
      <c r="AE226" s="15"/>
      <c r="AF226" s="15"/>
      <c r="AG226" s="15"/>
      <c r="AH226" s="15"/>
      <c r="AI226" s="15"/>
      <c r="AJ226" s="15"/>
      <c r="AK226" s="15"/>
      <c r="AL226" s="15"/>
      <c r="AM226" s="15"/>
      <c r="AN226" s="15"/>
      <c r="AO226" s="15"/>
      <c r="AP226" s="15"/>
      <c r="AQ226" s="15"/>
      <c r="AR226" s="15"/>
      <c r="AS226" s="15"/>
      <c r="AT226" s="15"/>
      <c r="AU226" s="15"/>
      <c r="AV226" s="15"/>
      <c r="AW226" s="15"/>
      <c r="AX226" s="15"/>
      <c r="AY226" s="15"/>
      <c r="AZ226" s="15"/>
      <c r="BA226" s="15"/>
      <c r="BB226" s="15"/>
      <c r="BC226" s="15"/>
      <c r="BD226" s="15"/>
      <c r="BE226" s="15"/>
      <c r="BF226" s="15"/>
      <c r="BG226" s="15"/>
      <c r="BH226" s="15"/>
      <c r="BI226" s="15"/>
      <c r="BJ226" s="15"/>
      <c r="BK226" s="15"/>
      <c r="BL226" s="15"/>
      <c r="BM226" s="15"/>
      <c r="BN226" s="15"/>
      <c r="BO226" s="15"/>
      <c r="BP226" s="15"/>
      <c r="BQ226" s="15"/>
      <c r="BR226" s="15"/>
      <c r="BS226" s="15"/>
      <c r="BT226" s="15"/>
      <c r="BU226" s="15"/>
      <c r="BV226" s="15"/>
      <c r="BW226" s="15"/>
      <c r="BX226" s="21"/>
      <c r="BY226" s="38" t="s">
        <v>709</v>
      </c>
    </row>
    <row r="227" spans="1:77" ht="12.75">
      <c r="B227" s="12">
        <v>87</v>
      </c>
      <c r="C227" s="188" t="s">
        <v>727</v>
      </c>
      <c r="D227" s="168" t="s">
        <v>726</v>
      </c>
      <c r="E227" s="169" t="s">
        <v>765</v>
      </c>
      <c r="F227" s="15"/>
      <c r="G227" s="39">
        <v>0.1</v>
      </c>
      <c r="H227" s="39">
        <v>0.1</v>
      </c>
      <c r="I227" s="14">
        <v>0.1</v>
      </c>
      <c r="J227" s="15" t="s">
        <v>765</v>
      </c>
      <c r="K227" s="15"/>
      <c r="L227" s="15"/>
      <c r="M227" s="15"/>
      <c r="N227" s="15"/>
      <c r="O227" s="15"/>
      <c r="P227" s="14">
        <v>0.1</v>
      </c>
      <c r="Q227" s="15"/>
      <c r="R227" s="15"/>
      <c r="S227" s="15"/>
      <c r="T227" s="15"/>
      <c r="U227" s="15"/>
      <c r="V227" s="15"/>
      <c r="W227" s="15"/>
      <c r="X227" s="15"/>
      <c r="Y227" s="15"/>
      <c r="Z227" s="15"/>
      <c r="AA227" s="15"/>
      <c r="AB227" s="15"/>
      <c r="AC227" s="15"/>
      <c r="AD227" s="15"/>
      <c r="AE227" s="15"/>
      <c r="AF227" s="15"/>
      <c r="AG227" s="15"/>
      <c r="AH227" s="15"/>
      <c r="AI227" s="15"/>
      <c r="AJ227" s="15"/>
      <c r="AK227" s="15"/>
      <c r="AL227" s="15"/>
      <c r="AM227" s="15"/>
      <c r="AN227" s="15"/>
      <c r="AO227" s="15"/>
      <c r="AP227" s="15"/>
      <c r="AQ227" s="15"/>
      <c r="AR227" s="15"/>
      <c r="AS227" s="15"/>
      <c r="AT227" s="15"/>
      <c r="AU227" s="15"/>
      <c r="AV227" s="15"/>
      <c r="AW227" s="15"/>
      <c r="AX227" s="15"/>
      <c r="AY227" s="15"/>
      <c r="AZ227" s="15"/>
      <c r="BA227" s="15"/>
      <c r="BB227" s="15"/>
      <c r="BC227" s="15"/>
      <c r="BD227" s="15"/>
      <c r="BE227" s="15"/>
      <c r="BF227" s="15"/>
      <c r="BG227" s="15"/>
      <c r="BH227" s="15"/>
      <c r="BI227" s="15"/>
      <c r="BJ227" s="15"/>
      <c r="BK227" s="15"/>
      <c r="BL227" s="15"/>
      <c r="BM227" s="15"/>
      <c r="BN227" s="15"/>
      <c r="BO227" s="15"/>
      <c r="BP227" s="15"/>
      <c r="BQ227" s="15"/>
      <c r="BR227" s="15"/>
      <c r="BS227" s="15"/>
      <c r="BT227" s="15"/>
      <c r="BU227" s="15"/>
      <c r="BV227" s="15"/>
      <c r="BW227" s="15"/>
      <c r="BX227" s="21"/>
      <c r="BY227" s="38" t="s">
        <v>709</v>
      </c>
    </row>
    <row r="228" spans="1:77" ht="12.75">
      <c r="B228" s="12">
        <v>88</v>
      </c>
      <c r="C228" s="188" t="s">
        <v>728</v>
      </c>
      <c r="D228" s="168" t="s">
        <v>715</v>
      </c>
      <c r="E228" s="169" t="s">
        <v>765</v>
      </c>
      <c r="F228" s="15"/>
      <c r="G228" s="39">
        <v>0.5</v>
      </c>
      <c r="H228" s="39">
        <v>0.5</v>
      </c>
      <c r="I228" s="14">
        <v>0.5</v>
      </c>
      <c r="J228" s="15" t="s">
        <v>765</v>
      </c>
      <c r="K228" s="15"/>
      <c r="L228" s="15"/>
      <c r="M228" s="15"/>
      <c r="N228" s="15"/>
      <c r="O228" s="15"/>
      <c r="P228" s="14">
        <v>0.5</v>
      </c>
      <c r="Q228" s="15"/>
      <c r="R228" s="15"/>
      <c r="S228" s="15"/>
      <c r="T228" s="15"/>
      <c r="U228" s="15"/>
      <c r="V228" s="15"/>
      <c r="W228" s="15"/>
      <c r="X228" s="15"/>
      <c r="Y228" s="15"/>
      <c r="Z228" s="15"/>
      <c r="AA228" s="15"/>
      <c r="AB228" s="15"/>
      <c r="AC228" s="15"/>
      <c r="AD228" s="15"/>
      <c r="AE228" s="15"/>
      <c r="AF228" s="15"/>
      <c r="AG228" s="15"/>
      <c r="AH228" s="15"/>
      <c r="AI228" s="15"/>
      <c r="AJ228" s="15"/>
      <c r="AK228" s="15"/>
      <c r="AL228" s="15"/>
      <c r="AM228" s="15"/>
      <c r="AN228" s="15"/>
      <c r="AO228" s="15"/>
      <c r="AP228" s="15"/>
      <c r="AQ228" s="15"/>
      <c r="AR228" s="15"/>
      <c r="AS228" s="15"/>
      <c r="AT228" s="15"/>
      <c r="AU228" s="15"/>
      <c r="AV228" s="15"/>
      <c r="AW228" s="15"/>
      <c r="AX228" s="15"/>
      <c r="AY228" s="15"/>
      <c r="AZ228" s="15"/>
      <c r="BA228" s="15"/>
      <c r="BB228" s="15"/>
      <c r="BC228" s="15"/>
      <c r="BD228" s="15"/>
      <c r="BE228" s="15"/>
      <c r="BF228" s="15"/>
      <c r="BG228" s="15"/>
      <c r="BH228" s="15"/>
      <c r="BI228" s="15"/>
      <c r="BJ228" s="15"/>
      <c r="BK228" s="15"/>
      <c r="BL228" s="15"/>
      <c r="BM228" s="15"/>
      <c r="BN228" s="15"/>
      <c r="BO228" s="15"/>
      <c r="BP228" s="15"/>
      <c r="BQ228" s="15"/>
      <c r="BR228" s="15"/>
      <c r="BS228" s="15"/>
      <c r="BT228" s="15"/>
      <c r="BU228" s="15"/>
      <c r="BV228" s="15"/>
      <c r="BW228" s="15"/>
      <c r="BX228" s="21"/>
      <c r="BY228" s="38" t="s">
        <v>709</v>
      </c>
    </row>
    <row r="229" spans="1:77" s="26" customFormat="1" ht="15.75">
      <c r="B229" s="57" t="s">
        <v>243</v>
      </c>
      <c r="C229" s="165" t="s">
        <v>244</v>
      </c>
      <c r="D229" s="199"/>
      <c r="E229" s="200"/>
      <c r="F229" s="140"/>
      <c r="G229" s="47"/>
      <c r="H229" s="47"/>
      <c r="I229" s="8"/>
      <c r="J229" s="140"/>
      <c r="K229" s="140"/>
      <c r="L229" s="140"/>
      <c r="M229" s="140"/>
      <c r="N229" s="140"/>
      <c r="O229" s="140"/>
      <c r="P229" s="8"/>
      <c r="Q229" s="140"/>
      <c r="R229" s="140"/>
      <c r="S229" s="140"/>
      <c r="T229" s="140"/>
      <c r="U229" s="140"/>
      <c r="V229" s="140"/>
      <c r="W229" s="140"/>
      <c r="X229" s="140"/>
      <c r="Y229" s="140"/>
      <c r="Z229" s="140"/>
      <c r="AA229" s="140"/>
      <c r="AB229" s="140"/>
      <c r="AC229" s="140"/>
      <c r="AD229" s="140"/>
      <c r="AE229" s="140"/>
      <c r="AF229" s="140"/>
      <c r="AG229" s="140"/>
      <c r="AH229" s="140"/>
      <c r="AI229" s="140"/>
      <c r="AJ229" s="140"/>
      <c r="AK229" s="140"/>
      <c r="AL229" s="140"/>
      <c r="AM229" s="140"/>
      <c r="AN229" s="140"/>
      <c r="AO229" s="140"/>
      <c r="AP229" s="140"/>
      <c r="AQ229" s="140"/>
      <c r="AR229" s="140"/>
      <c r="AS229" s="140"/>
      <c r="AT229" s="140"/>
      <c r="AU229" s="140"/>
      <c r="AV229" s="140"/>
      <c r="AW229" s="140"/>
      <c r="AX229" s="140"/>
      <c r="AY229" s="140"/>
      <c r="AZ229" s="140"/>
      <c r="BA229" s="140"/>
      <c r="BB229" s="140"/>
      <c r="BC229" s="140"/>
      <c r="BD229" s="140"/>
      <c r="BE229" s="140"/>
      <c r="BF229" s="140"/>
      <c r="BG229" s="140"/>
      <c r="BH229" s="140"/>
      <c r="BI229" s="140"/>
      <c r="BJ229" s="140"/>
      <c r="BK229" s="140"/>
      <c r="BL229" s="140"/>
      <c r="BM229" s="140"/>
      <c r="BN229" s="140"/>
      <c r="BO229" s="140"/>
      <c r="BP229" s="140"/>
      <c r="BQ229" s="140"/>
      <c r="BR229" s="140"/>
      <c r="BS229" s="140"/>
      <c r="BT229" s="140"/>
      <c r="BU229" s="140"/>
      <c r="BV229" s="140"/>
      <c r="BW229" s="140"/>
      <c r="BX229" s="3"/>
      <c r="BY229" s="27"/>
    </row>
    <row r="230" spans="1:77" ht="25.5">
      <c r="A230" s="18" t="s">
        <v>245</v>
      </c>
      <c r="B230" s="59">
        <v>1</v>
      </c>
      <c r="C230" s="191" t="s">
        <v>246</v>
      </c>
      <c r="D230" s="192" t="s">
        <v>522</v>
      </c>
      <c r="E230" s="169" t="s">
        <v>878</v>
      </c>
      <c r="F230" s="15"/>
      <c r="G230" s="14">
        <v>60</v>
      </c>
      <c r="H230" s="14"/>
      <c r="I230" s="14">
        <v>60</v>
      </c>
      <c r="J230" s="15" t="s">
        <v>878</v>
      </c>
      <c r="K230" s="15"/>
      <c r="L230" s="15"/>
      <c r="M230" s="15"/>
      <c r="N230" s="15"/>
      <c r="O230" s="15"/>
      <c r="P230" s="14">
        <v>60</v>
      </c>
      <c r="Q230" s="15"/>
      <c r="R230" s="15"/>
      <c r="S230" s="15"/>
      <c r="T230" s="15"/>
      <c r="U230" s="15"/>
      <c r="V230" s="15"/>
      <c r="W230" s="15"/>
      <c r="X230" s="15"/>
      <c r="Y230" s="15"/>
      <c r="Z230" s="15"/>
      <c r="AA230" s="15"/>
      <c r="AB230" s="15"/>
      <c r="AC230" s="15"/>
      <c r="AD230" s="15"/>
      <c r="AE230" s="15"/>
      <c r="AF230" s="15"/>
      <c r="AG230" s="15"/>
      <c r="AH230" s="15"/>
      <c r="AI230" s="15"/>
      <c r="AJ230" s="15"/>
      <c r="AK230" s="15"/>
      <c r="AL230" s="15"/>
      <c r="AM230" s="15"/>
      <c r="AN230" s="15"/>
      <c r="AO230" s="15"/>
      <c r="AP230" s="15"/>
      <c r="AQ230" s="15"/>
      <c r="AR230" s="15"/>
      <c r="AS230" s="15"/>
      <c r="AT230" s="15"/>
      <c r="AU230" s="15"/>
      <c r="AV230" s="15"/>
      <c r="AW230" s="15"/>
      <c r="AX230" s="15"/>
      <c r="AY230" s="15"/>
      <c r="AZ230" s="15"/>
      <c r="BA230" s="15"/>
      <c r="BB230" s="15"/>
      <c r="BC230" s="15"/>
      <c r="BD230" s="15"/>
      <c r="BE230" s="15"/>
      <c r="BF230" s="15"/>
      <c r="BG230" s="15"/>
      <c r="BH230" s="15"/>
      <c r="BI230" s="15"/>
      <c r="BJ230" s="15"/>
      <c r="BK230" s="15"/>
      <c r="BL230" s="15"/>
      <c r="BM230" s="15"/>
      <c r="BN230" s="15"/>
      <c r="BO230" s="15"/>
      <c r="BP230" s="15"/>
      <c r="BQ230" s="15"/>
      <c r="BR230" s="15"/>
      <c r="BS230" s="15"/>
      <c r="BT230" s="15"/>
      <c r="BU230" s="15"/>
      <c r="BV230" s="15"/>
      <c r="BW230" s="15"/>
      <c r="BX230" s="35"/>
      <c r="BY230" s="37" t="s">
        <v>247</v>
      </c>
    </row>
    <row r="231" spans="1:77" s="26" customFormat="1" ht="12.75">
      <c r="A231" s="26" t="s">
        <v>29</v>
      </c>
      <c r="B231" s="17">
        <v>4</v>
      </c>
      <c r="C231" s="191" t="s">
        <v>252</v>
      </c>
      <c r="D231" s="217" t="s">
        <v>253</v>
      </c>
      <c r="E231" s="169" t="s">
        <v>878</v>
      </c>
      <c r="F231" s="15"/>
      <c r="G231" s="14">
        <v>9</v>
      </c>
      <c r="H231" s="14"/>
      <c r="I231" s="14">
        <v>9</v>
      </c>
      <c r="J231" s="15" t="s">
        <v>878</v>
      </c>
      <c r="K231" s="15"/>
      <c r="L231" s="15"/>
      <c r="M231" s="15"/>
      <c r="N231" s="15"/>
      <c r="O231" s="15"/>
      <c r="P231" s="14">
        <v>9</v>
      </c>
      <c r="Q231" s="15"/>
      <c r="R231" s="15"/>
      <c r="S231" s="15"/>
      <c r="T231" s="15"/>
      <c r="U231" s="15"/>
      <c r="V231" s="15"/>
      <c r="W231" s="15"/>
      <c r="X231" s="15"/>
      <c r="Y231" s="15"/>
      <c r="Z231" s="15"/>
      <c r="AA231" s="15"/>
      <c r="AB231" s="15"/>
      <c r="AC231" s="15"/>
      <c r="AD231" s="15"/>
      <c r="AE231" s="15"/>
      <c r="AF231" s="15"/>
      <c r="AG231" s="15"/>
      <c r="AH231" s="15"/>
      <c r="AI231" s="15"/>
      <c r="AJ231" s="15"/>
      <c r="AK231" s="15"/>
      <c r="AL231" s="15"/>
      <c r="AM231" s="15"/>
      <c r="AN231" s="15"/>
      <c r="AO231" s="15"/>
      <c r="AP231" s="15"/>
      <c r="AQ231" s="15"/>
      <c r="AR231" s="15"/>
      <c r="AS231" s="15"/>
      <c r="AT231" s="15"/>
      <c r="AU231" s="15"/>
      <c r="AV231" s="15"/>
      <c r="AW231" s="15"/>
      <c r="AX231" s="15"/>
      <c r="AY231" s="15"/>
      <c r="AZ231" s="15"/>
      <c r="BA231" s="15"/>
      <c r="BB231" s="15"/>
      <c r="BC231" s="15"/>
      <c r="BD231" s="15"/>
      <c r="BE231" s="15"/>
      <c r="BF231" s="15"/>
      <c r="BG231" s="15"/>
      <c r="BH231" s="15"/>
      <c r="BI231" s="15"/>
      <c r="BJ231" s="15"/>
      <c r="BK231" s="15"/>
      <c r="BL231" s="15"/>
      <c r="BM231" s="15"/>
      <c r="BN231" s="15"/>
      <c r="BO231" s="15"/>
      <c r="BP231" s="15"/>
      <c r="BQ231" s="15"/>
      <c r="BR231" s="15"/>
      <c r="BS231" s="15"/>
      <c r="BT231" s="15"/>
      <c r="BU231" s="15"/>
      <c r="BV231" s="15"/>
      <c r="BW231" s="15"/>
      <c r="BX231" s="35"/>
      <c r="BY231" s="29"/>
    </row>
    <row r="232" spans="1:77" s="26" customFormat="1" ht="25.5">
      <c r="A232" s="26" t="s">
        <v>29</v>
      </c>
      <c r="B232" s="59">
        <v>5</v>
      </c>
      <c r="C232" s="191" t="s">
        <v>254</v>
      </c>
      <c r="D232" s="217" t="s">
        <v>255</v>
      </c>
      <c r="E232" s="169" t="s">
        <v>878</v>
      </c>
      <c r="F232" s="15"/>
      <c r="G232" s="14">
        <v>4.5</v>
      </c>
      <c r="H232" s="14"/>
      <c r="I232" s="14">
        <v>4.5</v>
      </c>
      <c r="J232" s="15" t="s">
        <v>878</v>
      </c>
      <c r="K232" s="15"/>
      <c r="L232" s="15"/>
      <c r="M232" s="15"/>
      <c r="N232" s="15"/>
      <c r="O232" s="15"/>
      <c r="P232" s="14">
        <v>4.5</v>
      </c>
      <c r="Q232" s="15"/>
      <c r="R232" s="15"/>
      <c r="S232" s="15"/>
      <c r="T232" s="15"/>
      <c r="U232" s="15"/>
      <c r="V232" s="15"/>
      <c r="W232" s="15"/>
      <c r="X232" s="15"/>
      <c r="Y232" s="15"/>
      <c r="Z232" s="15"/>
      <c r="AA232" s="15"/>
      <c r="AB232" s="15"/>
      <c r="AC232" s="15"/>
      <c r="AD232" s="15"/>
      <c r="AE232" s="15"/>
      <c r="AF232" s="15"/>
      <c r="AG232" s="15"/>
      <c r="AH232" s="15"/>
      <c r="AI232" s="15"/>
      <c r="AJ232" s="15"/>
      <c r="AK232" s="15"/>
      <c r="AL232" s="15"/>
      <c r="AM232" s="15"/>
      <c r="AN232" s="15"/>
      <c r="AO232" s="15"/>
      <c r="AP232" s="15"/>
      <c r="AQ232" s="15"/>
      <c r="AR232" s="15"/>
      <c r="AS232" s="15"/>
      <c r="AT232" s="15"/>
      <c r="AU232" s="15"/>
      <c r="AV232" s="15"/>
      <c r="AW232" s="15"/>
      <c r="AX232" s="15"/>
      <c r="AY232" s="15"/>
      <c r="AZ232" s="15"/>
      <c r="BA232" s="15"/>
      <c r="BB232" s="15"/>
      <c r="BC232" s="15"/>
      <c r="BD232" s="15"/>
      <c r="BE232" s="15"/>
      <c r="BF232" s="15"/>
      <c r="BG232" s="15"/>
      <c r="BH232" s="15"/>
      <c r="BI232" s="15"/>
      <c r="BJ232" s="15"/>
      <c r="BK232" s="15"/>
      <c r="BL232" s="15"/>
      <c r="BM232" s="15"/>
      <c r="BN232" s="15"/>
      <c r="BO232" s="15"/>
      <c r="BP232" s="15"/>
      <c r="BQ232" s="15"/>
      <c r="BR232" s="15"/>
      <c r="BS232" s="15"/>
      <c r="BT232" s="15"/>
      <c r="BU232" s="15"/>
      <c r="BV232" s="15"/>
      <c r="BW232" s="15"/>
      <c r="BX232" s="35">
        <v>2024</v>
      </c>
      <c r="BY232" s="29" t="s">
        <v>742</v>
      </c>
    </row>
    <row r="233" spans="1:77" s="26" customFormat="1" ht="12.75">
      <c r="B233" s="59"/>
      <c r="C233" s="171" t="s">
        <v>256</v>
      </c>
      <c r="D233" s="218" t="s">
        <v>19</v>
      </c>
      <c r="E233" s="169" t="s">
        <v>878</v>
      </c>
      <c r="F233" s="15"/>
      <c r="G233" s="14"/>
      <c r="H233" s="14"/>
      <c r="I233" s="14"/>
      <c r="J233" s="15"/>
      <c r="K233" s="15"/>
      <c r="L233" s="15"/>
      <c r="M233" s="15"/>
      <c r="N233" s="15"/>
      <c r="O233" s="15"/>
      <c r="P233" s="14">
        <v>2</v>
      </c>
      <c r="Q233" s="15"/>
      <c r="R233" s="15"/>
      <c r="S233" s="15"/>
      <c r="T233" s="15"/>
      <c r="U233" s="15"/>
      <c r="V233" s="15"/>
      <c r="W233" s="15"/>
      <c r="X233" s="15"/>
      <c r="Y233" s="15"/>
      <c r="Z233" s="15"/>
      <c r="AA233" s="15"/>
      <c r="AB233" s="15"/>
      <c r="AC233" s="15"/>
      <c r="AD233" s="15"/>
      <c r="AE233" s="15"/>
      <c r="AF233" s="15"/>
      <c r="AG233" s="15"/>
      <c r="AH233" s="15"/>
      <c r="AI233" s="15"/>
      <c r="AJ233" s="15"/>
      <c r="AK233" s="15"/>
      <c r="AL233" s="15"/>
      <c r="AM233" s="15"/>
      <c r="AN233" s="15"/>
      <c r="AO233" s="15"/>
      <c r="AP233" s="15"/>
      <c r="AQ233" s="15"/>
      <c r="AR233" s="15"/>
      <c r="AS233" s="15"/>
      <c r="AT233" s="15"/>
      <c r="AU233" s="15"/>
      <c r="AV233" s="15"/>
      <c r="AW233" s="15"/>
      <c r="AX233" s="15"/>
      <c r="AY233" s="15"/>
      <c r="AZ233" s="15"/>
      <c r="BA233" s="15"/>
      <c r="BB233" s="15"/>
      <c r="BC233" s="15"/>
      <c r="BD233" s="15"/>
      <c r="BE233" s="15"/>
      <c r="BF233" s="15"/>
      <c r="BG233" s="15"/>
      <c r="BH233" s="15"/>
      <c r="BI233" s="15"/>
      <c r="BJ233" s="15"/>
      <c r="BK233" s="15"/>
      <c r="BL233" s="15"/>
      <c r="BM233" s="15"/>
      <c r="BN233" s="15"/>
      <c r="BO233" s="15"/>
      <c r="BP233" s="15"/>
      <c r="BQ233" s="15"/>
      <c r="BR233" s="15"/>
      <c r="BS233" s="15"/>
      <c r="BT233" s="15"/>
      <c r="BU233" s="15"/>
      <c r="BV233" s="15"/>
      <c r="BW233" s="15"/>
      <c r="BX233" s="35"/>
      <c r="BY233" s="29"/>
    </row>
    <row r="234" spans="1:77" s="99" customFormat="1" ht="12.75">
      <c r="A234" s="99" t="s">
        <v>29</v>
      </c>
      <c r="B234" s="98">
        <v>6</v>
      </c>
      <c r="C234" s="171" t="s">
        <v>256</v>
      </c>
      <c r="D234" s="218" t="s">
        <v>522</v>
      </c>
      <c r="E234" s="169" t="s">
        <v>878</v>
      </c>
      <c r="F234" s="15"/>
      <c r="G234" s="88">
        <v>4</v>
      </c>
      <c r="H234" s="88"/>
      <c r="I234" s="88">
        <v>4</v>
      </c>
      <c r="J234" s="15" t="s">
        <v>878</v>
      </c>
      <c r="K234" s="15"/>
      <c r="L234" s="15"/>
      <c r="M234" s="15"/>
      <c r="N234" s="15"/>
      <c r="O234" s="15"/>
      <c r="P234" s="88">
        <v>2</v>
      </c>
      <c r="Q234" s="15"/>
      <c r="R234" s="15"/>
      <c r="S234" s="15"/>
      <c r="T234" s="15"/>
      <c r="U234" s="15"/>
      <c r="V234" s="15"/>
      <c r="W234" s="15"/>
      <c r="X234" s="15"/>
      <c r="Y234" s="15"/>
      <c r="Z234" s="15"/>
      <c r="AA234" s="15"/>
      <c r="AB234" s="15"/>
      <c r="AC234" s="15"/>
      <c r="AD234" s="15"/>
      <c r="AE234" s="15"/>
      <c r="AF234" s="15"/>
      <c r="AG234" s="15"/>
      <c r="AH234" s="15"/>
      <c r="AI234" s="15"/>
      <c r="AJ234" s="15"/>
      <c r="AK234" s="15"/>
      <c r="AL234" s="15"/>
      <c r="AM234" s="15"/>
      <c r="AN234" s="15"/>
      <c r="AO234" s="15"/>
      <c r="AP234" s="15"/>
      <c r="AQ234" s="15"/>
      <c r="AR234" s="15"/>
      <c r="AS234" s="15"/>
      <c r="AT234" s="15"/>
      <c r="AU234" s="15"/>
      <c r="AV234" s="15"/>
      <c r="AW234" s="15"/>
      <c r="AX234" s="15"/>
      <c r="AY234" s="15"/>
      <c r="AZ234" s="15"/>
      <c r="BA234" s="15"/>
      <c r="BB234" s="15"/>
      <c r="BC234" s="15"/>
      <c r="BD234" s="15"/>
      <c r="BE234" s="15"/>
      <c r="BF234" s="15"/>
      <c r="BG234" s="15"/>
      <c r="BH234" s="15"/>
      <c r="BI234" s="15"/>
      <c r="BJ234" s="15"/>
      <c r="BK234" s="15"/>
      <c r="BL234" s="15"/>
      <c r="BM234" s="15"/>
      <c r="BN234" s="15"/>
      <c r="BO234" s="15"/>
      <c r="BP234" s="15"/>
      <c r="BQ234" s="15"/>
      <c r="BR234" s="15"/>
      <c r="BS234" s="15"/>
      <c r="BT234" s="15"/>
      <c r="BU234" s="15"/>
      <c r="BV234" s="15"/>
      <c r="BW234" s="15"/>
      <c r="BX234" s="98"/>
      <c r="BY234" s="86" t="s">
        <v>150</v>
      </c>
    </row>
    <row r="235" spans="1:77" s="99" customFormat="1" ht="12.75">
      <c r="B235" s="98"/>
      <c r="C235" s="211" t="s">
        <v>258</v>
      </c>
      <c r="D235" s="218" t="s">
        <v>41</v>
      </c>
      <c r="E235" s="169" t="s">
        <v>878</v>
      </c>
      <c r="F235" s="15"/>
      <c r="G235" s="88"/>
      <c r="H235" s="88"/>
      <c r="I235" s="88"/>
      <c r="J235" s="15"/>
      <c r="K235" s="15"/>
      <c r="L235" s="15"/>
      <c r="M235" s="15"/>
      <c r="N235" s="15"/>
      <c r="O235" s="15"/>
      <c r="P235" s="111">
        <f>8.6/4</f>
        <v>2.15</v>
      </c>
      <c r="Q235" s="15"/>
      <c r="R235" s="15"/>
      <c r="S235" s="15"/>
      <c r="T235" s="15"/>
      <c r="U235" s="15"/>
      <c r="V235" s="15"/>
      <c r="W235" s="15"/>
      <c r="X235" s="15"/>
      <c r="Y235" s="15"/>
      <c r="Z235" s="15"/>
      <c r="AA235" s="15"/>
      <c r="AB235" s="15"/>
      <c r="AC235" s="15"/>
      <c r="AD235" s="15"/>
      <c r="AE235" s="15"/>
      <c r="AF235" s="15"/>
      <c r="AG235" s="15"/>
      <c r="AH235" s="15"/>
      <c r="AI235" s="15"/>
      <c r="AJ235" s="15"/>
      <c r="AK235" s="15"/>
      <c r="AL235" s="15"/>
      <c r="AM235" s="15"/>
      <c r="AN235" s="15"/>
      <c r="AO235" s="15"/>
      <c r="AP235" s="15"/>
      <c r="AQ235" s="15"/>
      <c r="AR235" s="15"/>
      <c r="AS235" s="15"/>
      <c r="AT235" s="15"/>
      <c r="AU235" s="15"/>
      <c r="AV235" s="15"/>
      <c r="AW235" s="15"/>
      <c r="AX235" s="15"/>
      <c r="AY235" s="15"/>
      <c r="AZ235" s="15"/>
      <c r="BA235" s="15"/>
      <c r="BB235" s="15"/>
      <c r="BC235" s="15"/>
      <c r="BD235" s="15"/>
      <c r="BE235" s="15"/>
      <c r="BF235" s="15"/>
      <c r="BG235" s="15"/>
      <c r="BH235" s="15"/>
      <c r="BI235" s="15"/>
      <c r="BJ235" s="15"/>
      <c r="BK235" s="15"/>
      <c r="BL235" s="15"/>
      <c r="BM235" s="15"/>
      <c r="BN235" s="15"/>
      <c r="BO235" s="15"/>
      <c r="BP235" s="15"/>
      <c r="BQ235" s="15"/>
      <c r="BR235" s="15"/>
      <c r="BS235" s="15"/>
      <c r="BT235" s="15"/>
      <c r="BU235" s="15"/>
      <c r="BV235" s="15"/>
      <c r="BW235" s="15"/>
      <c r="BX235" s="98"/>
      <c r="BY235" s="86"/>
    </row>
    <row r="236" spans="1:77" s="99" customFormat="1" ht="12.75">
      <c r="B236" s="98"/>
      <c r="C236" s="211" t="s">
        <v>258</v>
      </c>
      <c r="D236" s="218" t="s">
        <v>86</v>
      </c>
      <c r="E236" s="169" t="s">
        <v>878</v>
      </c>
      <c r="F236" s="15"/>
      <c r="G236" s="88"/>
      <c r="H236" s="88"/>
      <c r="I236" s="88"/>
      <c r="J236" s="15"/>
      <c r="K236" s="15"/>
      <c r="L236" s="15"/>
      <c r="M236" s="15"/>
      <c r="N236" s="15"/>
      <c r="O236" s="15"/>
      <c r="P236" s="111">
        <f>8.6/4</f>
        <v>2.15</v>
      </c>
      <c r="Q236" s="15"/>
      <c r="R236" s="15"/>
      <c r="S236" s="15"/>
      <c r="T236" s="15"/>
      <c r="U236" s="15"/>
      <c r="V236" s="15"/>
      <c r="W236" s="15"/>
      <c r="X236" s="15"/>
      <c r="Y236" s="15"/>
      <c r="Z236" s="15"/>
      <c r="AA236" s="15"/>
      <c r="AB236" s="15"/>
      <c r="AC236" s="15"/>
      <c r="AD236" s="15"/>
      <c r="AE236" s="15"/>
      <c r="AF236" s="15"/>
      <c r="AG236" s="15"/>
      <c r="AH236" s="15"/>
      <c r="AI236" s="15"/>
      <c r="AJ236" s="15"/>
      <c r="AK236" s="15"/>
      <c r="AL236" s="15"/>
      <c r="AM236" s="15"/>
      <c r="AN236" s="15"/>
      <c r="AO236" s="15"/>
      <c r="AP236" s="15"/>
      <c r="AQ236" s="15"/>
      <c r="AR236" s="15"/>
      <c r="AS236" s="15"/>
      <c r="AT236" s="15"/>
      <c r="AU236" s="15"/>
      <c r="AV236" s="15"/>
      <c r="AW236" s="15"/>
      <c r="AX236" s="15"/>
      <c r="AY236" s="15"/>
      <c r="AZ236" s="15"/>
      <c r="BA236" s="15"/>
      <c r="BB236" s="15"/>
      <c r="BC236" s="15"/>
      <c r="BD236" s="15"/>
      <c r="BE236" s="15"/>
      <c r="BF236" s="15"/>
      <c r="BG236" s="15"/>
      <c r="BH236" s="15"/>
      <c r="BI236" s="15"/>
      <c r="BJ236" s="15"/>
      <c r="BK236" s="15"/>
      <c r="BL236" s="15"/>
      <c r="BM236" s="15"/>
      <c r="BN236" s="15"/>
      <c r="BO236" s="15"/>
      <c r="BP236" s="15"/>
      <c r="BQ236" s="15"/>
      <c r="BR236" s="15"/>
      <c r="BS236" s="15"/>
      <c r="BT236" s="15"/>
      <c r="BU236" s="15"/>
      <c r="BV236" s="15"/>
      <c r="BW236" s="15"/>
      <c r="BX236" s="98"/>
      <c r="BY236" s="86"/>
    </row>
    <row r="237" spans="1:77" s="99" customFormat="1" ht="12.75">
      <c r="B237" s="98"/>
      <c r="C237" s="211" t="s">
        <v>258</v>
      </c>
      <c r="D237" s="218" t="s">
        <v>18</v>
      </c>
      <c r="E237" s="169" t="s">
        <v>878</v>
      </c>
      <c r="F237" s="15"/>
      <c r="G237" s="88"/>
      <c r="H237" s="88"/>
      <c r="I237" s="88"/>
      <c r="J237" s="15"/>
      <c r="K237" s="15"/>
      <c r="L237" s="15"/>
      <c r="M237" s="15"/>
      <c r="N237" s="15"/>
      <c r="O237" s="15"/>
      <c r="P237" s="111">
        <f>8.6/4</f>
        <v>2.15</v>
      </c>
      <c r="Q237" s="15"/>
      <c r="R237" s="15"/>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5"/>
      <c r="AV237" s="15"/>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98"/>
      <c r="BY237" s="86"/>
    </row>
    <row r="238" spans="1:77" s="99" customFormat="1" ht="12.75">
      <c r="B238" s="98">
        <v>8</v>
      </c>
      <c r="C238" s="211" t="s">
        <v>258</v>
      </c>
      <c r="D238" s="218" t="s">
        <v>15</v>
      </c>
      <c r="E238" s="169" t="s">
        <v>878</v>
      </c>
      <c r="F238" s="15"/>
      <c r="G238" s="111">
        <v>10.6</v>
      </c>
      <c r="H238" s="111"/>
      <c r="I238" s="111">
        <v>10.6</v>
      </c>
      <c r="J238" s="15" t="s">
        <v>878</v>
      </c>
      <c r="K238" s="15"/>
      <c r="L238" s="15"/>
      <c r="M238" s="15"/>
      <c r="N238" s="15">
        <v>1</v>
      </c>
      <c r="O238" s="15"/>
      <c r="P238" s="111">
        <f>8.6/4</f>
        <v>2.15</v>
      </c>
      <c r="Q238" s="15"/>
      <c r="R238" s="15"/>
      <c r="S238" s="15"/>
      <c r="T238" s="15"/>
      <c r="U238" s="15"/>
      <c r="V238" s="15"/>
      <c r="W238" s="15"/>
      <c r="X238" s="15"/>
      <c r="Y238" s="15"/>
      <c r="Z238" s="15"/>
      <c r="AA238" s="15"/>
      <c r="AB238" s="15"/>
      <c r="AC238" s="15"/>
      <c r="AD238" s="15"/>
      <c r="AE238" s="15"/>
      <c r="AF238" s="15"/>
      <c r="AG238" s="15"/>
      <c r="AH238" s="15"/>
      <c r="AI238" s="15"/>
      <c r="AJ238" s="15"/>
      <c r="AK238" s="15"/>
      <c r="AL238" s="15"/>
      <c r="AM238" s="15"/>
      <c r="AN238" s="15"/>
      <c r="AO238" s="15"/>
      <c r="AP238" s="15"/>
      <c r="AQ238" s="15"/>
      <c r="AR238" s="15"/>
      <c r="AS238" s="15"/>
      <c r="AT238" s="15"/>
      <c r="AU238" s="15"/>
      <c r="AV238" s="15"/>
      <c r="AW238" s="15"/>
      <c r="AX238" s="15"/>
      <c r="AY238" s="15"/>
      <c r="AZ238" s="15"/>
      <c r="BA238" s="15"/>
      <c r="BB238" s="15"/>
      <c r="BC238" s="15"/>
      <c r="BD238" s="15"/>
      <c r="BE238" s="15"/>
      <c r="BF238" s="15"/>
      <c r="BG238" s="15"/>
      <c r="BH238" s="15"/>
      <c r="BI238" s="15"/>
      <c r="BJ238" s="15"/>
      <c r="BK238" s="15"/>
      <c r="BL238" s="15"/>
      <c r="BM238" s="15"/>
      <c r="BN238" s="15"/>
      <c r="BO238" s="15"/>
      <c r="BP238" s="15">
        <v>1</v>
      </c>
      <c r="BQ238" s="15"/>
      <c r="BR238" s="15"/>
      <c r="BS238" s="15"/>
      <c r="BT238" s="15"/>
      <c r="BU238" s="15"/>
      <c r="BV238" s="15"/>
      <c r="BW238" s="15"/>
      <c r="BX238" s="98"/>
      <c r="BY238" s="109" t="s">
        <v>150</v>
      </c>
    </row>
    <row r="239" spans="1:77" ht="12.75">
      <c r="B239" s="59">
        <v>9</v>
      </c>
      <c r="C239" s="168" t="s">
        <v>259</v>
      </c>
      <c r="D239" s="168" t="s">
        <v>19</v>
      </c>
      <c r="E239" s="169" t="s">
        <v>878</v>
      </c>
      <c r="F239" s="15"/>
      <c r="G239" s="24">
        <v>115.2</v>
      </c>
      <c r="H239" s="24"/>
      <c r="I239" s="14">
        <v>115.2</v>
      </c>
      <c r="J239" s="15" t="s">
        <v>878</v>
      </c>
      <c r="K239" s="15"/>
      <c r="L239" s="15"/>
      <c r="M239" s="15"/>
      <c r="N239" s="15"/>
      <c r="O239" s="15"/>
      <c r="P239" s="14">
        <v>115.2</v>
      </c>
      <c r="Q239" s="15"/>
      <c r="R239" s="15"/>
      <c r="S239" s="15"/>
      <c r="T239" s="15"/>
      <c r="U239" s="15"/>
      <c r="V239" s="15"/>
      <c r="W239" s="15"/>
      <c r="X239" s="15"/>
      <c r="Y239" s="15"/>
      <c r="Z239" s="15"/>
      <c r="AA239" s="15"/>
      <c r="AB239" s="15"/>
      <c r="AC239" s="15"/>
      <c r="AD239" s="15"/>
      <c r="AE239" s="15"/>
      <c r="AF239" s="15"/>
      <c r="AG239" s="15"/>
      <c r="AH239" s="15"/>
      <c r="AI239" s="15"/>
      <c r="AJ239" s="15"/>
      <c r="AK239" s="15"/>
      <c r="AL239" s="15"/>
      <c r="AM239" s="15"/>
      <c r="AN239" s="15"/>
      <c r="AO239" s="15"/>
      <c r="AP239" s="15"/>
      <c r="AQ239" s="15"/>
      <c r="AR239" s="15"/>
      <c r="AS239" s="15"/>
      <c r="AT239" s="15"/>
      <c r="AU239" s="15"/>
      <c r="AV239" s="15"/>
      <c r="AW239" s="15"/>
      <c r="AX239" s="15"/>
      <c r="AY239" s="15"/>
      <c r="AZ239" s="15"/>
      <c r="BA239" s="15"/>
      <c r="BB239" s="15"/>
      <c r="BC239" s="15"/>
      <c r="BD239" s="15"/>
      <c r="BE239" s="15"/>
      <c r="BF239" s="15"/>
      <c r="BG239" s="15"/>
      <c r="BH239" s="15"/>
      <c r="BI239" s="15"/>
      <c r="BJ239" s="15"/>
      <c r="BK239" s="15"/>
      <c r="BL239" s="15"/>
      <c r="BM239" s="15"/>
      <c r="BN239" s="15"/>
      <c r="BO239" s="15"/>
      <c r="BP239" s="15"/>
      <c r="BQ239" s="15"/>
      <c r="BR239" s="15"/>
      <c r="BS239" s="15"/>
      <c r="BT239" s="15"/>
      <c r="BU239" s="15"/>
      <c r="BV239" s="15"/>
      <c r="BW239" s="15"/>
      <c r="BX239" s="21"/>
      <c r="BY239" s="13"/>
    </row>
    <row r="240" spans="1:77" ht="12.75">
      <c r="A240" s="18" t="s">
        <v>29</v>
      </c>
      <c r="B240" s="17">
        <v>10</v>
      </c>
      <c r="C240" s="168" t="s">
        <v>260</v>
      </c>
      <c r="D240" s="168" t="s">
        <v>36</v>
      </c>
      <c r="E240" s="169" t="s">
        <v>878</v>
      </c>
      <c r="F240" s="15"/>
      <c r="G240" s="24">
        <v>124.8</v>
      </c>
      <c r="H240" s="24"/>
      <c r="I240" s="14">
        <v>124.8</v>
      </c>
      <c r="J240" s="15" t="s">
        <v>878</v>
      </c>
      <c r="K240" s="15"/>
      <c r="L240" s="15"/>
      <c r="M240" s="15"/>
      <c r="N240" s="15"/>
      <c r="O240" s="15"/>
      <c r="P240" s="14">
        <v>124.8</v>
      </c>
      <c r="Q240" s="15"/>
      <c r="R240" s="15"/>
      <c r="S240" s="15"/>
      <c r="T240" s="15"/>
      <c r="U240" s="15"/>
      <c r="V240" s="15"/>
      <c r="W240" s="15"/>
      <c r="X240" s="15"/>
      <c r="Y240" s="15"/>
      <c r="Z240" s="15"/>
      <c r="AA240" s="15"/>
      <c r="AB240" s="15"/>
      <c r="AC240" s="15"/>
      <c r="AD240" s="15"/>
      <c r="AE240" s="15"/>
      <c r="AF240" s="15"/>
      <c r="AG240" s="15"/>
      <c r="AH240" s="15"/>
      <c r="AI240" s="15"/>
      <c r="AJ240" s="15"/>
      <c r="AK240" s="15"/>
      <c r="AL240" s="15"/>
      <c r="AM240" s="15"/>
      <c r="AN240" s="15"/>
      <c r="AO240" s="15"/>
      <c r="AP240" s="15"/>
      <c r="AQ240" s="15"/>
      <c r="AR240" s="15"/>
      <c r="AS240" s="15"/>
      <c r="AT240" s="15"/>
      <c r="AU240" s="15"/>
      <c r="AV240" s="15"/>
      <c r="AW240" s="15"/>
      <c r="AX240" s="15"/>
      <c r="AY240" s="15"/>
      <c r="AZ240" s="15"/>
      <c r="BA240" s="15"/>
      <c r="BB240" s="15"/>
      <c r="BC240" s="15"/>
      <c r="BD240" s="15"/>
      <c r="BE240" s="15"/>
      <c r="BF240" s="15"/>
      <c r="BG240" s="15"/>
      <c r="BH240" s="15"/>
      <c r="BI240" s="15"/>
      <c r="BJ240" s="15"/>
      <c r="BK240" s="15"/>
      <c r="BL240" s="15"/>
      <c r="BM240" s="15"/>
      <c r="BN240" s="15"/>
      <c r="BO240" s="15"/>
      <c r="BP240" s="15"/>
      <c r="BQ240" s="15"/>
      <c r="BR240" s="15"/>
      <c r="BS240" s="15"/>
      <c r="BT240" s="15"/>
      <c r="BU240" s="15"/>
      <c r="BV240" s="15"/>
      <c r="BW240" s="15"/>
      <c r="BX240" s="21"/>
      <c r="BY240" s="13"/>
    </row>
    <row r="241" spans="1:77" ht="12.75">
      <c r="A241" s="18" t="s">
        <v>29</v>
      </c>
      <c r="B241" s="59">
        <v>11</v>
      </c>
      <c r="C241" s="168" t="s">
        <v>261</v>
      </c>
      <c r="D241" s="168" t="s">
        <v>93</v>
      </c>
      <c r="E241" s="169" t="s">
        <v>878</v>
      </c>
      <c r="F241" s="15"/>
      <c r="G241" s="24">
        <v>229.2</v>
      </c>
      <c r="H241" s="24"/>
      <c r="I241" s="14">
        <v>229.2</v>
      </c>
      <c r="J241" s="15" t="s">
        <v>878</v>
      </c>
      <c r="K241" s="15"/>
      <c r="L241" s="15"/>
      <c r="M241" s="15"/>
      <c r="N241" s="15"/>
      <c r="O241" s="15"/>
      <c r="P241" s="14">
        <v>229.2</v>
      </c>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21"/>
      <c r="BY241" s="13"/>
    </row>
    <row r="242" spans="1:77" ht="12.75">
      <c r="A242" s="18" t="s">
        <v>29</v>
      </c>
      <c r="B242" s="17">
        <v>12</v>
      </c>
      <c r="C242" s="168" t="s">
        <v>262</v>
      </c>
      <c r="D242" s="168" t="s">
        <v>19</v>
      </c>
      <c r="E242" s="169" t="s">
        <v>878</v>
      </c>
      <c r="F242" s="15"/>
      <c r="G242" s="24">
        <v>92.4</v>
      </c>
      <c r="H242" s="24"/>
      <c r="I242" s="14">
        <v>92.4</v>
      </c>
      <c r="J242" s="15" t="s">
        <v>878</v>
      </c>
      <c r="K242" s="15"/>
      <c r="L242" s="15"/>
      <c r="M242" s="15"/>
      <c r="N242" s="15"/>
      <c r="O242" s="15"/>
      <c r="P242" s="14">
        <v>92.4</v>
      </c>
      <c r="Q242" s="15"/>
      <c r="R242" s="15"/>
      <c r="S242" s="15"/>
      <c r="T242" s="15"/>
      <c r="U242" s="15"/>
      <c r="V242" s="15"/>
      <c r="W242" s="15"/>
      <c r="X242" s="15"/>
      <c r="Y242" s="15"/>
      <c r="Z242" s="15"/>
      <c r="AA242" s="15"/>
      <c r="AB242" s="15"/>
      <c r="AC242" s="15"/>
      <c r="AD242" s="15"/>
      <c r="AE242" s="15"/>
      <c r="AF242" s="15"/>
      <c r="AG242" s="15"/>
      <c r="AH242" s="15"/>
      <c r="AI242" s="15"/>
      <c r="AJ242" s="15"/>
      <c r="AK242" s="15"/>
      <c r="AL242" s="15"/>
      <c r="AM242" s="15"/>
      <c r="AN242" s="15"/>
      <c r="AO242" s="15"/>
      <c r="AP242" s="15"/>
      <c r="AQ242" s="15"/>
      <c r="AR242" s="15"/>
      <c r="AS242" s="15"/>
      <c r="AT242" s="15"/>
      <c r="AU242" s="15"/>
      <c r="AV242" s="15"/>
      <c r="AW242" s="15"/>
      <c r="AX242" s="15"/>
      <c r="AY242" s="15"/>
      <c r="AZ242" s="15"/>
      <c r="BA242" s="15"/>
      <c r="BB242" s="15"/>
      <c r="BC242" s="15"/>
      <c r="BD242" s="15"/>
      <c r="BE242" s="15"/>
      <c r="BF242" s="15"/>
      <c r="BG242" s="15"/>
      <c r="BH242" s="15"/>
      <c r="BI242" s="15"/>
      <c r="BJ242" s="15"/>
      <c r="BK242" s="15"/>
      <c r="BL242" s="15"/>
      <c r="BM242" s="15"/>
      <c r="BN242" s="15"/>
      <c r="BO242" s="15"/>
      <c r="BP242" s="15"/>
      <c r="BQ242" s="15"/>
      <c r="BR242" s="15"/>
      <c r="BS242" s="15"/>
      <c r="BT242" s="15"/>
      <c r="BU242" s="15"/>
      <c r="BV242" s="15"/>
      <c r="BW242" s="15"/>
      <c r="BX242" s="21"/>
      <c r="BY242" s="13"/>
    </row>
    <row r="243" spans="1:77" ht="12.75">
      <c r="A243" s="18" t="s">
        <v>29</v>
      </c>
      <c r="B243" s="59">
        <v>13</v>
      </c>
      <c r="C243" s="168" t="s">
        <v>263</v>
      </c>
      <c r="D243" s="168" t="s">
        <v>21</v>
      </c>
      <c r="E243" s="169" t="s">
        <v>878</v>
      </c>
      <c r="F243" s="15"/>
      <c r="G243" s="24">
        <v>69.599999999999994</v>
      </c>
      <c r="H243" s="24"/>
      <c r="I243" s="14">
        <v>69.599999999999994</v>
      </c>
      <c r="J243" s="15" t="s">
        <v>878</v>
      </c>
      <c r="K243" s="15"/>
      <c r="L243" s="15"/>
      <c r="M243" s="15"/>
      <c r="N243" s="15"/>
      <c r="O243" s="15"/>
      <c r="P243" s="14">
        <v>69.599999999999994</v>
      </c>
      <c r="Q243" s="15"/>
      <c r="R243" s="15"/>
      <c r="S243" s="15"/>
      <c r="T243" s="15"/>
      <c r="U243" s="15"/>
      <c r="V243" s="15"/>
      <c r="W243" s="15"/>
      <c r="X243" s="15"/>
      <c r="Y243" s="15"/>
      <c r="Z243" s="15"/>
      <c r="AA243" s="15"/>
      <c r="AB243" s="15"/>
      <c r="AC243" s="15"/>
      <c r="AD243" s="15"/>
      <c r="AE243" s="15"/>
      <c r="AF243" s="15"/>
      <c r="AG243" s="15"/>
      <c r="AH243" s="15"/>
      <c r="AI243" s="15"/>
      <c r="AJ243" s="15"/>
      <c r="AK243" s="15"/>
      <c r="AL243" s="15"/>
      <c r="AM243" s="15"/>
      <c r="AN243" s="15"/>
      <c r="AO243" s="15"/>
      <c r="AP243" s="15"/>
      <c r="AQ243" s="15"/>
      <c r="AR243" s="15"/>
      <c r="AS243" s="15"/>
      <c r="AT243" s="15"/>
      <c r="AU243" s="15"/>
      <c r="AV243" s="15"/>
      <c r="AW243" s="15"/>
      <c r="AX243" s="15"/>
      <c r="AY243" s="15"/>
      <c r="AZ243" s="15"/>
      <c r="BA243" s="15"/>
      <c r="BB243" s="15"/>
      <c r="BC243" s="15"/>
      <c r="BD243" s="15"/>
      <c r="BE243" s="15"/>
      <c r="BF243" s="15"/>
      <c r="BG243" s="15"/>
      <c r="BH243" s="15"/>
      <c r="BI243" s="15"/>
      <c r="BJ243" s="15"/>
      <c r="BK243" s="15"/>
      <c r="BL243" s="15"/>
      <c r="BM243" s="15"/>
      <c r="BN243" s="15"/>
      <c r="BO243" s="15"/>
      <c r="BP243" s="15"/>
      <c r="BQ243" s="15"/>
      <c r="BR243" s="15"/>
      <c r="BS243" s="15"/>
      <c r="BT243" s="15"/>
      <c r="BU243" s="15"/>
      <c r="BV243" s="15"/>
      <c r="BW243" s="15"/>
      <c r="BX243" s="21"/>
      <c r="BY243" s="13"/>
    </row>
    <row r="244" spans="1:77" ht="12.75">
      <c r="A244" s="18" t="s">
        <v>29</v>
      </c>
      <c r="B244" s="17">
        <v>14</v>
      </c>
      <c r="C244" s="168" t="s">
        <v>264</v>
      </c>
      <c r="D244" s="168" t="s">
        <v>19</v>
      </c>
      <c r="E244" s="169" t="s">
        <v>878</v>
      </c>
      <c r="F244" s="15"/>
      <c r="G244" s="24">
        <v>243.6</v>
      </c>
      <c r="H244" s="24"/>
      <c r="I244" s="14">
        <v>243.6</v>
      </c>
      <c r="J244" s="15" t="s">
        <v>878</v>
      </c>
      <c r="K244" s="15"/>
      <c r="L244" s="15"/>
      <c r="M244" s="15"/>
      <c r="N244" s="15"/>
      <c r="O244" s="15"/>
      <c r="P244" s="14">
        <v>243.6</v>
      </c>
      <c r="Q244" s="15"/>
      <c r="R244" s="15"/>
      <c r="S244" s="15"/>
      <c r="T244" s="15"/>
      <c r="U244" s="15"/>
      <c r="V244" s="15"/>
      <c r="W244" s="15"/>
      <c r="X244" s="15"/>
      <c r="Y244" s="15"/>
      <c r="Z244" s="15"/>
      <c r="AA244" s="15"/>
      <c r="AB244" s="15"/>
      <c r="AC244" s="15"/>
      <c r="AD244" s="15"/>
      <c r="AE244" s="15"/>
      <c r="AF244" s="15"/>
      <c r="AG244" s="15"/>
      <c r="AH244" s="15"/>
      <c r="AI244" s="15"/>
      <c r="AJ244" s="15"/>
      <c r="AK244" s="15"/>
      <c r="AL244" s="15"/>
      <c r="AM244" s="15"/>
      <c r="AN244" s="15"/>
      <c r="AO244" s="15"/>
      <c r="AP244" s="15"/>
      <c r="AQ244" s="15"/>
      <c r="AR244" s="15"/>
      <c r="AS244" s="15"/>
      <c r="AT244" s="15"/>
      <c r="AU244" s="15"/>
      <c r="AV244" s="15"/>
      <c r="AW244" s="15"/>
      <c r="AX244" s="15"/>
      <c r="AY244" s="15"/>
      <c r="AZ244" s="15"/>
      <c r="BA244" s="15"/>
      <c r="BB244" s="15"/>
      <c r="BC244" s="15"/>
      <c r="BD244" s="15"/>
      <c r="BE244" s="15"/>
      <c r="BF244" s="15"/>
      <c r="BG244" s="15"/>
      <c r="BH244" s="15"/>
      <c r="BI244" s="15"/>
      <c r="BJ244" s="15"/>
      <c r="BK244" s="15"/>
      <c r="BL244" s="15"/>
      <c r="BM244" s="15"/>
      <c r="BN244" s="15"/>
      <c r="BO244" s="15"/>
      <c r="BP244" s="15"/>
      <c r="BQ244" s="15"/>
      <c r="BR244" s="15"/>
      <c r="BS244" s="15"/>
      <c r="BT244" s="15"/>
      <c r="BU244" s="15"/>
      <c r="BV244" s="15"/>
      <c r="BW244" s="15"/>
      <c r="BX244" s="21"/>
      <c r="BY244" s="13"/>
    </row>
    <row r="245" spans="1:77" ht="12.75">
      <c r="A245" s="18" t="s">
        <v>29</v>
      </c>
      <c r="B245" s="59">
        <v>15</v>
      </c>
      <c r="C245" s="168" t="s">
        <v>265</v>
      </c>
      <c r="D245" s="168" t="s">
        <v>21</v>
      </c>
      <c r="E245" s="169" t="s">
        <v>878</v>
      </c>
      <c r="F245" s="15"/>
      <c r="G245" s="24">
        <v>40.799999999999997</v>
      </c>
      <c r="H245" s="24"/>
      <c r="I245" s="14">
        <v>40.799999999999997</v>
      </c>
      <c r="J245" s="15" t="s">
        <v>878</v>
      </c>
      <c r="K245" s="15"/>
      <c r="L245" s="15"/>
      <c r="M245" s="15"/>
      <c r="N245" s="15"/>
      <c r="O245" s="15"/>
      <c r="P245" s="14">
        <v>40.799999999999997</v>
      </c>
      <c r="Q245" s="15"/>
      <c r="R245" s="15"/>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5"/>
      <c r="AV245" s="15"/>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21"/>
      <c r="BY245" s="13"/>
    </row>
    <row r="246" spans="1:77" ht="12.75">
      <c r="A246" s="18" t="s">
        <v>29</v>
      </c>
      <c r="B246" s="17">
        <v>16</v>
      </c>
      <c r="C246" s="168" t="s">
        <v>266</v>
      </c>
      <c r="D246" s="168" t="s">
        <v>19</v>
      </c>
      <c r="E246" s="169" t="s">
        <v>878</v>
      </c>
      <c r="F246" s="15"/>
      <c r="G246" s="24">
        <v>115.2</v>
      </c>
      <c r="H246" s="24"/>
      <c r="I246" s="14">
        <v>115.2</v>
      </c>
      <c r="J246" s="15" t="s">
        <v>878</v>
      </c>
      <c r="K246" s="15"/>
      <c r="L246" s="15"/>
      <c r="M246" s="15"/>
      <c r="N246" s="15"/>
      <c r="O246" s="15"/>
      <c r="P246" s="14">
        <v>115.2</v>
      </c>
      <c r="Q246" s="15"/>
      <c r="R246" s="15"/>
      <c r="S246" s="15"/>
      <c r="T246" s="15"/>
      <c r="U246" s="15"/>
      <c r="V246" s="15"/>
      <c r="W246" s="15"/>
      <c r="X246" s="15"/>
      <c r="Y246" s="15"/>
      <c r="Z246" s="15"/>
      <c r="AA246" s="15"/>
      <c r="AB246" s="15"/>
      <c r="AC246" s="15"/>
      <c r="AD246" s="15"/>
      <c r="AE246" s="15"/>
      <c r="AF246" s="15"/>
      <c r="AG246" s="15"/>
      <c r="AH246" s="15"/>
      <c r="AI246" s="15"/>
      <c r="AJ246" s="15"/>
      <c r="AK246" s="15"/>
      <c r="AL246" s="15"/>
      <c r="AM246" s="15"/>
      <c r="AN246" s="15"/>
      <c r="AO246" s="15"/>
      <c r="AP246" s="15"/>
      <c r="AQ246" s="15"/>
      <c r="AR246" s="15"/>
      <c r="AS246" s="15"/>
      <c r="AT246" s="15"/>
      <c r="AU246" s="15"/>
      <c r="AV246" s="15"/>
      <c r="AW246" s="15"/>
      <c r="AX246" s="15"/>
      <c r="AY246" s="15"/>
      <c r="AZ246" s="15"/>
      <c r="BA246" s="15"/>
      <c r="BB246" s="15"/>
      <c r="BC246" s="15"/>
      <c r="BD246" s="15"/>
      <c r="BE246" s="15"/>
      <c r="BF246" s="15"/>
      <c r="BG246" s="15"/>
      <c r="BH246" s="15"/>
      <c r="BI246" s="15"/>
      <c r="BJ246" s="15"/>
      <c r="BK246" s="15"/>
      <c r="BL246" s="15"/>
      <c r="BM246" s="15"/>
      <c r="BN246" s="15"/>
      <c r="BO246" s="15"/>
      <c r="BP246" s="15"/>
      <c r="BQ246" s="15"/>
      <c r="BR246" s="15"/>
      <c r="BS246" s="15"/>
      <c r="BT246" s="15"/>
      <c r="BU246" s="15"/>
      <c r="BV246" s="15"/>
      <c r="BW246" s="15"/>
      <c r="BX246" s="21"/>
      <c r="BY246" s="13"/>
    </row>
    <row r="247" spans="1:77" ht="12.75">
      <c r="A247" s="18" t="s">
        <v>29</v>
      </c>
      <c r="B247" s="59">
        <v>17</v>
      </c>
      <c r="C247" s="168" t="s">
        <v>267</v>
      </c>
      <c r="D247" s="168" t="s">
        <v>19</v>
      </c>
      <c r="E247" s="169" t="s">
        <v>878</v>
      </c>
      <c r="F247" s="15"/>
      <c r="G247" s="24">
        <v>24</v>
      </c>
      <c r="H247" s="24"/>
      <c r="I247" s="14">
        <v>24</v>
      </c>
      <c r="J247" s="15" t="s">
        <v>878</v>
      </c>
      <c r="K247" s="15"/>
      <c r="L247" s="15"/>
      <c r="M247" s="15"/>
      <c r="N247" s="15"/>
      <c r="O247" s="15"/>
      <c r="P247" s="14">
        <v>24</v>
      </c>
      <c r="Q247" s="15"/>
      <c r="R247" s="15"/>
      <c r="S247" s="15"/>
      <c r="T247" s="15"/>
      <c r="U247" s="15"/>
      <c r="V247" s="15"/>
      <c r="W247" s="15"/>
      <c r="X247" s="15"/>
      <c r="Y247" s="15"/>
      <c r="Z247" s="15"/>
      <c r="AA247" s="15"/>
      <c r="AB247" s="15"/>
      <c r="AC247" s="15"/>
      <c r="AD247" s="15"/>
      <c r="AE247" s="15"/>
      <c r="AF247" s="15"/>
      <c r="AG247" s="15"/>
      <c r="AH247" s="15"/>
      <c r="AI247" s="15"/>
      <c r="AJ247" s="15"/>
      <c r="AK247" s="15"/>
      <c r="AL247" s="15"/>
      <c r="AM247" s="15"/>
      <c r="AN247" s="15"/>
      <c r="AO247" s="15"/>
      <c r="AP247" s="15"/>
      <c r="AQ247" s="15"/>
      <c r="AR247" s="15"/>
      <c r="AS247" s="15"/>
      <c r="AT247" s="15"/>
      <c r="AU247" s="15"/>
      <c r="AV247" s="15"/>
      <c r="AW247" s="15"/>
      <c r="AX247" s="15"/>
      <c r="AY247" s="15"/>
      <c r="AZ247" s="15"/>
      <c r="BA247" s="15"/>
      <c r="BB247" s="15"/>
      <c r="BC247" s="15"/>
      <c r="BD247" s="15"/>
      <c r="BE247" s="15"/>
      <c r="BF247" s="15"/>
      <c r="BG247" s="15"/>
      <c r="BH247" s="15"/>
      <c r="BI247" s="15"/>
      <c r="BJ247" s="15"/>
      <c r="BK247" s="15"/>
      <c r="BL247" s="15"/>
      <c r="BM247" s="15"/>
      <c r="BN247" s="15"/>
      <c r="BO247" s="15"/>
      <c r="BP247" s="15"/>
      <c r="BQ247" s="15"/>
      <c r="BR247" s="15"/>
      <c r="BS247" s="15"/>
      <c r="BT247" s="15"/>
      <c r="BU247" s="15"/>
      <c r="BV247" s="15"/>
      <c r="BW247" s="15"/>
      <c r="BX247" s="21"/>
      <c r="BY247" s="13"/>
    </row>
    <row r="248" spans="1:77" ht="12.75">
      <c r="A248" s="18" t="s">
        <v>29</v>
      </c>
      <c r="B248" s="17">
        <v>18</v>
      </c>
      <c r="C248" s="168" t="s">
        <v>268</v>
      </c>
      <c r="D248" s="168" t="s">
        <v>18</v>
      </c>
      <c r="E248" s="169" t="s">
        <v>878</v>
      </c>
      <c r="F248" s="15"/>
      <c r="G248" s="24">
        <v>56.4</v>
      </c>
      <c r="H248" s="24"/>
      <c r="I248" s="14">
        <v>56.4</v>
      </c>
      <c r="J248" s="15" t="s">
        <v>878</v>
      </c>
      <c r="K248" s="15"/>
      <c r="L248" s="15"/>
      <c r="M248" s="15"/>
      <c r="N248" s="15"/>
      <c r="O248" s="15"/>
      <c r="P248" s="14">
        <v>56.4</v>
      </c>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21"/>
      <c r="BY248" s="13"/>
    </row>
    <row r="249" spans="1:77" ht="12.75">
      <c r="B249" s="59">
        <v>19</v>
      </c>
      <c r="C249" s="168" t="s">
        <v>269</v>
      </c>
      <c r="D249" s="168" t="s">
        <v>18</v>
      </c>
      <c r="E249" s="169" t="s">
        <v>878</v>
      </c>
      <c r="F249" s="15"/>
      <c r="G249" s="24">
        <v>102</v>
      </c>
      <c r="H249" s="24"/>
      <c r="I249" s="14">
        <v>102</v>
      </c>
      <c r="J249" s="15" t="s">
        <v>878</v>
      </c>
      <c r="K249" s="15"/>
      <c r="L249" s="15"/>
      <c r="M249" s="15"/>
      <c r="N249" s="15"/>
      <c r="O249" s="15"/>
      <c r="P249" s="14">
        <v>102</v>
      </c>
      <c r="Q249" s="15"/>
      <c r="R249" s="15"/>
      <c r="S249" s="15"/>
      <c r="T249" s="15"/>
      <c r="U249" s="15"/>
      <c r="V249" s="15"/>
      <c r="W249" s="15"/>
      <c r="X249" s="15"/>
      <c r="Y249" s="15"/>
      <c r="Z249" s="15"/>
      <c r="AA249" s="15"/>
      <c r="AB249" s="15"/>
      <c r="AC249" s="15"/>
      <c r="AD249" s="15"/>
      <c r="AE249" s="15"/>
      <c r="AF249" s="15"/>
      <c r="AG249" s="15"/>
      <c r="AH249" s="15"/>
      <c r="AI249" s="15"/>
      <c r="AJ249" s="15"/>
      <c r="AK249" s="15"/>
      <c r="AL249" s="15"/>
      <c r="AM249" s="15"/>
      <c r="AN249" s="15"/>
      <c r="AO249" s="15"/>
      <c r="AP249" s="15"/>
      <c r="AQ249" s="15"/>
      <c r="AR249" s="15"/>
      <c r="AS249" s="15"/>
      <c r="AT249" s="15"/>
      <c r="AU249" s="15"/>
      <c r="AV249" s="15"/>
      <c r="AW249" s="15"/>
      <c r="AX249" s="15"/>
      <c r="AY249" s="15"/>
      <c r="AZ249" s="15"/>
      <c r="BA249" s="15"/>
      <c r="BB249" s="15"/>
      <c r="BC249" s="15"/>
      <c r="BD249" s="15"/>
      <c r="BE249" s="15"/>
      <c r="BF249" s="15"/>
      <c r="BG249" s="15"/>
      <c r="BH249" s="15"/>
      <c r="BI249" s="15"/>
      <c r="BJ249" s="15"/>
      <c r="BK249" s="15"/>
      <c r="BL249" s="15"/>
      <c r="BM249" s="15"/>
      <c r="BN249" s="15"/>
      <c r="BO249" s="15"/>
      <c r="BP249" s="15"/>
      <c r="BQ249" s="15"/>
      <c r="BR249" s="15"/>
      <c r="BS249" s="15"/>
      <c r="BT249" s="15"/>
      <c r="BU249" s="15"/>
      <c r="BV249" s="15"/>
      <c r="BW249" s="15"/>
      <c r="BX249" s="21"/>
      <c r="BY249" s="13"/>
    </row>
    <row r="250" spans="1:77" ht="12.75">
      <c r="A250" s="18" t="s">
        <v>29</v>
      </c>
      <c r="B250" s="17">
        <v>20</v>
      </c>
      <c r="C250" s="168" t="s">
        <v>270</v>
      </c>
      <c r="D250" s="168" t="s">
        <v>97</v>
      </c>
      <c r="E250" s="169" t="s">
        <v>878</v>
      </c>
      <c r="F250" s="15"/>
      <c r="G250" s="24">
        <v>52.8</v>
      </c>
      <c r="H250" s="24"/>
      <c r="I250" s="14">
        <v>52.8</v>
      </c>
      <c r="J250" s="15" t="s">
        <v>878</v>
      </c>
      <c r="K250" s="15"/>
      <c r="L250" s="15"/>
      <c r="M250" s="15"/>
      <c r="N250" s="15"/>
      <c r="O250" s="15"/>
      <c r="P250" s="14">
        <v>52.8</v>
      </c>
      <c r="Q250" s="15"/>
      <c r="R250" s="15"/>
      <c r="S250" s="15"/>
      <c r="T250" s="15"/>
      <c r="U250" s="15"/>
      <c r="V250" s="15"/>
      <c r="W250" s="15"/>
      <c r="X250" s="15"/>
      <c r="Y250" s="15"/>
      <c r="Z250" s="15"/>
      <c r="AA250" s="15"/>
      <c r="AB250" s="15"/>
      <c r="AC250" s="15"/>
      <c r="AD250" s="15"/>
      <c r="AE250" s="15"/>
      <c r="AF250" s="15"/>
      <c r="AG250" s="15"/>
      <c r="AH250" s="15"/>
      <c r="AI250" s="15"/>
      <c r="AJ250" s="15"/>
      <c r="AK250" s="15"/>
      <c r="AL250" s="15"/>
      <c r="AM250" s="15"/>
      <c r="AN250" s="15"/>
      <c r="AO250" s="15"/>
      <c r="AP250" s="15"/>
      <c r="AQ250" s="15"/>
      <c r="AR250" s="15"/>
      <c r="AS250" s="15"/>
      <c r="AT250" s="15"/>
      <c r="AU250" s="15"/>
      <c r="AV250" s="15"/>
      <c r="AW250" s="15"/>
      <c r="AX250" s="15"/>
      <c r="AY250" s="15"/>
      <c r="AZ250" s="15"/>
      <c r="BA250" s="15"/>
      <c r="BB250" s="15"/>
      <c r="BC250" s="15"/>
      <c r="BD250" s="15"/>
      <c r="BE250" s="15"/>
      <c r="BF250" s="15"/>
      <c r="BG250" s="15"/>
      <c r="BH250" s="15"/>
      <c r="BI250" s="15"/>
      <c r="BJ250" s="15"/>
      <c r="BK250" s="15"/>
      <c r="BL250" s="15"/>
      <c r="BM250" s="15"/>
      <c r="BN250" s="15"/>
      <c r="BO250" s="15"/>
      <c r="BP250" s="15"/>
      <c r="BQ250" s="15"/>
      <c r="BR250" s="15"/>
      <c r="BS250" s="15"/>
      <c r="BT250" s="15"/>
      <c r="BU250" s="15"/>
      <c r="BV250" s="15"/>
      <c r="BW250" s="15"/>
      <c r="BX250" s="21"/>
      <c r="BY250" s="13"/>
    </row>
    <row r="251" spans="1:77" ht="12.75">
      <c r="A251" s="18" t="s">
        <v>29</v>
      </c>
      <c r="B251" s="59">
        <v>21</v>
      </c>
      <c r="C251" s="168" t="s">
        <v>271</v>
      </c>
      <c r="D251" s="168" t="s">
        <v>93</v>
      </c>
      <c r="E251" s="169" t="s">
        <v>878</v>
      </c>
      <c r="F251" s="15"/>
      <c r="G251" s="24">
        <v>75.599999999999994</v>
      </c>
      <c r="H251" s="24"/>
      <c r="I251" s="14">
        <v>75.599999999999994</v>
      </c>
      <c r="J251" s="15" t="s">
        <v>878</v>
      </c>
      <c r="K251" s="15"/>
      <c r="L251" s="15"/>
      <c r="M251" s="15"/>
      <c r="N251" s="15"/>
      <c r="O251" s="15"/>
      <c r="P251" s="14">
        <v>75.599999999999994</v>
      </c>
      <c r="Q251" s="15"/>
      <c r="R251" s="15"/>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5"/>
      <c r="AV251" s="15"/>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21"/>
      <c r="BY251" s="13"/>
    </row>
    <row r="252" spans="1:77" ht="12.75">
      <c r="A252" s="18" t="s">
        <v>29</v>
      </c>
      <c r="B252" s="17">
        <v>22</v>
      </c>
      <c r="C252" s="168" t="s">
        <v>272</v>
      </c>
      <c r="D252" s="168" t="s">
        <v>36</v>
      </c>
      <c r="E252" s="169" t="s">
        <v>878</v>
      </c>
      <c r="F252" s="15"/>
      <c r="G252" s="24">
        <v>56.4</v>
      </c>
      <c r="H252" s="24"/>
      <c r="I252" s="14">
        <v>56.4</v>
      </c>
      <c r="J252" s="15" t="s">
        <v>878</v>
      </c>
      <c r="K252" s="15"/>
      <c r="L252" s="15"/>
      <c r="M252" s="15"/>
      <c r="N252" s="15"/>
      <c r="O252" s="15"/>
      <c r="P252" s="14">
        <v>56.4</v>
      </c>
      <c r="Q252" s="15"/>
      <c r="R252" s="15"/>
      <c r="S252" s="15"/>
      <c r="T252" s="15"/>
      <c r="U252" s="15"/>
      <c r="V252" s="15"/>
      <c r="W252" s="15"/>
      <c r="X252" s="15"/>
      <c r="Y252" s="15"/>
      <c r="Z252" s="15"/>
      <c r="AA252" s="15"/>
      <c r="AB252" s="15"/>
      <c r="AC252" s="15"/>
      <c r="AD252" s="15"/>
      <c r="AE252" s="15"/>
      <c r="AF252" s="15"/>
      <c r="AG252" s="15"/>
      <c r="AH252" s="15"/>
      <c r="AI252" s="15"/>
      <c r="AJ252" s="15"/>
      <c r="AK252" s="15"/>
      <c r="AL252" s="15"/>
      <c r="AM252" s="15"/>
      <c r="AN252" s="15"/>
      <c r="AO252" s="15"/>
      <c r="AP252" s="15"/>
      <c r="AQ252" s="15"/>
      <c r="AR252" s="15"/>
      <c r="AS252" s="15"/>
      <c r="AT252" s="15"/>
      <c r="AU252" s="15"/>
      <c r="AV252" s="15"/>
      <c r="AW252" s="15"/>
      <c r="AX252" s="15"/>
      <c r="AY252" s="15"/>
      <c r="AZ252" s="15"/>
      <c r="BA252" s="15"/>
      <c r="BB252" s="15"/>
      <c r="BC252" s="15"/>
      <c r="BD252" s="15"/>
      <c r="BE252" s="15"/>
      <c r="BF252" s="15"/>
      <c r="BG252" s="15"/>
      <c r="BH252" s="15"/>
      <c r="BI252" s="15"/>
      <c r="BJ252" s="15"/>
      <c r="BK252" s="15"/>
      <c r="BL252" s="15"/>
      <c r="BM252" s="15"/>
      <c r="BN252" s="15"/>
      <c r="BO252" s="15"/>
      <c r="BP252" s="15"/>
      <c r="BQ252" s="15"/>
      <c r="BR252" s="15"/>
      <c r="BS252" s="15"/>
      <c r="BT252" s="15"/>
      <c r="BU252" s="15"/>
      <c r="BV252" s="15"/>
      <c r="BW252" s="15"/>
      <c r="BX252" s="21"/>
      <c r="BY252" s="13"/>
    </row>
    <row r="253" spans="1:77" ht="12.75">
      <c r="A253" s="18" t="s">
        <v>29</v>
      </c>
      <c r="B253" s="59">
        <v>23</v>
      </c>
      <c r="C253" s="168" t="s">
        <v>273</v>
      </c>
      <c r="D253" s="168" t="s">
        <v>36</v>
      </c>
      <c r="E253" s="169" t="s">
        <v>878</v>
      </c>
      <c r="F253" s="15"/>
      <c r="G253" s="24">
        <v>87.6</v>
      </c>
      <c r="H253" s="24"/>
      <c r="I253" s="14">
        <v>87.6</v>
      </c>
      <c r="J253" s="15" t="s">
        <v>878</v>
      </c>
      <c r="K253" s="15"/>
      <c r="L253" s="15"/>
      <c r="M253" s="15"/>
      <c r="N253" s="15"/>
      <c r="O253" s="15"/>
      <c r="P253" s="14">
        <v>87.6</v>
      </c>
      <c r="Q253" s="15"/>
      <c r="R253" s="15"/>
      <c r="S253" s="15"/>
      <c r="T253" s="15"/>
      <c r="U253" s="15"/>
      <c r="V253" s="15"/>
      <c r="W253" s="15"/>
      <c r="X253" s="15"/>
      <c r="Y253" s="15"/>
      <c r="Z253" s="15"/>
      <c r="AA253" s="15"/>
      <c r="AB253" s="15"/>
      <c r="AC253" s="15"/>
      <c r="AD253" s="15"/>
      <c r="AE253" s="15"/>
      <c r="AF253" s="15"/>
      <c r="AG253" s="15"/>
      <c r="AH253" s="15"/>
      <c r="AI253" s="15"/>
      <c r="AJ253" s="15"/>
      <c r="AK253" s="15"/>
      <c r="AL253" s="15"/>
      <c r="AM253" s="15"/>
      <c r="AN253" s="15"/>
      <c r="AO253" s="15"/>
      <c r="AP253" s="15"/>
      <c r="AQ253" s="15"/>
      <c r="AR253" s="15"/>
      <c r="AS253" s="15"/>
      <c r="AT253" s="15"/>
      <c r="AU253" s="15"/>
      <c r="AV253" s="15"/>
      <c r="AW253" s="15"/>
      <c r="AX253" s="15"/>
      <c r="AY253" s="15"/>
      <c r="AZ253" s="15"/>
      <c r="BA253" s="15"/>
      <c r="BB253" s="15"/>
      <c r="BC253" s="15"/>
      <c r="BD253" s="15"/>
      <c r="BE253" s="15"/>
      <c r="BF253" s="15"/>
      <c r="BG253" s="15"/>
      <c r="BH253" s="15"/>
      <c r="BI253" s="15"/>
      <c r="BJ253" s="15"/>
      <c r="BK253" s="15"/>
      <c r="BL253" s="15"/>
      <c r="BM253" s="15"/>
      <c r="BN253" s="15"/>
      <c r="BO253" s="15"/>
      <c r="BP253" s="15"/>
      <c r="BQ253" s="15"/>
      <c r="BR253" s="15"/>
      <c r="BS253" s="15"/>
      <c r="BT253" s="15"/>
      <c r="BU253" s="15"/>
      <c r="BV253" s="15"/>
      <c r="BW253" s="15"/>
      <c r="BX253" s="21"/>
      <c r="BY253" s="13"/>
    </row>
    <row r="254" spans="1:77" ht="12.75">
      <c r="A254" s="18" t="s">
        <v>29</v>
      </c>
      <c r="B254" s="17">
        <v>24</v>
      </c>
      <c r="C254" s="168" t="s">
        <v>274</v>
      </c>
      <c r="D254" s="168" t="s">
        <v>78</v>
      </c>
      <c r="E254" s="169" t="s">
        <v>878</v>
      </c>
      <c r="F254" s="15"/>
      <c r="G254" s="24">
        <v>63.6</v>
      </c>
      <c r="H254" s="24"/>
      <c r="I254" s="14">
        <v>63.6</v>
      </c>
      <c r="J254" s="15" t="s">
        <v>878</v>
      </c>
      <c r="K254" s="15"/>
      <c r="L254" s="15"/>
      <c r="M254" s="15"/>
      <c r="N254" s="15"/>
      <c r="O254" s="15"/>
      <c r="P254" s="14">
        <v>63.6</v>
      </c>
      <c r="Q254" s="15"/>
      <c r="R254" s="15"/>
      <c r="S254" s="15"/>
      <c r="T254" s="15"/>
      <c r="U254" s="15"/>
      <c r="V254" s="15"/>
      <c r="W254" s="15"/>
      <c r="X254" s="15"/>
      <c r="Y254" s="15"/>
      <c r="Z254" s="15"/>
      <c r="AA254" s="15"/>
      <c r="AB254" s="15"/>
      <c r="AC254" s="15"/>
      <c r="AD254" s="15"/>
      <c r="AE254" s="15"/>
      <c r="AF254" s="15"/>
      <c r="AG254" s="15"/>
      <c r="AH254" s="15"/>
      <c r="AI254" s="15"/>
      <c r="AJ254" s="15"/>
      <c r="AK254" s="15"/>
      <c r="AL254" s="15"/>
      <c r="AM254" s="15"/>
      <c r="AN254" s="15"/>
      <c r="AO254" s="15"/>
      <c r="AP254" s="15"/>
      <c r="AQ254" s="15"/>
      <c r="AR254" s="15"/>
      <c r="AS254" s="15"/>
      <c r="AT254" s="15"/>
      <c r="AU254" s="15"/>
      <c r="AV254" s="15"/>
      <c r="AW254" s="15"/>
      <c r="AX254" s="15"/>
      <c r="AY254" s="15"/>
      <c r="AZ254" s="15"/>
      <c r="BA254" s="15"/>
      <c r="BB254" s="15"/>
      <c r="BC254" s="15"/>
      <c r="BD254" s="15"/>
      <c r="BE254" s="15"/>
      <c r="BF254" s="15"/>
      <c r="BG254" s="15"/>
      <c r="BH254" s="15"/>
      <c r="BI254" s="15"/>
      <c r="BJ254" s="15"/>
      <c r="BK254" s="15"/>
      <c r="BL254" s="15"/>
      <c r="BM254" s="15"/>
      <c r="BN254" s="15"/>
      <c r="BO254" s="15"/>
      <c r="BP254" s="15"/>
      <c r="BQ254" s="15"/>
      <c r="BR254" s="15"/>
      <c r="BS254" s="15"/>
      <c r="BT254" s="15"/>
      <c r="BU254" s="15"/>
      <c r="BV254" s="15"/>
      <c r="BW254" s="15"/>
      <c r="BX254" s="21"/>
      <c r="BY254" s="13"/>
    </row>
    <row r="255" spans="1:77" ht="12.75">
      <c r="A255" s="18" t="s">
        <v>29</v>
      </c>
      <c r="B255" s="59">
        <v>25</v>
      </c>
      <c r="C255" s="168" t="s">
        <v>275</v>
      </c>
      <c r="D255" s="168" t="s">
        <v>78</v>
      </c>
      <c r="E255" s="169" t="s">
        <v>878</v>
      </c>
      <c r="F255" s="15"/>
      <c r="G255" s="24">
        <v>397.2</v>
      </c>
      <c r="H255" s="24"/>
      <c r="I255" s="14">
        <v>397.2</v>
      </c>
      <c r="J255" s="15" t="s">
        <v>878</v>
      </c>
      <c r="K255" s="15"/>
      <c r="L255" s="15"/>
      <c r="M255" s="15"/>
      <c r="N255" s="15"/>
      <c r="O255" s="15"/>
      <c r="P255" s="14">
        <v>397.2</v>
      </c>
      <c r="Q255" s="15"/>
      <c r="R255" s="15"/>
      <c r="S255" s="15"/>
      <c r="T255" s="15"/>
      <c r="U255" s="15"/>
      <c r="V255" s="15"/>
      <c r="W255" s="15"/>
      <c r="X255" s="15"/>
      <c r="Y255" s="15"/>
      <c r="Z255" s="15"/>
      <c r="AA255" s="15"/>
      <c r="AB255" s="15"/>
      <c r="AC255" s="15"/>
      <c r="AD255" s="15"/>
      <c r="AE255" s="15"/>
      <c r="AF255" s="15"/>
      <c r="AG255" s="15"/>
      <c r="AH255" s="15"/>
      <c r="AI255" s="15"/>
      <c r="AJ255" s="15"/>
      <c r="AK255" s="15"/>
      <c r="AL255" s="15"/>
      <c r="AM255" s="15"/>
      <c r="AN255" s="15"/>
      <c r="AO255" s="15"/>
      <c r="AP255" s="15"/>
      <c r="AQ255" s="15"/>
      <c r="AR255" s="15"/>
      <c r="AS255" s="15"/>
      <c r="AT255" s="15"/>
      <c r="AU255" s="15"/>
      <c r="AV255" s="15"/>
      <c r="AW255" s="15"/>
      <c r="AX255" s="15"/>
      <c r="AY255" s="15"/>
      <c r="AZ255" s="15"/>
      <c r="BA255" s="15"/>
      <c r="BB255" s="15"/>
      <c r="BC255" s="15"/>
      <c r="BD255" s="15"/>
      <c r="BE255" s="15"/>
      <c r="BF255" s="15"/>
      <c r="BG255" s="15"/>
      <c r="BH255" s="15"/>
      <c r="BI255" s="15"/>
      <c r="BJ255" s="15"/>
      <c r="BK255" s="15"/>
      <c r="BL255" s="15"/>
      <c r="BM255" s="15"/>
      <c r="BN255" s="15"/>
      <c r="BO255" s="15"/>
      <c r="BP255" s="15"/>
      <c r="BQ255" s="15"/>
      <c r="BR255" s="15"/>
      <c r="BS255" s="15"/>
      <c r="BT255" s="15"/>
      <c r="BU255" s="15"/>
      <c r="BV255" s="15"/>
      <c r="BW255" s="15"/>
      <c r="BX255" s="21"/>
      <c r="BY255" s="13"/>
    </row>
    <row r="256" spans="1:77" ht="12.75">
      <c r="A256" s="18" t="s">
        <v>29</v>
      </c>
      <c r="B256" s="17">
        <v>26</v>
      </c>
      <c r="C256" s="168" t="s">
        <v>276</v>
      </c>
      <c r="D256" s="168" t="s">
        <v>19</v>
      </c>
      <c r="E256" s="169" t="s">
        <v>878</v>
      </c>
      <c r="F256" s="15"/>
      <c r="G256" s="24">
        <v>57.6</v>
      </c>
      <c r="H256" s="24"/>
      <c r="I256" s="14">
        <v>57.6</v>
      </c>
      <c r="J256" s="15" t="s">
        <v>878</v>
      </c>
      <c r="K256" s="15"/>
      <c r="L256" s="15"/>
      <c r="M256" s="15"/>
      <c r="N256" s="15"/>
      <c r="O256" s="15"/>
      <c r="P256" s="14">
        <v>57.6</v>
      </c>
      <c r="Q256" s="15"/>
      <c r="R256" s="15"/>
      <c r="S256" s="15"/>
      <c r="T256" s="15"/>
      <c r="U256" s="15"/>
      <c r="V256" s="15"/>
      <c r="W256" s="15"/>
      <c r="X256" s="15"/>
      <c r="Y256" s="15"/>
      <c r="Z256" s="15"/>
      <c r="AA256" s="15"/>
      <c r="AB256" s="15"/>
      <c r="AC256" s="15"/>
      <c r="AD256" s="15"/>
      <c r="AE256" s="15"/>
      <c r="AF256" s="15"/>
      <c r="AG256" s="15"/>
      <c r="AH256" s="15"/>
      <c r="AI256" s="15"/>
      <c r="AJ256" s="15"/>
      <c r="AK256" s="15"/>
      <c r="AL256" s="15"/>
      <c r="AM256" s="15"/>
      <c r="AN256" s="15"/>
      <c r="AO256" s="15"/>
      <c r="AP256" s="15"/>
      <c r="AQ256" s="15"/>
      <c r="AR256" s="15"/>
      <c r="AS256" s="15"/>
      <c r="AT256" s="15"/>
      <c r="AU256" s="15"/>
      <c r="AV256" s="15"/>
      <c r="AW256" s="15"/>
      <c r="AX256" s="15"/>
      <c r="AY256" s="15"/>
      <c r="AZ256" s="15"/>
      <c r="BA256" s="15"/>
      <c r="BB256" s="15"/>
      <c r="BC256" s="15"/>
      <c r="BD256" s="15"/>
      <c r="BE256" s="15"/>
      <c r="BF256" s="15"/>
      <c r="BG256" s="15"/>
      <c r="BH256" s="15"/>
      <c r="BI256" s="15"/>
      <c r="BJ256" s="15"/>
      <c r="BK256" s="15"/>
      <c r="BL256" s="15"/>
      <c r="BM256" s="15"/>
      <c r="BN256" s="15"/>
      <c r="BO256" s="15"/>
      <c r="BP256" s="15"/>
      <c r="BQ256" s="15"/>
      <c r="BR256" s="15"/>
      <c r="BS256" s="15"/>
      <c r="BT256" s="15"/>
      <c r="BU256" s="15"/>
      <c r="BV256" s="15"/>
      <c r="BW256" s="15"/>
      <c r="BX256" s="21"/>
      <c r="BY256" s="13"/>
    </row>
    <row r="257" spans="1:77" ht="12.75">
      <c r="A257" s="18" t="s">
        <v>29</v>
      </c>
      <c r="B257" s="59">
        <v>27</v>
      </c>
      <c r="C257" s="168" t="s">
        <v>277</v>
      </c>
      <c r="D257" s="168" t="s">
        <v>93</v>
      </c>
      <c r="E257" s="169" t="s">
        <v>878</v>
      </c>
      <c r="F257" s="15"/>
      <c r="G257" s="24">
        <v>30</v>
      </c>
      <c r="H257" s="24"/>
      <c r="I257" s="14">
        <v>30</v>
      </c>
      <c r="J257" s="15" t="s">
        <v>878</v>
      </c>
      <c r="K257" s="15"/>
      <c r="L257" s="15"/>
      <c r="M257" s="15"/>
      <c r="N257" s="15"/>
      <c r="O257" s="15"/>
      <c r="P257" s="14">
        <v>30</v>
      </c>
      <c r="Q257" s="15"/>
      <c r="R257" s="15"/>
      <c r="S257" s="15"/>
      <c r="T257" s="15"/>
      <c r="U257" s="15"/>
      <c r="V257" s="15"/>
      <c r="W257" s="15"/>
      <c r="X257" s="15"/>
      <c r="Y257" s="15"/>
      <c r="Z257" s="15"/>
      <c r="AA257" s="15"/>
      <c r="AB257" s="15"/>
      <c r="AC257" s="15"/>
      <c r="AD257" s="15"/>
      <c r="AE257" s="15"/>
      <c r="AF257" s="15"/>
      <c r="AG257" s="15"/>
      <c r="AH257" s="15"/>
      <c r="AI257" s="15"/>
      <c r="AJ257" s="15"/>
      <c r="AK257" s="15"/>
      <c r="AL257" s="15"/>
      <c r="AM257" s="15"/>
      <c r="AN257" s="15"/>
      <c r="AO257" s="15"/>
      <c r="AP257" s="15"/>
      <c r="AQ257" s="15"/>
      <c r="AR257" s="15"/>
      <c r="AS257" s="15"/>
      <c r="AT257" s="15"/>
      <c r="AU257" s="15"/>
      <c r="AV257" s="15"/>
      <c r="AW257" s="15"/>
      <c r="AX257" s="15"/>
      <c r="AY257" s="15"/>
      <c r="AZ257" s="15"/>
      <c r="BA257" s="15"/>
      <c r="BB257" s="15"/>
      <c r="BC257" s="15"/>
      <c r="BD257" s="15"/>
      <c r="BE257" s="15"/>
      <c r="BF257" s="15"/>
      <c r="BG257" s="15"/>
      <c r="BH257" s="15"/>
      <c r="BI257" s="15"/>
      <c r="BJ257" s="15"/>
      <c r="BK257" s="15"/>
      <c r="BL257" s="15"/>
      <c r="BM257" s="15"/>
      <c r="BN257" s="15"/>
      <c r="BO257" s="15"/>
      <c r="BP257" s="15"/>
      <c r="BQ257" s="15"/>
      <c r="BR257" s="15"/>
      <c r="BS257" s="15"/>
      <c r="BT257" s="15"/>
      <c r="BU257" s="15"/>
      <c r="BV257" s="15"/>
      <c r="BW257" s="15"/>
      <c r="BX257" s="21"/>
      <c r="BY257" s="13"/>
    </row>
    <row r="258" spans="1:77" s="89" customFormat="1" ht="12.75">
      <c r="B258" s="98"/>
      <c r="C258" s="170" t="s">
        <v>848</v>
      </c>
      <c r="D258" s="171" t="s">
        <v>104</v>
      </c>
      <c r="E258" s="169" t="s">
        <v>943</v>
      </c>
      <c r="F258" s="15"/>
      <c r="G258" s="125">
        <v>0.2</v>
      </c>
      <c r="H258" s="102"/>
      <c r="I258" s="125">
        <v>0.2</v>
      </c>
      <c r="J258" s="15" t="s">
        <v>878</v>
      </c>
      <c r="K258" s="15"/>
      <c r="L258" s="15"/>
      <c r="M258" s="15"/>
      <c r="N258" s="125">
        <v>0.2</v>
      </c>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03"/>
      <c r="BY258" s="86"/>
    </row>
    <row r="259" spans="1:77" s="89" customFormat="1" ht="12.75">
      <c r="B259" s="98"/>
      <c r="C259" s="171" t="s">
        <v>847</v>
      </c>
      <c r="D259" s="171" t="s">
        <v>104</v>
      </c>
      <c r="E259" s="169" t="s">
        <v>943</v>
      </c>
      <c r="F259" s="15"/>
      <c r="G259" s="102">
        <v>0.2</v>
      </c>
      <c r="H259" s="102"/>
      <c r="I259" s="88">
        <v>0.2</v>
      </c>
      <c r="J259" s="15" t="s">
        <v>878</v>
      </c>
      <c r="K259" s="15"/>
      <c r="L259" s="15"/>
      <c r="M259" s="15"/>
      <c r="N259" s="88">
        <v>0.2</v>
      </c>
      <c r="O259" s="15"/>
      <c r="P259" s="15"/>
      <c r="Q259" s="15"/>
      <c r="R259" s="15"/>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5"/>
      <c r="AV259" s="15"/>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03"/>
      <c r="BY259" s="86"/>
    </row>
    <row r="260" spans="1:77" s="26" customFormat="1" ht="15.75">
      <c r="B260" s="2" t="s">
        <v>245</v>
      </c>
      <c r="C260" s="165" t="s">
        <v>279</v>
      </c>
      <c r="D260" s="182"/>
      <c r="E260" s="167"/>
      <c r="F260" s="7"/>
      <c r="G260" s="8"/>
      <c r="H260" s="8"/>
      <c r="I260" s="8"/>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40"/>
      <c r="BY260" s="30"/>
    </row>
    <row r="261" spans="1:77" ht="25.5">
      <c r="B261" s="12">
        <v>1</v>
      </c>
      <c r="C261" s="219" t="s">
        <v>280</v>
      </c>
      <c r="D261" s="197" t="s">
        <v>19</v>
      </c>
      <c r="E261" s="169" t="s">
        <v>748</v>
      </c>
      <c r="F261" s="15"/>
      <c r="G261" s="14">
        <v>2</v>
      </c>
      <c r="H261" s="14"/>
      <c r="I261" s="14">
        <v>2</v>
      </c>
      <c r="J261" s="15" t="s">
        <v>748</v>
      </c>
      <c r="K261" s="15"/>
      <c r="L261" s="15"/>
      <c r="M261" s="15"/>
      <c r="N261" s="14"/>
      <c r="O261" s="15"/>
      <c r="P261" s="14">
        <v>2</v>
      </c>
      <c r="Q261" s="14"/>
      <c r="R261" s="15"/>
      <c r="S261" s="15"/>
      <c r="T261" s="15"/>
      <c r="U261" s="15"/>
      <c r="V261" s="15"/>
      <c r="W261" s="15"/>
      <c r="X261" s="15"/>
      <c r="Y261" s="15"/>
      <c r="Z261" s="15"/>
      <c r="AA261" s="15"/>
      <c r="AB261" s="15"/>
      <c r="AC261" s="15"/>
      <c r="AD261" s="15"/>
      <c r="AE261" s="15"/>
      <c r="AF261" s="15"/>
      <c r="AG261" s="15"/>
      <c r="AH261" s="15"/>
      <c r="AI261" s="15"/>
      <c r="AJ261" s="15"/>
      <c r="AK261" s="15"/>
      <c r="AL261" s="15"/>
      <c r="AM261" s="15"/>
      <c r="AN261" s="15"/>
      <c r="AO261" s="15"/>
      <c r="AP261" s="15"/>
      <c r="AQ261" s="15"/>
      <c r="AR261" s="15"/>
      <c r="AS261" s="15"/>
      <c r="AT261" s="15"/>
      <c r="AU261" s="15"/>
      <c r="AV261" s="15"/>
      <c r="AW261" s="15"/>
      <c r="AX261" s="15"/>
      <c r="AY261" s="15"/>
      <c r="AZ261" s="15"/>
      <c r="BA261" s="15"/>
      <c r="BB261" s="15"/>
      <c r="BC261" s="15"/>
      <c r="BD261" s="15"/>
      <c r="BE261" s="15"/>
      <c r="BF261" s="15"/>
      <c r="BG261" s="15"/>
      <c r="BH261" s="15"/>
      <c r="BI261" s="15"/>
      <c r="BJ261" s="15"/>
      <c r="BK261" s="15"/>
      <c r="BL261" s="15"/>
      <c r="BM261" s="15"/>
      <c r="BN261" s="15"/>
      <c r="BO261" s="15"/>
      <c r="BP261" s="15"/>
      <c r="BQ261" s="15"/>
      <c r="BR261" s="15"/>
      <c r="BS261" s="15"/>
      <c r="BT261" s="15"/>
      <c r="BU261" s="15"/>
      <c r="BV261" s="15"/>
      <c r="BW261" s="15"/>
      <c r="BX261" s="35"/>
      <c r="BY261" s="60" t="s">
        <v>281</v>
      </c>
    </row>
    <row r="262" spans="1:77" s="89" customFormat="1" ht="12.75">
      <c r="B262" s="85"/>
      <c r="C262" s="220" t="s">
        <v>862</v>
      </c>
      <c r="D262" s="221" t="s">
        <v>19</v>
      </c>
      <c r="E262" s="169" t="s">
        <v>748</v>
      </c>
      <c r="F262" s="15"/>
      <c r="G262" s="128">
        <v>2</v>
      </c>
      <c r="H262" s="88"/>
      <c r="I262" s="128">
        <v>2</v>
      </c>
      <c r="J262" s="15" t="s">
        <v>748</v>
      </c>
      <c r="K262" s="15"/>
      <c r="L262" s="15"/>
      <c r="M262" s="15"/>
      <c r="N262" s="15"/>
      <c r="O262" s="15"/>
      <c r="P262" s="128">
        <v>2</v>
      </c>
      <c r="Q262" s="15"/>
      <c r="R262" s="15"/>
      <c r="S262" s="15"/>
      <c r="T262" s="15"/>
      <c r="U262" s="15"/>
      <c r="V262" s="15"/>
      <c r="W262" s="15"/>
      <c r="X262" s="15"/>
      <c r="Y262" s="15"/>
      <c r="Z262" s="15"/>
      <c r="AA262" s="15"/>
      <c r="AB262" s="15"/>
      <c r="AC262" s="15"/>
      <c r="AD262" s="15"/>
      <c r="AE262" s="15"/>
      <c r="AF262" s="15"/>
      <c r="AG262" s="15"/>
      <c r="AH262" s="15"/>
      <c r="AI262" s="15"/>
      <c r="AJ262" s="15"/>
      <c r="AK262" s="15"/>
      <c r="AL262" s="15"/>
      <c r="AM262" s="15"/>
      <c r="AN262" s="15"/>
      <c r="AO262" s="15"/>
      <c r="AP262" s="15"/>
      <c r="AQ262" s="15"/>
      <c r="AR262" s="15"/>
      <c r="AS262" s="15"/>
      <c r="AT262" s="15"/>
      <c r="AU262" s="15"/>
      <c r="AV262" s="15"/>
      <c r="AW262" s="15"/>
      <c r="AX262" s="15"/>
      <c r="AY262" s="15"/>
      <c r="AZ262" s="15"/>
      <c r="BA262" s="15"/>
      <c r="BB262" s="15"/>
      <c r="BC262" s="15"/>
      <c r="BD262" s="15"/>
      <c r="BE262" s="15"/>
      <c r="BF262" s="15"/>
      <c r="BG262" s="15"/>
      <c r="BH262" s="15"/>
      <c r="BI262" s="15"/>
      <c r="BJ262" s="15"/>
      <c r="BK262" s="15"/>
      <c r="BL262" s="15"/>
      <c r="BM262" s="15"/>
      <c r="BN262" s="15"/>
      <c r="BO262" s="15"/>
      <c r="BP262" s="15"/>
      <c r="BQ262" s="15"/>
      <c r="BR262" s="15"/>
      <c r="BS262" s="15"/>
      <c r="BT262" s="15"/>
      <c r="BU262" s="15"/>
      <c r="BV262" s="15"/>
      <c r="BW262" s="15"/>
      <c r="BX262" s="96"/>
      <c r="BY262" s="138"/>
    </row>
    <row r="263" spans="1:77" ht="25.5">
      <c r="B263" s="12">
        <v>3</v>
      </c>
      <c r="C263" s="168" t="s">
        <v>283</v>
      </c>
      <c r="D263" s="168" t="s">
        <v>104</v>
      </c>
      <c r="E263" s="169" t="s">
        <v>748</v>
      </c>
      <c r="F263" s="15"/>
      <c r="G263" s="14">
        <v>0.5</v>
      </c>
      <c r="H263" s="14"/>
      <c r="I263" s="14">
        <v>0.5</v>
      </c>
      <c r="J263" s="15" t="s">
        <v>748</v>
      </c>
      <c r="K263" s="15"/>
      <c r="L263" s="15"/>
      <c r="M263" s="15"/>
      <c r="N263" s="14">
        <v>0.5</v>
      </c>
      <c r="O263" s="15"/>
      <c r="P263" s="15"/>
      <c r="Q263" s="15"/>
      <c r="R263" s="15"/>
      <c r="S263" s="15"/>
      <c r="T263" s="15"/>
      <c r="U263" s="15"/>
      <c r="V263" s="15"/>
      <c r="W263" s="15"/>
      <c r="X263" s="15"/>
      <c r="Y263" s="15"/>
      <c r="Z263" s="15"/>
      <c r="AA263" s="15"/>
      <c r="AB263" s="15"/>
      <c r="AC263" s="15"/>
      <c r="AD263" s="15"/>
      <c r="AE263" s="15"/>
      <c r="AF263" s="15"/>
      <c r="AG263" s="15"/>
      <c r="AH263" s="15"/>
      <c r="AI263" s="15"/>
      <c r="AJ263" s="15"/>
      <c r="AK263" s="15"/>
      <c r="AL263" s="15"/>
      <c r="AM263" s="15"/>
      <c r="AN263" s="15"/>
      <c r="AO263" s="15"/>
      <c r="AP263" s="15"/>
      <c r="AQ263" s="15"/>
      <c r="AR263" s="15"/>
      <c r="AS263" s="15"/>
      <c r="AT263" s="15"/>
      <c r="AU263" s="15"/>
      <c r="AV263" s="15"/>
      <c r="AW263" s="15"/>
      <c r="AX263" s="15"/>
      <c r="AY263" s="15"/>
      <c r="AZ263" s="15"/>
      <c r="BA263" s="15"/>
      <c r="BB263" s="15"/>
      <c r="BC263" s="15"/>
      <c r="BD263" s="15"/>
      <c r="BE263" s="15"/>
      <c r="BF263" s="15"/>
      <c r="BG263" s="15"/>
      <c r="BH263" s="15"/>
      <c r="BI263" s="15"/>
      <c r="BJ263" s="15"/>
      <c r="BK263" s="15"/>
      <c r="BL263" s="15"/>
      <c r="BM263" s="15"/>
      <c r="BN263" s="15"/>
      <c r="BO263" s="15"/>
      <c r="BP263" s="15"/>
      <c r="BQ263" s="15"/>
      <c r="BR263" s="15"/>
      <c r="BS263" s="15"/>
      <c r="BT263" s="15"/>
      <c r="BU263" s="15"/>
      <c r="BV263" s="15"/>
      <c r="BW263" s="15"/>
      <c r="BX263" s="17" t="s">
        <v>744</v>
      </c>
      <c r="BY263" s="13" t="s">
        <v>743</v>
      </c>
    </row>
    <row r="264" spans="1:77" s="89" customFormat="1" ht="12.75">
      <c r="B264" s="85"/>
      <c r="C264" s="171" t="s">
        <v>285</v>
      </c>
      <c r="D264" s="171" t="s">
        <v>21</v>
      </c>
      <c r="E264" s="169" t="s">
        <v>748</v>
      </c>
      <c r="F264" s="15"/>
      <c r="G264" s="88">
        <v>0.1</v>
      </c>
      <c r="H264" s="88"/>
      <c r="I264" s="88">
        <v>0.1</v>
      </c>
      <c r="J264" s="15" t="s">
        <v>748</v>
      </c>
      <c r="K264" s="15"/>
      <c r="L264" s="15"/>
      <c r="M264" s="15"/>
      <c r="N264" s="15"/>
      <c r="O264" s="15"/>
      <c r="P264" s="15"/>
      <c r="Q264" s="15"/>
      <c r="R264" s="15"/>
      <c r="S264" s="15"/>
      <c r="T264" s="15"/>
      <c r="U264" s="15"/>
      <c r="V264" s="15"/>
      <c r="W264" s="15"/>
      <c r="X264" s="15"/>
      <c r="Y264" s="15"/>
      <c r="Z264" s="15"/>
      <c r="AA264" s="15"/>
      <c r="AB264" s="15"/>
      <c r="AC264" s="15"/>
      <c r="AD264" s="15"/>
      <c r="AE264" s="15"/>
      <c r="AF264" s="15"/>
      <c r="AG264" s="15"/>
      <c r="AH264" s="15"/>
      <c r="AI264" s="15"/>
      <c r="AJ264" s="15"/>
      <c r="AK264" s="88">
        <v>0.1</v>
      </c>
      <c r="AL264" s="15"/>
      <c r="AM264" s="15"/>
      <c r="AN264" s="15"/>
      <c r="AO264" s="15"/>
      <c r="AP264" s="15"/>
      <c r="AQ264" s="15"/>
      <c r="AR264" s="15"/>
      <c r="AS264" s="15"/>
      <c r="AT264" s="15"/>
      <c r="AU264" s="15"/>
      <c r="AV264" s="15"/>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98"/>
      <c r="BY264" s="86"/>
    </row>
    <row r="265" spans="1:77" ht="12.75">
      <c r="B265" s="17">
        <v>4</v>
      </c>
      <c r="C265" s="168" t="s">
        <v>285</v>
      </c>
      <c r="D265" s="168" t="s">
        <v>18</v>
      </c>
      <c r="E265" s="169" t="s">
        <v>748</v>
      </c>
      <c r="F265" s="15"/>
      <c r="G265" s="14">
        <v>0.1</v>
      </c>
      <c r="H265" s="14"/>
      <c r="I265" s="14">
        <v>0.1</v>
      </c>
      <c r="J265" s="15" t="s">
        <v>748</v>
      </c>
      <c r="K265" s="15"/>
      <c r="L265" s="15"/>
      <c r="M265" s="15"/>
      <c r="N265" s="14"/>
      <c r="O265" s="15"/>
      <c r="P265" s="14">
        <v>0.1</v>
      </c>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7"/>
      <c r="BY265" s="23"/>
    </row>
    <row r="266" spans="1:77" ht="12.75">
      <c r="B266" s="12">
        <v>5</v>
      </c>
      <c r="C266" s="168" t="s">
        <v>286</v>
      </c>
      <c r="D266" s="168" t="s">
        <v>53</v>
      </c>
      <c r="E266" s="169" t="s">
        <v>748</v>
      </c>
      <c r="F266" s="15"/>
      <c r="G266" s="14">
        <v>1</v>
      </c>
      <c r="H266" s="14"/>
      <c r="I266" s="14">
        <v>1</v>
      </c>
      <c r="J266" s="15" t="s">
        <v>748</v>
      </c>
      <c r="K266" s="15"/>
      <c r="L266" s="15"/>
      <c r="M266" s="15"/>
      <c r="N266" s="14"/>
      <c r="O266" s="15"/>
      <c r="P266" s="14">
        <v>1</v>
      </c>
      <c r="Q266" s="15"/>
      <c r="R266" s="15"/>
      <c r="S266" s="15"/>
      <c r="T266" s="15"/>
      <c r="U266" s="15"/>
      <c r="V266" s="15"/>
      <c r="W266" s="15"/>
      <c r="X266" s="15"/>
      <c r="Y266" s="15"/>
      <c r="Z266" s="15"/>
      <c r="AA266" s="15"/>
      <c r="AB266" s="15"/>
      <c r="AC266" s="15"/>
      <c r="AD266" s="15"/>
      <c r="AE266" s="15"/>
      <c r="AF266" s="15"/>
      <c r="AG266" s="15"/>
      <c r="AH266" s="15"/>
      <c r="AI266" s="15"/>
      <c r="AJ266" s="15"/>
      <c r="AK266" s="15"/>
      <c r="AL266" s="15"/>
      <c r="AM266" s="15"/>
      <c r="AN266" s="15"/>
      <c r="AO266" s="15"/>
      <c r="AP266" s="15"/>
      <c r="AQ266" s="15"/>
      <c r="AR266" s="15"/>
      <c r="AS266" s="15"/>
      <c r="AT266" s="15"/>
      <c r="AU266" s="15"/>
      <c r="AV266" s="15"/>
      <c r="AW266" s="15"/>
      <c r="AX266" s="15"/>
      <c r="AY266" s="15"/>
      <c r="AZ266" s="15"/>
      <c r="BA266" s="15"/>
      <c r="BB266" s="15"/>
      <c r="BC266" s="15"/>
      <c r="BD266" s="15"/>
      <c r="BE266" s="15"/>
      <c r="BF266" s="15"/>
      <c r="BG266" s="15"/>
      <c r="BH266" s="15"/>
      <c r="BI266" s="15"/>
      <c r="BJ266" s="15"/>
      <c r="BK266" s="15"/>
      <c r="BL266" s="15"/>
      <c r="BM266" s="15"/>
      <c r="BN266" s="15"/>
      <c r="BO266" s="15"/>
      <c r="BP266" s="15"/>
      <c r="BQ266" s="15"/>
      <c r="BR266" s="15"/>
      <c r="BS266" s="15"/>
      <c r="BT266" s="15"/>
      <c r="BU266" s="15"/>
      <c r="BV266" s="15"/>
      <c r="BW266" s="15"/>
      <c r="BX266" s="17"/>
      <c r="BY266" s="23"/>
    </row>
    <row r="267" spans="1:77" ht="12.75">
      <c r="B267" s="17">
        <v>6</v>
      </c>
      <c r="C267" s="168" t="s">
        <v>285</v>
      </c>
      <c r="D267" s="168" t="s">
        <v>93</v>
      </c>
      <c r="E267" s="169" t="s">
        <v>748</v>
      </c>
      <c r="F267" s="15"/>
      <c r="G267" s="14">
        <v>0.2</v>
      </c>
      <c r="H267" s="14"/>
      <c r="I267" s="14">
        <v>0.2</v>
      </c>
      <c r="J267" s="15" t="s">
        <v>748</v>
      </c>
      <c r="K267" s="15"/>
      <c r="L267" s="15"/>
      <c r="M267" s="15"/>
      <c r="N267" s="14"/>
      <c r="O267" s="15"/>
      <c r="P267" s="14">
        <v>0.2</v>
      </c>
      <c r="Q267" s="15"/>
      <c r="R267" s="15"/>
      <c r="S267" s="15"/>
      <c r="T267" s="15"/>
      <c r="U267" s="15"/>
      <c r="V267" s="15"/>
      <c r="W267" s="15"/>
      <c r="X267" s="15"/>
      <c r="Y267" s="15"/>
      <c r="Z267" s="15"/>
      <c r="AA267" s="15"/>
      <c r="AB267" s="15"/>
      <c r="AC267" s="15"/>
      <c r="AD267" s="15"/>
      <c r="AE267" s="15"/>
      <c r="AF267" s="15"/>
      <c r="AG267" s="15"/>
      <c r="AH267" s="15"/>
      <c r="AI267" s="15"/>
      <c r="AJ267" s="15"/>
      <c r="AK267" s="15"/>
      <c r="AL267" s="15"/>
      <c r="AM267" s="15"/>
      <c r="AN267" s="15"/>
      <c r="AO267" s="15"/>
      <c r="AP267" s="15"/>
      <c r="AQ267" s="15"/>
      <c r="AR267" s="15"/>
      <c r="AS267" s="15"/>
      <c r="AT267" s="15"/>
      <c r="AU267" s="15"/>
      <c r="AV267" s="15"/>
      <c r="AW267" s="15"/>
      <c r="AX267" s="15"/>
      <c r="AY267" s="15"/>
      <c r="AZ267" s="15"/>
      <c r="BA267" s="15"/>
      <c r="BB267" s="15"/>
      <c r="BC267" s="15"/>
      <c r="BD267" s="15"/>
      <c r="BE267" s="15"/>
      <c r="BF267" s="15"/>
      <c r="BG267" s="15"/>
      <c r="BH267" s="15"/>
      <c r="BI267" s="15"/>
      <c r="BJ267" s="15"/>
      <c r="BK267" s="15"/>
      <c r="BL267" s="15"/>
      <c r="BM267" s="15"/>
      <c r="BN267" s="15"/>
      <c r="BO267" s="15"/>
      <c r="BP267" s="15"/>
      <c r="BQ267" s="15"/>
      <c r="BR267" s="15"/>
      <c r="BS267" s="15"/>
      <c r="BT267" s="15"/>
      <c r="BU267" s="15"/>
      <c r="BV267" s="15"/>
      <c r="BW267" s="15"/>
      <c r="BX267" s="17"/>
      <c r="BY267" s="13"/>
    </row>
    <row r="268" spans="1:77" s="26" customFormat="1" ht="12.75">
      <c r="B268" s="12">
        <v>7</v>
      </c>
      <c r="C268" s="168" t="s">
        <v>287</v>
      </c>
      <c r="D268" s="168" t="s">
        <v>93</v>
      </c>
      <c r="E268" s="169" t="s">
        <v>748</v>
      </c>
      <c r="F268" s="15"/>
      <c r="G268" s="14">
        <v>5</v>
      </c>
      <c r="H268" s="14"/>
      <c r="I268" s="14">
        <v>5</v>
      </c>
      <c r="J268" s="15" t="s">
        <v>748</v>
      </c>
      <c r="K268" s="15"/>
      <c r="L268" s="15"/>
      <c r="M268" s="15"/>
      <c r="N268" s="14"/>
      <c r="O268" s="15"/>
      <c r="P268" s="14">
        <v>5</v>
      </c>
      <c r="Q268" s="15"/>
      <c r="R268" s="15"/>
      <c r="S268" s="15"/>
      <c r="T268" s="15"/>
      <c r="U268" s="15"/>
      <c r="V268" s="15"/>
      <c r="W268" s="15"/>
      <c r="X268" s="15"/>
      <c r="Y268" s="15"/>
      <c r="Z268" s="15"/>
      <c r="AA268" s="15"/>
      <c r="AB268" s="15"/>
      <c r="AC268" s="15"/>
      <c r="AD268" s="15"/>
      <c r="AE268" s="15"/>
      <c r="AF268" s="15"/>
      <c r="AG268" s="15"/>
      <c r="AH268" s="15"/>
      <c r="AI268" s="15"/>
      <c r="AJ268" s="15"/>
      <c r="AK268" s="15"/>
      <c r="AL268" s="15"/>
      <c r="AM268" s="15"/>
      <c r="AN268" s="15"/>
      <c r="AO268" s="15"/>
      <c r="AP268" s="15"/>
      <c r="AQ268" s="15"/>
      <c r="AR268" s="15"/>
      <c r="AS268" s="15"/>
      <c r="AT268" s="15"/>
      <c r="AU268" s="15"/>
      <c r="AV268" s="15"/>
      <c r="AW268" s="15"/>
      <c r="AX268" s="15"/>
      <c r="AY268" s="15"/>
      <c r="AZ268" s="15"/>
      <c r="BA268" s="15"/>
      <c r="BB268" s="15"/>
      <c r="BC268" s="15"/>
      <c r="BD268" s="15"/>
      <c r="BE268" s="15"/>
      <c r="BF268" s="15"/>
      <c r="BG268" s="15"/>
      <c r="BH268" s="15"/>
      <c r="BI268" s="15"/>
      <c r="BJ268" s="15"/>
      <c r="BK268" s="15"/>
      <c r="BL268" s="15"/>
      <c r="BM268" s="15"/>
      <c r="BN268" s="15"/>
      <c r="BO268" s="15"/>
      <c r="BP268" s="15"/>
      <c r="BQ268" s="15"/>
      <c r="BR268" s="15"/>
      <c r="BS268" s="15"/>
      <c r="BT268" s="15"/>
      <c r="BU268" s="15"/>
      <c r="BV268" s="15"/>
      <c r="BW268" s="15"/>
      <c r="BX268" s="17"/>
      <c r="BY268" s="13"/>
    </row>
    <row r="269" spans="1:77" s="26" customFormat="1" ht="12.75">
      <c r="B269" s="17">
        <v>8</v>
      </c>
      <c r="C269" s="168" t="s">
        <v>288</v>
      </c>
      <c r="D269" s="168" t="s">
        <v>15</v>
      </c>
      <c r="E269" s="169" t="s">
        <v>748</v>
      </c>
      <c r="F269" s="15"/>
      <c r="G269" s="14">
        <v>0.40770000000000001</v>
      </c>
      <c r="H269" s="14"/>
      <c r="I269" s="14">
        <v>0.40770000000000001</v>
      </c>
      <c r="J269" s="15" t="s">
        <v>748</v>
      </c>
      <c r="K269" s="15"/>
      <c r="L269" s="15"/>
      <c r="M269" s="15"/>
      <c r="N269" s="15"/>
      <c r="O269" s="15"/>
      <c r="P269" s="15"/>
      <c r="Q269" s="15"/>
      <c r="R269" s="15"/>
      <c r="S269" s="15"/>
      <c r="T269" s="15"/>
      <c r="U269" s="15"/>
      <c r="V269" s="15"/>
      <c r="W269" s="15"/>
      <c r="X269" s="15"/>
      <c r="Y269" s="15"/>
      <c r="Z269" s="15"/>
      <c r="AA269" s="15"/>
      <c r="AB269" s="15"/>
      <c r="AC269" s="15"/>
      <c r="AD269" s="15"/>
      <c r="AE269" s="15"/>
      <c r="AF269" s="15"/>
      <c r="AG269" s="15"/>
      <c r="AH269" s="15"/>
      <c r="AI269" s="15"/>
      <c r="AJ269" s="15"/>
      <c r="AK269" s="15" t="s">
        <v>72</v>
      </c>
      <c r="AL269" s="15"/>
      <c r="AM269" s="15"/>
      <c r="AN269" s="15"/>
      <c r="AO269" s="15"/>
      <c r="AP269" s="15"/>
      <c r="AQ269" s="15"/>
      <c r="AR269" s="15"/>
      <c r="AS269" s="15"/>
      <c r="AT269" s="15"/>
      <c r="AU269" s="15"/>
      <c r="AV269" s="15"/>
      <c r="AW269" s="15"/>
      <c r="AX269" s="15"/>
      <c r="AY269" s="15"/>
      <c r="AZ269" s="15"/>
      <c r="BA269" s="15"/>
      <c r="BB269" s="15"/>
      <c r="BC269" s="15"/>
      <c r="BD269" s="15"/>
      <c r="BE269" s="15"/>
      <c r="BF269" s="15"/>
      <c r="BG269" s="15"/>
      <c r="BH269" s="15"/>
      <c r="BI269" s="15"/>
      <c r="BJ269" s="15"/>
      <c r="BK269" s="15"/>
      <c r="BL269" s="15"/>
      <c r="BM269" s="15"/>
      <c r="BN269" s="15"/>
      <c r="BO269" s="15"/>
      <c r="BP269" s="15"/>
      <c r="BQ269" s="15"/>
      <c r="BR269" s="15"/>
      <c r="BS269" s="15"/>
      <c r="BT269" s="15"/>
      <c r="BU269" s="15"/>
      <c r="BV269" s="15"/>
      <c r="BW269" s="15"/>
      <c r="BX269" s="17"/>
      <c r="BY269" s="13" t="s">
        <v>289</v>
      </c>
    </row>
    <row r="270" spans="1:77" s="26" customFormat="1" ht="12.75">
      <c r="B270" s="12">
        <v>9</v>
      </c>
      <c r="C270" s="168" t="s">
        <v>290</v>
      </c>
      <c r="D270" s="168" t="s">
        <v>41</v>
      </c>
      <c r="E270" s="169" t="s">
        <v>748</v>
      </c>
      <c r="F270" s="15"/>
      <c r="G270" s="14">
        <v>0.44</v>
      </c>
      <c r="H270" s="14"/>
      <c r="I270" s="14">
        <v>0.44</v>
      </c>
      <c r="J270" s="15" t="s">
        <v>748</v>
      </c>
      <c r="K270" s="15"/>
      <c r="L270" s="15"/>
      <c r="M270" s="15"/>
      <c r="N270" s="15"/>
      <c r="O270" s="15"/>
      <c r="P270" s="14">
        <v>0.44</v>
      </c>
      <c r="Q270" s="15"/>
      <c r="R270" s="15"/>
      <c r="S270" s="15"/>
      <c r="T270" s="15"/>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5"/>
      <c r="AU270" s="15"/>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7"/>
      <c r="BY270" s="13"/>
    </row>
    <row r="271" spans="1:77" s="26" customFormat="1" ht="15.75">
      <c r="B271" s="2" t="s">
        <v>291</v>
      </c>
      <c r="C271" s="165" t="s">
        <v>292</v>
      </c>
      <c r="D271" s="182"/>
      <c r="E271" s="167"/>
      <c r="F271" s="7"/>
      <c r="G271" s="8"/>
      <c r="H271" s="8"/>
      <c r="I271" s="8"/>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40"/>
      <c r="BY271" s="30"/>
    </row>
    <row r="272" spans="1:77" s="99" customFormat="1" ht="12.75">
      <c r="B272" s="100">
        <v>1</v>
      </c>
      <c r="C272" s="171" t="s">
        <v>293</v>
      </c>
      <c r="D272" s="171" t="s">
        <v>97</v>
      </c>
      <c r="E272" s="174" t="s">
        <v>34</v>
      </c>
      <c r="F272" s="103"/>
      <c r="G272" s="88">
        <v>7.9350000000000004E-2</v>
      </c>
      <c r="H272" s="88"/>
      <c r="I272" s="88">
        <v>7.9350000000000004E-2</v>
      </c>
      <c r="J272" s="103" t="s">
        <v>34</v>
      </c>
      <c r="K272" s="103"/>
      <c r="L272" s="103"/>
      <c r="M272" s="103"/>
      <c r="N272" s="103"/>
      <c r="O272" s="103"/>
      <c r="P272" s="103"/>
      <c r="Q272" s="103"/>
      <c r="R272" s="103"/>
      <c r="S272" s="103"/>
      <c r="T272" s="103"/>
      <c r="U272" s="103"/>
      <c r="V272" s="103"/>
      <c r="W272" s="103"/>
      <c r="X272" s="103"/>
      <c r="Y272" s="103"/>
      <c r="Z272" s="103"/>
      <c r="AA272" s="103"/>
      <c r="AB272" s="103"/>
      <c r="AC272" s="103"/>
      <c r="AD272" s="103"/>
      <c r="AE272" s="103"/>
      <c r="AF272" s="103"/>
      <c r="AG272" s="103"/>
      <c r="AH272" s="103"/>
      <c r="AI272" s="103"/>
      <c r="AJ272" s="103"/>
      <c r="AK272" s="88">
        <v>7.9350000000000004E-2</v>
      </c>
      <c r="AL272" s="103"/>
      <c r="AM272" s="103"/>
      <c r="AN272" s="103"/>
      <c r="AO272" s="103"/>
      <c r="AP272" s="103"/>
      <c r="AQ272" s="103"/>
      <c r="AR272" s="103"/>
      <c r="AS272" s="103"/>
      <c r="AT272" s="103"/>
      <c r="AU272" s="103"/>
      <c r="AV272" s="103"/>
      <c r="AW272" s="103"/>
      <c r="AX272" s="103"/>
      <c r="AY272" s="103"/>
      <c r="AZ272" s="103"/>
      <c r="BA272" s="103"/>
      <c r="BB272" s="103"/>
      <c r="BC272" s="103"/>
      <c r="BD272" s="103"/>
      <c r="BE272" s="103"/>
      <c r="BF272" s="103"/>
      <c r="BG272" s="103"/>
      <c r="BH272" s="103"/>
      <c r="BI272" s="103"/>
      <c r="BJ272" s="103"/>
      <c r="BK272" s="103"/>
      <c r="BL272" s="103"/>
      <c r="BM272" s="103"/>
      <c r="BN272" s="103"/>
      <c r="BO272" s="103"/>
      <c r="BP272" s="103"/>
      <c r="BQ272" s="103"/>
      <c r="BR272" s="103"/>
      <c r="BS272" s="103"/>
      <c r="BT272" s="103"/>
      <c r="BU272" s="103"/>
      <c r="BV272" s="103"/>
      <c r="BW272" s="103"/>
      <c r="BX272" s="85">
        <v>2022</v>
      </c>
      <c r="BY272" s="112" t="s">
        <v>735</v>
      </c>
    </row>
    <row r="273" spans="1:16376" s="99" customFormat="1" ht="12.75">
      <c r="B273" s="100"/>
      <c r="C273" s="171"/>
      <c r="D273" s="171"/>
      <c r="E273" s="174"/>
      <c r="F273" s="103"/>
      <c r="G273" s="88"/>
      <c r="H273" s="88"/>
      <c r="I273" s="88"/>
      <c r="J273" s="103"/>
      <c r="K273" s="103"/>
      <c r="L273" s="103"/>
      <c r="M273" s="103"/>
      <c r="N273" s="103"/>
      <c r="O273" s="103"/>
      <c r="P273" s="103"/>
      <c r="Q273" s="103"/>
      <c r="R273" s="103"/>
      <c r="S273" s="103"/>
      <c r="T273" s="103"/>
      <c r="U273" s="103"/>
      <c r="V273" s="103"/>
      <c r="W273" s="103"/>
      <c r="X273" s="103"/>
      <c r="Y273" s="103"/>
      <c r="Z273" s="103"/>
      <c r="AA273" s="103"/>
      <c r="AB273" s="103"/>
      <c r="AC273" s="103"/>
      <c r="AD273" s="103"/>
      <c r="AE273" s="103"/>
      <c r="AF273" s="103"/>
      <c r="AG273" s="103"/>
      <c r="AH273" s="103"/>
      <c r="AI273" s="103"/>
      <c r="AJ273" s="103"/>
      <c r="AK273" s="103"/>
      <c r="AL273" s="103"/>
      <c r="AM273" s="103"/>
      <c r="AN273" s="103"/>
      <c r="AO273" s="103"/>
      <c r="AP273" s="103"/>
      <c r="AQ273" s="103"/>
      <c r="AR273" s="103"/>
      <c r="AS273" s="103"/>
      <c r="AT273" s="103"/>
      <c r="AU273" s="103"/>
      <c r="AV273" s="103"/>
      <c r="AW273" s="103"/>
      <c r="AX273" s="103"/>
      <c r="AY273" s="103"/>
      <c r="AZ273" s="103"/>
      <c r="BA273" s="103"/>
      <c r="BB273" s="103"/>
      <c r="BC273" s="103"/>
      <c r="BD273" s="103"/>
      <c r="BE273" s="103"/>
      <c r="BF273" s="103"/>
      <c r="BG273" s="103"/>
      <c r="BH273" s="103"/>
      <c r="BI273" s="103"/>
      <c r="BJ273" s="103"/>
      <c r="BK273" s="103"/>
      <c r="BL273" s="103"/>
      <c r="BM273" s="103"/>
      <c r="BN273" s="103"/>
      <c r="BO273" s="103"/>
      <c r="BP273" s="103"/>
      <c r="BQ273" s="103"/>
      <c r="BR273" s="103"/>
      <c r="BS273" s="103"/>
      <c r="BT273" s="103"/>
      <c r="BU273" s="103"/>
      <c r="BV273" s="103"/>
      <c r="BW273" s="103"/>
      <c r="BX273" s="85"/>
      <c r="BY273" s="112"/>
    </row>
    <row r="274" spans="1:16376" s="99" customFormat="1" ht="12.75">
      <c r="B274" s="100"/>
      <c r="C274" s="170" t="s">
        <v>901</v>
      </c>
      <c r="D274" s="171" t="s">
        <v>93</v>
      </c>
      <c r="E274" s="174" t="s">
        <v>34</v>
      </c>
      <c r="F274" s="103"/>
      <c r="G274" s="126">
        <v>0.13</v>
      </c>
      <c r="H274" s="126">
        <v>0.13</v>
      </c>
      <c r="I274" s="88"/>
      <c r="J274" s="103" t="s">
        <v>34</v>
      </c>
      <c r="K274" s="103"/>
      <c r="L274" s="103"/>
      <c r="M274" s="103"/>
      <c r="N274" s="103"/>
      <c r="O274" s="103"/>
      <c r="P274" s="103"/>
      <c r="Q274" s="103"/>
      <c r="R274" s="103"/>
      <c r="S274" s="103"/>
      <c r="T274" s="103"/>
      <c r="U274" s="103"/>
      <c r="V274" s="103"/>
      <c r="W274" s="103"/>
      <c r="X274" s="103"/>
      <c r="Y274" s="103"/>
      <c r="Z274" s="103"/>
      <c r="AA274" s="103"/>
      <c r="AB274" s="103"/>
      <c r="AC274" s="103"/>
      <c r="AD274" s="103"/>
      <c r="AE274" s="103"/>
      <c r="AF274" s="103"/>
      <c r="AG274" s="103"/>
      <c r="AH274" s="103"/>
      <c r="AI274" s="103"/>
      <c r="AJ274" s="103"/>
      <c r="AK274" s="103"/>
      <c r="AL274" s="103"/>
      <c r="AM274" s="103"/>
      <c r="AN274" s="103"/>
      <c r="AO274" s="103"/>
      <c r="AP274" s="103"/>
      <c r="AQ274" s="103"/>
      <c r="AR274" s="103"/>
      <c r="AS274" s="103"/>
      <c r="AT274" s="103"/>
      <c r="AU274" s="103"/>
      <c r="AV274" s="103"/>
      <c r="AW274" s="103"/>
      <c r="AX274" s="103"/>
      <c r="AY274" s="103"/>
      <c r="AZ274" s="103"/>
      <c r="BA274" s="103"/>
      <c r="BB274" s="103"/>
      <c r="BC274" s="103"/>
      <c r="BD274" s="103"/>
      <c r="BE274" s="103"/>
      <c r="BF274" s="103"/>
      <c r="BG274" s="103"/>
      <c r="BH274" s="103"/>
      <c r="BI274" s="103"/>
      <c r="BJ274" s="103"/>
      <c r="BK274" s="103"/>
      <c r="BL274" s="103"/>
      <c r="BM274" s="103"/>
      <c r="BN274" s="103"/>
      <c r="BO274" s="103"/>
      <c r="BP274" s="103"/>
      <c r="BQ274" s="103"/>
      <c r="BR274" s="103"/>
      <c r="BS274" s="103"/>
      <c r="BT274" s="103"/>
      <c r="BU274" s="103"/>
      <c r="BV274" s="103"/>
      <c r="BW274" s="103"/>
      <c r="BX274" s="85"/>
      <c r="BY274" s="112"/>
    </row>
    <row r="275" spans="1:16376" s="26" customFormat="1" ht="15.75">
      <c r="B275" s="2" t="s">
        <v>295</v>
      </c>
      <c r="C275" s="165" t="s">
        <v>296</v>
      </c>
      <c r="D275" s="182"/>
      <c r="E275" s="167"/>
      <c r="F275" s="7"/>
      <c r="G275" s="8"/>
      <c r="H275" s="8"/>
      <c r="I275" s="8"/>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40"/>
      <c r="BY275" s="30"/>
    </row>
    <row r="276" spans="1:16376" s="99" customFormat="1" ht="12.75">
      <c r="A276" s="59"/>
      <c r="B276" s="104"/>
      <c r="C276" s="222" t="s">
        <v>858</v>
      </c>
      <c r="D276" s="171" t="s">
        <v>19</v>
      </c>
      <c r="E276" s="223" t="s">
        <v>72</v>
      </c>
      <c r="F276" s="35"/>
      <c r="G276" s="88">
        <v>1</v>
      </c>
      <c r="H276" s="95"/>
      <c r="I276" s="137">
        <v>1</v>
      </c>
      <c r="J276" s="35" t="s">
        <v>72</v>
      </c>
      <c r="K276" s="35"/>
      <c r="L276" s="35"/>
      <c r="M276" s="35"/>
      <c r="N276" s="35"/>
      <c r="O276" s="35"/>
      <c r="P276" s="137">
        <v>0.8</v>
      </c>
      <c r="Q276" s="35"/>
      <c r="R276" s="35"/>
      <c r="S276" s="35"/>
      <c r="T276" s="35"/>
      <c r="U276" s="35"/>
      <c r="V276" s="35"/>
      <c r="W276" s="35"/>
      <c r="X276" s="35"/>
      <c r="Y276" s="35"/>
      <c r="Z276" s="35"/>
      <c r="AA276" s="35"/>
      <c r="AB276" s="35"/>
      <c r="AC276" s="35"/>
      <c r="AD276" s="35"/>
      <c r="AE276" s="35"/>
      <c r="AF276" s="35"/>
      <c r="AG276" s="35"/>
      <c r="AH276" s="35"/>
      <c r="AI276" s="35"/>
      <c r="AJ276" s="35"/>
      <c r="AK276" s="35"/>
      <c r="AL276" s="88">
        <v>0.2</v>
      </c>
      <c r="AM276" s="35"/>
      <c r="AN276" s="35"/>
      <c r="AO276" s="35"/>
      <c r="AP276" s="35"/>
      <c r="AQ276" s="35"/>
      <c r="AR276" s="35"/>
      <c r="AS276" s="35"/>
      <c r="AT276" s="35"/>
      <c r="AU276" s="35"/>
      <c r="AV276" s="35"/>
      <c r="AW276" s="35"/>
      <c r="AX276" s="35"/>
      <c r="AY276" s="35"/>
      <c r="AZ276" s="35"/>
      <c r="BA276" s="35"/>
      <c r="BB276" s="35"/>
      <c r="BC276" s="35"/>
      <c r="BD276" s="35"/>
      <c r="BE276" s="35"/>
      <c r="BF276" s="35"/>
      <c r="BG276" s="35"/>
      <c r="BH276" s="35"/>
      <c r="BI276" s="35"/>
      <c r="BJ276" s="35"/>
      <c r="BK276" s="35"/>
      <c r="BL276" s="35"/>
      <c r="BM276" s="35"/>
      <c r="BN276" s="35"/>
      <c r="BO276" s="35"/>
      <c r="BP276" s="35"/>
      <c r="BQ276" s="35"/>
      <c r="BR276" s="35"/>
      <c r="BS276" s="35"/>
      <c r="BT276" s="35"/>
      <c r="BU276" s="35"/>
      <c r="BV276" s="35"/>
      <c r="BW276" s="35"/>
      <c r="BX276" s="89"/>
      <c r="BY276" s="89"/>
      <c r="BZ276" s="89"/>
      <c r="CA276" s="89"/>
      <c r="CB276" s="89"/>
      <c r="CC276" s="89"/>
      <c r="CD276" s="89"/>
      <c r="CE276" s="89"/>
      <c r="CF276" s="89"/>
      <c r="CG276" s="89"/>
      <c r="CH276" s="89"/>
      <c r="CI276" s="89"/>
      <c r="CJ276" s="89"/>
      <c r="CK276" s="89"/>
      <c r="CL276" s="89"/>
      <c r="CM276" s="89"/>
      <c r="CN276" s="89"/>
      <c r="CO276" s="89"/>
      <c r="CP276" s="89"/>
      <c r="CQ276" s="89"/>
      <c r="CR276" s="89"/>
      <c r="CS276" s="89"/>
      <c r="CT276" s="89"/>
      <c r="CU276" s="89"/>
      <c r="CV276" s="89"/>
      <c r="CW276" s="89"/>
      <c r="CX276" s="89"/>
      <c r="CY276" s="89"/>
      <c r="CZ276" s="89"/>
      <c r="DA276" s="89"/>
      <c r="DB276" s="89"/>
      <c r="DC276" s="89"/>
      <c r="DD276" s="89"/>
      <c r="DE276" s="89"/>
      <c r="DF276" s="89"/>
      <c r="DG276" s="89"/>
      <c r="DH276" s="89"/>
      <c r="DI276" s="89"/>
      <c r="DJ276" s="89"/>
      <c r="DK276" s="89"/>
      <c r="DL276" s="89"/>
      <c r="DM276" s="89"/>
      <c r="DN276" s="89"/>
      <c r="DO276" s="89"/>
      <c r="DP276" s="89"/>
      <c r="DQ276" s="89"/>
      <c r="DR276" s="89"/>
      <c r="DS276" s="89"/>
      <c r="DT276" s="89"/>
      <c r="DU276" s="89"/>
      <c r="DV276" s="89"/>
      <c r="DW276" s="89"/>
      <c r="DX276" s="89"/>
      <c r="DY276" s="89"/>
      <c r="DZ276" s="89"/>
      <c r="EA276" s="89"/>
      <c r="EB276" s="89"/>
      <c r="EC276" s="89"/>
      <c r="ED276" s="89"/>
      <c r="EE276" s="89"/>
      <c r="EF276" s="89"/>
      <c r="EG276" s="89"/>
      <c r="EH276" s="89"/>
      <c r="EI276" s="89"/>
      <c r="EJ276" s="89"/>
      <c r="EK276" s="89"/>
      <c r="EL276" s="89"/>
      <c r="EM276" s="89"/>
      <c r="EN276" s="89"/>
      <c r="EO276" s="89"/>
      <c r="EP276" s="89"/>
      <c r="EQ276" s="89"/>
      <c r="ER276" s="89"/>
      <c r="ES276" s="89"/>
      <c r="ET276" s="89"/>
      <c r="EU276" s="89"/>
      <c r="EV276" s="89"/>
      <c r="EW276" s="89"/>
      <c r="EX276" s="89"/>
      <c r="EY276" s="89"/>
      <c r="EZ276" s="89"/>
      <c r="FA276" s="89"/>
      <c r="FB276" s="89"/>
      <c r="FC276" s="89"/>
      <c r="FD276" s="89"/>
      <c r="FE276" s="89"/>
      <c r="FF276" s="89"/>
      <c r="FG276" s="89"/>
      <c r="FH276" s="89"/>
      <c r="FI276" s="89"/>
      <c r="FJ276" s="89"/>
      <c r="FK276" s="89"/>
      <c r="FL276" s="89"/>
      <c r="FM276" s="89"/>
      <c r="FN276" s="89"/>
      <c r="FO276" s="89"/>
      <c r="FP276" s="89"/>
      <c r="FQ276" s="89"/>
      <c r="FR276" s="89"/>
      <c r="FS276" s="89"/>
      <c r="FT276" s="89"/>
      <c r="FU276" s="89"/>
      <c r="FV276" s="89"/>
      <c r="FW276" s="89"/>
      <c r="FX276" s="89"/>
      <c r="FY276" s="89"/>
      <c r="FZ276" s="89"/>
      <c r="GA276" s="89"/>
      <c r="GB276" s="89"/>
      <c r="GC276" s="89"/>
      <c r="GD276" s="89"/>
      <c r="GE276" s="89"/>
      <c r="GF276" s="89"/>
      <c r="GG276" s="89"/>
      <c r="GH276" s="89"/>
      <c r="GI276" s="89"/>
      <c r="GJ276" s="89"/>
      <c r="GK276" s="89"/>
      <c r="GL276" s="89"/>
      <c r="GM276" s="89"/>
      <c r="GN276" s="89"/>
      <c r="GO276" s="89"/>
      <c r="GP276" s="89"/>
      <c r="GQ276" s="89"/>
      <c r="GR276" s="89"/>
      <c r="GS276" s="89"/>
      <c r="GT276" s="89"/>
      <c r="GU276" s="89"/>
      <c r="GV276" s="89"/>
      <c r="GW276" s="89"/>
      <c r="GX276" s="89"/>
      <c r="GY276" s="89"/>
      <c r="GZ276" s="89"/>
      <c r="HA276" s="89"/>
      <c r="HB276" s="89"/>
      <c r="HC276" s="89"/>
      <c r="HD276" s="89"/>
      <c r="HE276" s="89"/>
      <c r="HF276" s="89"/>
      <c r="HG276" s="89"/>
      <c r="HH276" s="89"/>
      <c r="HI276" s="89"/>
      <c r="HJ276" s="89"/>
      <c r="HK276" s="89"/>
      <c r="HL276" s="89"/>
      <c r="HM276" s="89"/>
      <c r="HN276" s="89"/>
      <c r="HO276" s="89"/>
      <c r="HP276" s="89"/>
      <c r="HQ276" s="89"/>
      <c r="HR276" s="89"/>
      <c r="HS276" s="89"/>
      <c r="HT276" s="89"/>
      <c r="HU276" s="89"/>
      <c r="HV276" s="89"/>
      <c r="HW276" s="89"/>
      <c r="HX276" s="89"/>
      <c r="HY276" s="89"/>
      <c r="HZ276" s="89"/>
      <c r="IA276" s="89"/>
      <c r="IB276" s="89"/>
      <c r="IC276" s="89"/>
      <c r="ID276" s="89"/>
      <c r="IE276" s="89"/>
      <c r="IF276" s="89"/>
      <c r="IG276" s="89"/>
      <c r="IH276" s="89"/>
      <c r="II276" s="89"/>
      <c r="IJ276" s="89"/>
      <c r="IK276" s="89"/>
      <c r="IL276" s="89"/>
      <c r="IM276" s="89"/>
      <c r="IN276" s="89"/>
      <c r="IO276" s="89"/>
      <c r="IP276" s="89"/>
      <c r="IQ276" s="89"/>
      <c r="IR276" s="89"/>
      <c r="IS276" s="89"/>
      <c r="IT276" s="89"/>
      <c r="IU276" s="89"/>
      <c r="IV276" s="89"/>
      <c r="IW276" s="89"/>
      <c r="IX276" s="89"/>
      <c r="IY276" s="89"/>
      <c r="IZ276" s="89"/>
      <c r="JA276" s="89"/>
      <c r="JB276" s="89"/>
      <c r="JC276" s="89"/>
      <c r="JD276" s="89"/>
      <c r="JE276" s="89"/>
      <c r="JF276" s="89"/>
      <c r="JG276" s="89"/>
      <c r="JH276" s="89"/>
      <c r="JI276" s="89"/>
      <c r="JJ276" s="89"/>
      <c r="JK276" s="89"/>
      <c r="JL276" s="89"/>
      <c r="JM276" s="89"/>
      <c r="JN276" s="89"/>
      <c r="JO276" s="89"/>
      <c r="JP276" s="89"/>
      <c r="JQ276" s="89"/>
      <c r="JR276" s="89"/>
      <c r="JS276" s="89"/>
      <c r="JT276" s="89"/>
      <c r="JU276" s="89"/>
      <c r="JV276" s="89"/>
      <c r="JW276" s="89"/>
      <c r="JX276" s="89"/>
      <c r="JY276" s="89"/>
      <c r="JZ276" s="89"/>
      <c r="KA276" s="89"/>
      <c r="KB276" s="89"/>
      <c r="KC276" s="89"/>
      <c r="KD276" s="89"/>
      <c r="KE276" s="89"/>
      <c r="KF276" s="89"/>
      <c r="KG276" s="89"/>
      <c r="KH276" s="89"/>
      <c r="KI276" s="89"/>
      <c r="KJ276" s="89"/>
      <c r="KK276" s="89"/>
      <c r="KL276" s="89"/>
      <c r="KM276" s="89"/>
      <c r="KN276" s="89"/>
      <c r="KO276" s="89"/>
      <c r="KP276" s="89"/>
      <c r="KQ276" s="89"/>
      <c r="KR276" s="89"/>
      <c r="KS276" s="89"/>
      <c r="KT276" s="89"/>
      <c r="KU276" s="89"/>
      <c r="KV276" s="89"/>
      <c r="KW276" s="89"/>
      <c r="KX276" s="89"/>
      <c r="KY276" s="89"/>
      <c r="KZ276" s="89"/>
      <c r="LA276" s="89"/>
      <c r="LB276" s="89"/>
      <c r="LC276" s="89"/>
      <c r="LD276" s="89"/>
      <c r="LE276" s="89"/>
      <c r="LF276" s="89"/>
      <c r="LG276" s="89"/>
      <c r="LH276" s="89"/>
      <c r="LI276" s="89"/>
      <c r="LJ276" s="89"/>
      <c r="LK276" s="89"/>
      <c r="LL276" s="89"/>
      <c r="LM276" s="89"/>
      <c r="LN276" s="89"/>
      <c r="LO276" s="89"/>
      <c r="LP276" s="89"/>
      <c r="LQ276" s="89"/>
      <c r="LR276" s="89"/>
      <c r="LS276" s="89"/>
      <c r="LT276" s="89"/>
      <c r="LU276" s="89"/>
      <c r="LV276" s="89"/>
      <c r="LW276" s="89"/>
      <c r="LX276" s="89"/>
      <c r="LY276" s="89"/>
      <c r="LZ276" s="89"/>
      <c r="MA276" s="89"/>
      <c r="MB276" s="89"/>
      <c r="MC276" s="89"/>
      <c r="MD276" s="89"/>
      <c r="ME276" s="89"/>
      <c r="MF276" s="89"/>
      <c r="MG276" s="89"/>
      <c r="MH276" s="89"/>
      <c r="MI276" s="89"/>
      <c r="MJ276" s="89"/>
      <c r="MK276" s="89"/>
      <c r="ML276" s="89"/>
      <c r="MM276" s="89"/>
      <c r="MN276" s="89"/>
      <c r="MO276" s="89"/>
      <c r="MP276" s="89"/>
      <c r="MQ276" s="89"/>
      <c r="MR276" s="89"/>
      <c r="MS276" s="89"/>
      <c r="MT276" s="89"/>
      <c r="MU276" s="89"/>
      <c r="MV276" s="89"/>
      <c r="MW276" s="89"/>
      <c r="MX276" s="89"/>
      <c r="MY276" s="89"/>
      <c r="MZ276" s="89"/>
      <c r="NA276" s="89"/>
      <c r="NB276" s="89"/>
      <c r="NC276" s="89"/>
      <c r="ND276" s="89"/>
      <c r="NE276" s="89"/>
      <c r="NF276" s="89"/>
      <c r="NG276" s="89"/>
      <c r="NH276" s="89"/>
      <c r="NI276" s="89"/>
      <c r="NJ276" s="89"/>
      <c r="NK276" s="89"/>
      <c r="NL276" s="89"/>
      <c r="NM276" s="89"/>
      <c r="NN276" s="89"/>
      <c r="NO276" s="89"/>
      <c r="NP276" s="89"/>
      <c r="NQ276" s="89"/>
      <c r="NR276" s="89"/>
      <c r="NS276" s="89"/>
      <c r="NT276" s="89"/>
      <c r="NU276" s="89"/>
      <c r="NV276" s="89"/>
      <c r="NW276" s="89"/>
      <c r="NX276" s="89"/>
      <c r="NY276" s="89"/>
      <c r="NZ276" s="89"/>
      <c r="OA276" s="89"/>
      <c r="OB276" s="89"/>
      <c r="OC276" s="89"/>
      <c r="OD276" s="89"/>
      <c r="OE276" s="89"/>
      <c r="OF276" s="89"/>
      <c r="OG276" s="89"/>
      <c r="OH276" s="89"/>
      <c r="OI276" s="89"/>
      <c r="OJ276" s="89"/>
      <c r="OK276" s="89"/>
      <c r="OL276" s="89"/>
      <c r="OM276" s="89"/>
      <c r="ON276" s="89"/>
      <c r="OO276" s="89"/>
      <c r="OP276" s="89"/>
      <c r="OQ276" s="89"/>
      <c r="OR276" s="89"/>
      <c r="OS276" s="89"/>
      <c r="OT276" s="89"/>
      <c r="OU276" s="89"/>
      <c r="OV276" s="89"/>
      <c r="OW276" s="89"/>
      <c r="OX276" s="89"/>
      <c r="OY276" s="89"/>
      <c r="OZ276" s="89"/>
      <c r="PA276" s="89"/>
      <c r="PB276" s="89"/>
      <c r="PC276" s="89"/>
      <c r="PD276" s="89"/>
      <c r="PE276" s="89"/>
      <c r="PF276" s="89"/>
      <c r="PG276" s="89"/>
      <c r="PH276" s="89"/>
      <c r="PI276" s="89"/>
      <c r="PJ276" s="89"/>
      <c r="PK276" s="89"/>
      <c r="PL276" s="89"/>
      <c r="PM276" s="89"/>
      <c r="PN276" s="89"/>
      <c r="PO276" s="89"/>
      <c r="PP276" s="89"/>
      <c r="PQ276" s="89"/>
      <c r="PR276" s="89"/>
      <c r="PS276" s="89"/>
      <c r="PT276" s="89"/>
      <c r="PU276" s="89"/>
      <c r="PV276" s="89"/>
      <c r="PW276" s="89"/>
      <c r="PX276" s="89"/>
      <c r="PY276" s="89"/>
      <c r="PZ276" s="89"/>
      <c r="QA276" s="89"/>
      <c r="QB276" s="89"/>
      <c r="QC276" s="89"/>
      <c r="QD276" s="89"/>
      <c r="QE276" s="89"/>
      <c r="QF276" s="89"/>
      <c r="QG276" s="89"/>
      <c r="QH276" s="89"/>
      <c r="QI276" s="89"/>
      <c r="QJ276" s="89"/>
      <c r="QK276" s="89"/>
      <c r="QL276" s="89"/>
      <c r="QM276" s="89"/>
      <c r="QN276" s="89"/>
      <c r="QO276" s="89"/>
      <c r="QP276" s="89"/>
      <c r="QQ276" s="89"/>
      <c r="QR276" s="89"/>
      <c r="QS276" s="89"/>
      <c r="QT276" s="89"/>
      <c r="QU276" s="89"/>
      <c r="QV276" s="89"/>
      <c r="QW276" s="89"/>
      <c r="QX276" s="89"/>
      <c r="QY276" s="89"/>
      <c r="QZ276" s="89"/>
      <c r="RA276" s="89"/>
      <c r="RB276" s="89"/>
      <c r="RC276" s="89"/>
      <c r="RD276" s="89"/>
      <c r="RE276" s="89"/>
      <c r="RF276" s="89"/>
      <c r="RG276" s="89"/>
      <c r="RH276" s="89"/>
      <c r="RI276" s="89"/>
      <c r="RJ276" s="89"/>
      <c r="RK276" s="89"/>
      <c r="RL276" s="89"/>
      <c r="RM276" s="89"/>
      <c r="RN276" s="89"/>
      <c r="RO276" s="89"/>
      <c r="RP276" s="89"/>
      <c r="RQ276" s="89"/>
      <c r="RR276" s="89"/>
      <c r="RS276" s="89"/>
      <c r="RT276" s="89"/>
      <c r="RU276" s="89"/>
      <c r="RV276" s="89"/>
      <c r="RW276" s="89"/>
      <c r="RX276" s="89"/>
      <c r="RY276" s="89"/>
      <c r="RZ276" s="89"/>
      <c r="SA276" s="89"/>
      <c r="SB276" s="89"/>
      <c r="SC276" s="89"/>
      <c r="SD276" s="89"/>
      <c r="SE276" s="89"/>
      <c r="SF276" s="89"/>
      <c r="SG276" s="89"/>
      <c r="SH276" s="89"/>
      <c r="SI276" s="89"/>
      <c r="SJ276" s="89"/>
      <c r="SK276" s="89"/>
      <c r="SL276" s="89"/>
      <c r="SM276" s="89"/>
      <c r="SN276" s="89"/>
      <c r="SO276" s="89"/>
      <c r="SP276" s="89"/>
      <c r="SQ276" s="89"/>
      <c r="SR276" s="89"/>
      <c r="SS276" s="89"/>
      <c r="ST276" s="89"/>
      <c r="SU276" s="89"/>
      <c r="SV276" s="89"/>
      <c r="SW276" s="89"/>
      <c r="SX276" s="89"/>
      <c r="SY276" s="89"/>
      <c r="SZ276" s="89"/>
      <c r="TA276" s="89"/>
      <c r="TB276" s="89"/>
      <c r="TC276" s="89"/>
      <c r="TD276" s="89"/>
      <c r="TE276" s="89"/>
      <c r="TF276" s="89"/>
      <c r="TG276" s="89"/>
      <c r="TH276" s="89"/>
      <c r="TI276" s="89"/>
      <c r="TJ276" s="89"/>
      <c r="TK276" s="89"/>
      <c r="TL276" s="89"/>
      <c r="TM276" s="89"/>
      <c r="TN276" s="89"/>
      <c r="TO276" s="89"/>
      <c r="TP276" s="89"/>
      <c r="TQ276" s="89"/>
      <c r="TR276" s="89"/>
      <c r="TS276" s="89"/>
      <c r="TT276" s="89"/>
      <c r="TU276" s="89"/>
      <c r="TV276" s="89"/>
      <c r="TW276" s="89"/>
      <c r="TX276" s="89"/>
      <c r="TY276" s="89"/>
      <c r="TZ276" s="89"/>
      <c r="UA276" s="89"/>
      <c r="UB276" s="89"/>
      <c r="UC276" s="89"/>
      <c r="UD276" s="89"/>
      <c r="UE276" s="89"/>
      <c r="UF276" s="89"/>
      <c r="UG276" s="89"/>
      <c r="UH276" s="89"/>
      <c r="UI276" s="89"/>
      <c r="UJ276" s="89"/>
      <c r="UK276" s="89"/>
      <c r="UL276" s="89"/>
      <c r="UM276" s="89"/>
      <c r="UN276" s="89"/>
      <c r="UO276" s="89"/>
      <c r="UP276" s="89"/>
      <c r="UQ276" s="89"/>
      <c r="UR276" s="89"/>
      <c r="US276" s="89"/>
      <c r="UT276" s="89"/>
      <c r="UU276" s="89"/>
      <c r="UV276" s="89"/>
      <c r="UW276" s="89"/>
      <c r="UX276" s="89"/>
      <c r="UY276" s="89"/>
      <c r="UZ276" s="89"/>
      <c r="VA276" s="89"/>
      <c r="VB276" s="89"/>
      <c r="VC276" s="89"/>
      <c r="VD276" s="89"/>
      <c r="VE276" s="89"/>
      <c r="VF276" s="89"/>
      <c r="VG276" s="89"/>
      <c r="VH276" s="89"/>
      <c r="VI276" s="89"/>
      <c r="VJ276" s="89"/>
      <c r="VK276" s="89"/>
      <c r="VL276" s="89"/>
      <c r="VM276" s="89"/>
      <c r="VN276" s="89"/>
      <c r="VO276" s="89"/>
      <c r="VP276" s="89"/>
      <c r="VQ276" s="89"/>
      <c r="VR276" s="89"/>
      <c r="VS276" s="89"/>
      <c r="VT276" s="89"/>
      <c r="VU276" s="89"/>
      <c r="VV276" s="89"/>
      <c r="VW276" s="89"/>
      <c r="VX276" s="89"/>
      <c r="VY276" s="89"/>
      <c r="VZ276" s="89"/>
      <c r="WA276" s="89"/>
      <c r="WB276" s="89"/>
      <c r="WC276" s="89"/>
      <c r="WD276" s="89"/>
      <c r="WE276" s="89"/>
      <c r="WF276" s="89"/>
      <c r="WG276" s="89"/>
      <c r="WH276" s="89"/>
      <c r="WI276" s="89"/>
      <c r="WJ276" s="89"/>
      <c r="WK276" s="89"/>
      <c r="WL276" s="89"/>
      <c r="WM276" s="89"/>
      <c r="WN276" s="89"/>
      <c r="WO276" s="89"/>
      <c r="WP276" s="89"/>
      <c r="WQ276" s="89"/>
      <c r="WR276" s="89"/>
      <c r="WS276" s="89"/>
      <c r="WT276" s="89"/>
      <c r="WU276" s="89"/>
      <c r="WV276" s="89"/>
      <c r="WW276" s="89"/>
      <c r="WX276" s="89"/>
      <c r="WY276" s="89"/>
      <c r="WZ276" s="89"/>
      <c r="XA276" s="89"/>
      <c r="XB276" s="89"/>
      <c r="XC276" s="89"/>
      <c r="XD276" s="89"/>
      <c r="XE276" s="89"/>
      <c r="XF276" s="89"/>
      <c r="XG276" s="89"/>
      <c r="XH276" s="89"/>
      <c r="XI276" s="89"/>
      <c r="XJ276" s="89"/>
      <c r="XK276" s="89"/>
      <c r="XL276" s="89"/>
      <c r="XM276" s="89"/>
      <c r="XN276" s="89"/>
      <c r="XO276" s="89"/>
      <c r="XP276" s="89"/>
      <c r="XQ276" s="89"/>
      <c r="XR276" s="89"/>
      <c r="XS276" s="89"/>
      <c r="XT276" s="89"/>
      <c r="XU276" s="89"/>
      <c r="XV276" s="89"/>
      <c r="XW276" s="89"/>
      <c r="XX276" s="89"/>
      <c r="XY276" s="89"/>
      <c r="XZ276" s="89"/>
      <c r="YA276" s="89"/>
      <c r="YB276" s="89"/>
      <c r="YC276" s="89"/>
      <c r="YD276" s="89"/>
      <c r="YE276" s="89"/>
      <c r="YF276" s="89"/>
      <c r="YG276" s="89"/>
      <c r="YH276" s="89"/>
      <c r="YI276" s="89"/>
      <c r="YJ276" s="89"/>
      <c r="YK276" s="89"/>
      <c r="YL276" s="89"/>
      <c r="YM276" s="89"/>
      <c r="YN276" s="89"/>
      <c r="YO276" s="89"/>
      <c r="YP276" s="89"/>
      <c r="YQ276" s="89"/>
      <c r="YR276" s="89"/>
      <c r="YS276" s="89"/>
      <c r="YT276" s="89"/>
      <c r="YU276" s="89"/>
      <c r="YV276" s="89"/>
      <c r="YW276" s="89"/>
      <c r="YX276" s="89"/>
      <c r="YY276" s="89"/>
      <c r="YZ276" s="89"/>
      <c r="ZA276" s="89"/>
      <c r="ZB276" s="89"/>
      <c r="ZC276" s="89"/>
      <c r="ZD276" s="89"/>
      <c r="ZE276" s="89"/>
      <c r="ZF276" s="89"/>
      <c r="ZG276" s="89"/>
      <c r="ZH276" s="89"/>
      <c r="ZI276" s="89"/>
      <c r="ZJ276" s="89"/>
      <c r="ZK276" s="89"/>
      <c r="ZL276" s="89"/>
      <c r="ZM276" s="89"/>
      <c r="ZN276" s="89"/>
      <c r="ZO276" s="89"/>
      <c r="ZP276" s="89"/>
      <c r="ZQ276" s="89"/>
      <c r="ZR276" s="89"/>
      <c r="ZS276" s="89"/>
      <c r="ZT276" s="89"/>
      <c r="ZU276" s="89"/>
      <c r="ZV276" s="89"/>
      <c r="ZW276" s="89"/>
      <c r="ZX276" s="89"/>
      <c r="ZY276" s="89"/>
      <c r="ZZ276" s="89"/>
      <c r="AAA276" s="89"/>
      <c r="AAB276" s="89"/>
      <c r="AAC276" s="89"/>
      <c r="AAD276" s="89"/>
      <c r="AAE276" s="89"/>
      <c r="AAF276" s="89"/>
      <c r="AAG276" s="89"/>
      <c r="AAH276" s="89"/>
      <c r="AAI276" s="89"/>
      <c r="AAJ276" s="89"/>
      <c r="AAK276" s="89"/>
      <c r="AAL276" s="89"/>
      <c r="AAM276" s="89"/>
      <c r="AAN276" s="89"/>
      <c r="AAO276" s="89"/>
      <c r="AAP276" s="89"/>
      <c r="AAQ276" s="89"/>
      <c r="AAR276" s="89"/>
      <c r="AAS276" s="89"/>
      <c r="AAT276" s="89"/>
      <c r="AAU276" s="89"/>
      <c r="AAV276" s="89"/>
      <c r="AAW276" s="89"/>
      <c r="AAX276" s="89"/>
      <c r="AAY276" s="89"/>
      <c r="AAZ276" s="89"/>
      <c r="ABA276" s="89"/>
      <c r="ABB276" s="89"/>
      <c r="ABC276" s="89"/>
      <c r="ABD276" s="89"/>
      <c r="ABE276" s="89"/>
      <c r="ABF276" s="89"/>
      <c r="ABG276" s="89"/>
      <c r="ABH276" s="89"/>
      <c r="ABI276" s="89"/>
      <c r="ABJ276" s="89"/>
      <c r="ABK276" s="89"/>
      <c r="ABL276" s="89"/>
      <c r="ABM276" s="89"/>
      <c r="ABN276" s="89"/>
      <c r="ABO276" s="89"/>
      <c r="ABP276" s="89"/>
      <c r="ABQ276" s="89"/>
      <c r="ABR276" s="89"/>
      <c r="ABS276" s="89"/>
      <c r="ABT276" s="89"/>
      <c r="ABU276" s="89"/>
      <c r="ABV276" s="89"/>
      <c r="ABW276" s="89"/>
      <c r="ABX276" s="89"/>
      <c r="ABY276" s="89"/>
      <c r="ABZ276" s="89"/>
      <c r="ACA276" s="89"/>
      <c r="ACB276" s="89"/>
      <c r="ACC276" s="89"/>
      <c r="ACD276" s="89"/>
      <c r="ACE276" s="89"/>
      <c r="ACF276" s="89"/>
      <c r="ACG276" s="89"/>
      <c r="ACH276" s="89"/>
      <c r="ACI276" s="89"/>
      <c r="ACJ276" s="89"/>
      <c r="ACK276" s="89"/>
      <c r="ACL276" s="89"/>
      <c r="ACM276" s="89"/>
      <c r="ACN276" s="89"/>
      <c r="ACO276" s="89"/>
      <c r="ACP276" s="89"/>
      <c r="ACQ276" s="89"/>
      <c r="ACR276" s="89"/>
      <c r="ACS276" s="89"/>
      <c r="ACT276" s="89"/>
      <c r="ACU276" s="89"/>
      <c r="ACV276" s="89"/>
      <c r="ACW276" s="89"/>
      <c r="ACX276" s="89"/>
      <c r="ACY276" s="89"/>
      <c r="ACZ276" s="89"/>
      <c r="ADA276" s="89"/>
      <c r="ADB276" s="89"/>
      <c r="ADC276" s="89"/>
      <c r="ADD276" s="89"/>
      <c r="ADE276" s="89"/>
      <c r="ADF276" s="89"/>
      <c r="ADG276" s="89"/>
      <c r="ADH276" s="89"/>
      <c r="ADI276" s="89"/>
      <c r="ADJ276" s="89"/>
      <c r="ADK276" s="89"/>
      <c r="ADL276" s="89"/>
      <c r="ADM276" s="89"/>
      <c r="ADN276" s="89"/>
      <c r="ADO276" s="89"/>
      <c r="ADP276" s="89"/>
      <c r="ADQ276" s="89"/>
      <c r="ADR276" s="89"/>
      <c r="ADS276" s="89"/>
      <c r="ADT276" s="89"/>
      <c r="ADU276" s="89"/>
      <c r="ADV276" s="89"/>
      <c r="ADW276" s="89"/>
      <c r="ADX276" s="89"/>
      <c r="ADY276" s="89"/>
      <c r="ADZ276" s="89"/>
      <c r="AEA276" s="89"/>
      <c r="AEB276" s="89"/>
      <c r="AEC276" s="89"/>
      <c r="AED276" s="89"/>
      <c r="AEE276" s="89"/>
      <c r="AEF276" s="89"/>
      <c r="AEG276" s="89"/>
      <c r="AEH276" s="89"/>
      <c r="AEI276" s="89"/>
      <c r="AEJ276" s="89"/>
      <c r="AEK276" s="89"/>
      <c r="AEL276" s="89"/>
      <c r="AEM276" s="89"/>
      <c r="AEN276" s="89"/>
      <c r="AEO276" s="89"/>
      <c r="AEP276" s="89"/>
      <c r="AEQ276" s="89"/>
      <c r="AER276" s="89"/>
      <c r="AES276" s="89"/>
      <c r="AET276" s="89"/>
      <c r="AEU276" s="89"/>
      <c r="AEV276" s="89"/>
      <c r="AEW276" s="89"/>
      <c r="AEX276" s="89"/>
      <c r="AEY276" s="89"/>
      <c r="AEZ276" s="89"/>
      <c r="AFA276" s="89"/>
      <c r="AFB276" s="89"/>
      <c r="AFC276" s="89"/>
      <c r="AFD276" s="89"/>
      <c r="AFE276" s="89"/>
      <c r="AFF276" s="89"/>
      <c r="AFG276" s="89"/>
      <c r="AFH276" s="89"/>
      <c r="AFI276" s="89"/>
      <c r="AFJ276" s="89"/>
      <c r="AFK276" s="89"/>
      <c r="AFL276" s="89"/>
      <c r="AFM276" s="89"/>
      <c r="AFN276" s="89"/>
      <c r="AFO276" s="89"/>
      <c r="AFP276" s="89"/>
      <c r="AFQ276" s="89"/>
      <c r="AFR276" s="89"/>
      <c r="AFS276" s="89"/>
      <c r="AFT276" s="89"/>
      <c r="AFU276" s="89"/>
      <c r="AFV276" s="89"/>
      <c r="AFW276" s="89"/>
      <c r="AFX276" s="89"/>
      <c r="AFY276" s="89"/>
      <c r="AFZ276" s="89"/>
      <c r="AGA276" s="89"/>
      <c r="AGB276" s="89"/>
      <c r="AGC276" s="89"/>
      <c r="AGD276" s="89"/>
      <c r="AGE276" s="89"/>
      <c r="AGF276" s="89"/>
      <c r="AGG276" s="89"/>
      <c r="AGH276" s="89"/>
      <c r="AGI276" s="89"/>
      <c r="AGJ276" s="89"/>
      <c r="AGK276" s="89"/>
      <c r="AGL276" s="89"/>
      <c r="AGM276" s="89"/>
      <c r="AGN276" s="89"/>
      <c r="AGO276" s="89"/>
      <c r="AGP276" s="89"/>
      <c r="AGQ276" s="89"/>
      <c r="AGR276" s="89"/>
      <c r="AGS276" s="89"/>
      <c r="AGT276" s="89"/>
      <c r="AGU276" s="89"/>
      <c r="AGV276" s="89"/>
      <c r="AGW276" s="89"/>
      <c r="AGX276" s="89"/>
      <c r="AGY276" s="89"/>
      <c r="AGZ276" s="89"/>
      <c r="AHA276" s="89"/>
      <c r="AHB276" s="89"/>
      <c r="AHC276" s="89"/>
      <c r="AHD276" s="89"/>
      <c r="AHE276" s="89"/>
      <c r="AHF276" s="89"/>
      <c r="AHG276" s="89"/>
      <c r="AHH276" s="89"/>
      <c r="AHI276" s="89"/>
      <c r="AHJ276" s="89"/>
      <c r="AHK276" s="89"/>
      <c r="AHL276" s="89"/>
      <c r="AHM276" s="89"/>
      <c r="AHN276" s="89"/>
      <c r="AHO276" s="89"/>
      <c r="AHP276" s="89"/>
      <c r="AHQ276" s="89"/>
      <c r="AHR276" s="89"/>
      <c r="AHS276" s="89"/>
      <c r="AHT276" s="89"/>
      <c r="AHU276" s="89"/>
      <c r="AHV276" s="89"/>
      <c r="AHW276" s="89"/>
      <c r="AHX276" s="89"/>
      <c r="AHY276" s="89"/>
      <c r="AHZ276" s="89"/>
      <c r="AIA276" s="89"/>
      <c r="AIB276" s="89"/>
      <c r="AIC276" s="89"/>
      <c r="AID276" s="89"/>
      <c r="AIE276" s="89"/>
      <c r="AIF276" s="89"/>
      <c r="AIG276" s="89"/>
      <c r="AIH276" s="89"/>
      <c r="AII276" s="89"/>
      <c r="AIJ276" s="89"/>
      <c r="AIK276" s="89"/>
      <c r="AIL276" s="89"/>
      <c r="AIM276" s="89"/>
      <c r="AIN276" s="89"/>
      <c r="AIO276" s="89"/>
      <c r="AIP276" s="89"/>
      <c r="AIQ276" s="89"/>
      <c r="AIR276" s="89"/>
      <c r="AIS276" s="89"/>
      <c r="AIT276" s="89"/>
      <c r="AIU276" s="89"/>
      <c r="AIV276" s="89"/>
      <c r="AIW276" s="89"/>
      <c r="AIX276" s="89"/>
      <c r="AIY276" s="89"/>
      <c r="AIZ276" s="89"/>
      <c r="AJA276" s="89"/>
      <c r="AJB276" s="89"/>
      <c r="AJC276" s="89"/>
      <c r="AJD276" s="89"/>
      <c r="AJE276" s="89"/>
      <c r="AJF276" s="89"/>
      <c r="AJG276" s="89"/>
      <c r="AJH276" s="89"/>
      <c r="AJI276" s="89"/>
      <c r="AJJ276" s="89"/>
      <c r="AJK276" s="89"/>
      <c r="AJL276" s="89"/>
      <c r="AJM276" s="89"/>
      <c r="AJN276" s="89"/>
      <c r="AJO276" s="89"/>
      <c r="AJP276" s="89"/>
      <c r="AJQ276" s="89"/>
      <c r="AJR276" s="89"/>
      <c r="AJS276" s="89"/>
      <c r="AJT276" s="89"/>
      <c r="AJU276" s="89"/>
      <c r="AJV276" s="89"/>
      <c r="AJW276" s="89"/>
      <c r="AJX276" s="89"/>
      <c r="AJY276" s="89"/>
      <c r="AJZ276" s="89"/>
      <c r="AKA276" s="89"/>
      <c r="AKB276" s="89"/>
      <c r="AKC276" s="89"/>
      <c r="AKD276" s="89"/>
      <c r="AKE276" s="89"/>
      <c r="AKF276" s="89"/>
      <c r="AKG276" s="89"/>
      <c r="AKH276" s="89"/>
      <c r="AKI276" s="89"/>
      <c r="AKJ276" s="89"/>
      <c r="AKK276" s="89"/>
      <c r="AKL276" s="89"/>
      <c r="AKM276" s="89"/>
      <c r="AKN276" s="89"/>
      <c r="AKO276" s="89"/>
      <c r="AKP276" s="89"/>
      <c r="AKQ276" s="89"/>
      <c r="AKR276" s="89"/>
      <c r="AKS276" s="89"/>
      <c r="AKT276" s="89"/>
      <c r="AKU276" s="89"/>
      <c r="AKV276" s="89"/>
      <c r="AKW276" s="89"/>
      <c r="AKX276" s="89"/>
      <c r="AKY276" s="89"/>
      <c r="AKZ276" s="89"/>
      <c r="ALA276" s="89"/>
      <c r="ALB276" s="89"/>
      <c r="ALC276" s="89"/>
      <c r="ALD276" s="89"/>
      <c r="ALE276" s="89"/>
      <c r="ALF276" s="89"/>
      <c r="ALG276" s="89"/>
      <c r="ALH276" s="89"/>
      <c r="ALI276" s="89"/>
      <c r="ALJ276" s="89"/>
      <c r="ALK276" s="89"/>
      <c r="ALL276" s="89"/>
      <c r="ALM276" s="89"/>
      <c r="ALN276" s="89"/>
      <c r="ALO276" s="89"/>
      <c r="ALP276" s="89"/>
      <c r="ALQ276" s="89"/>
      <c r="ALR276" s="89"/>
      <c r="ALS276" s="89"/>
      <c r="ALT276" s="89"/>
      <c r="ALU276" s="89"/>
      <c r="ALV276" s="89"/>
      <c r="ALW276" s="89"/>
      <c r="ALX276" s="89"/>
      <c r="ALY276" s="89"/>
      <c r="ALZ276" s="89"/>
      <c r="AMA276" s="89"/>
      <c r="AMB276" s="89"/>
      <c r="AMC276" s="89"/>
      <c r="AMD276" s="89"/>
      <c r="AME276" s="89"/>
      <c r="AMF276" s="89"/>
      <c r="AMG276" s="89"/>
      <c r="AMH276" s="89"/>
      <c r="AMI276" s="89"/>
      <c r="AMJ276" s="89"/>
      <c r="AMK276" s="89"/>
      <c r="AML276" s="89"/>
      <c r="AMM276" s="89"/>
      <c r="AMN276" s="89"/>
      <c r="AMO276" s="89"/>
      <c r="AMP276" s="89"/>
      <c r="AMQ276" s="89"/>
      <c r="AMR276" s="89"/>
      <c r="AMS276" s="89"/>
      <c r="AMT276" s="89"/>
      <c r="AMU276" s="89"/>
      <c r="AMV276" s="89"/>
      <c r="AMW276" s="89"/>
      <c r="AMX276" s="89"/>
      <c r="AMY276" s="89"/>
      <c r="AMZ276" s="89"/>
      <c r="ANA276" s="89"/>
      <c r="ANB276" s="89"/>
      <c r="ANC276" s="89"/>
      <c r="AND276" s="89"/>
      <c r="ANE276" s="89"/>
      <c r="ANF276" s="89"/>
      <c r="ANG276" s="89"/>
      <c r="ANH276" s="89"/>
      <c r="ANI276" s="89"/>
      <c r="ANJ276" s="89"/>
      <c r="ANK276" s="89"/>
      <c r="ANL276" s="89"/>
      <c r="ANM276" s="89"/>
      <c r="ANN276" s="89"/>
      <c r="ANO276" s="89"/>
      <c r="ANP276" s="89"/>
      <c r="ANQ276" s="89"/>
      <c r="ANR276" s="89"/>
      <c r="ANS276" s="89"/>
      <c r="ANT276" s="89"/>
      <c r="ANU276" s="89"/>
      <c r="ANV276" s="89"/>
      <c r="ANW276" s="89"/>
      <c r="ANX276" s="89"/>
      <c r="ANY276" s="89"/>
      <c r="ANZ276" s="89"/>
      <c r="AOA276" s="89"/>
      <c r="AOB276" s="89"/>
      <c r="AOC276" s="89"/>
      <c r="AOD276" s="89"/>
      <c r="AOE276" s="89"/>
      <c r="AOF276" s="89"/>
      <c r="AOG276" s="89"/>
      <c r="AOH276" s="89"/>
      <c r="AOI276" s="89"/>
      <c r="AOJ276" s="89"/>
      <c r="AOK276" s="89"/>
      <c r="AOL276" s="89"/>
      <c r="AOM276" s="89"/>
      <c r="AON276" s="89"/>
      <c r="AOO276" s="89"/>
      <c r="AOP276" s="89"/>
      <c r="AOQ276" s="89"/>
      <c r="AOR276" s="89"/>
      <c r="AOS276" s="89"/>
      <c r="AOT276" s="89"/>
      <c r="AOU276" s="89"/>
      <c r="AOV276" s="89"/>
      <c r="AOW276" s="89"/>
      <c r="AOX276" s="89"/>
      <c r="AOY276" s="89"/>
      <c r="AOZ276" s="89"/>
      <c r="APA276" s="89"/>
      <c r="APB276" s="89"/>
      <c r="APC276" s="89"/>
      <c r="APD276" s="89"/>
      <c r="APE276" s="89"/>
      <c r="APF276" s="89"/>
      <c r="APG276" s="89"/>
      <c r="APH276" s="89"/>
      <c r="API276" s="89"/>
      <c r="APJ276" s="89"/>
      <c r="APK276" s="89"/>
      <c r="APL276" s="89"/>
      <c r="APM276" s="89"/>
      <c r="APN276" s="89"/>
      <c r="APO276" s="89"/>
      <c r="APP276" s="89"/>
      <c r="APQ276" s="89"/>
      <c r="APR276" s="89"/>
      <c r="APS276" s="89"/>
      <c r="APT276" s="89"/>
      <c r="APU276" s="89"/>
      <c r="APV276" s="89"/>
      <c r="APW276" s="89"/>
      <c r="APX276" s="89"/>
      <c r="APY276" s="89"/>
      <c r="APZ276" s="89"/>
      <c r="AQA276" s="89"/>
      <c r="AQB276" s="89"/>
      <c r="AQC276" s="89"/>
      <c r="AQD276" s="89"/>
      <c r="AQE276" s="89"/>
      <c r="AQF276" s="89"/>
      <c r="AQG276" s="89"/>
      <c r="AQH276" s="89"/>
      <c r="AQI276" s="89"/>
      <c r="AQJ276" s="89"/>
      <c r="AQK276" s="89"/>
      <c r="AQL276" s="89"/>
      <c r="AQM276" s="89"/>
      <c r="AQN276" s="89"/>
      <c r="AQO276" s="89"/>
      <c r="AQP276" s="89"/>
      <c r="AQQ276" s="89"/>
      <c r="AQR276" s="89"/>
      <c r="AQS276" s="89"/>
      <c r="AQT276" s="89"/>
      <c r="AQU276" s="89"/>
      <c r="AQV276" s="89"/>
      <c r="AQW276" s="89"/>
      <c r="AQX276" s="89"/>
      <c r="AQY276" s="89"/>
      <c r="AQZ276" s="89"/>
      <c r="ARA276" s="89"/>
      <c r="ARB276" s="89"/>
      <c r="ARC276" s="89"/>
      <c r="ARD276" s="89"/>
      <c r="ARE276" s="89"/>
      <c r="ARF276" s="89"/>
      <c r="ARG276" s="89"/>
      <c r="ARH276" s="89"/>
      <c r="ARI276" s="89"/>
      <c r="ARJ276" s="89"/>
      <c r="ARK276" s="89"/>
      <c r="ARL276" s="89"/>
      <c r="ARM276" s="89"/>
      <c r="ARN276" s="89"/>
      <c r="ARO276" s="89"/>
      <c r="ARP276" s="89"/>
      <c r="ARQ276" s="89"/>
      <c r="ARR276" s="89"/>
      <c r="ARS276" s="89"/>
      <c r="ART276" s="89"/>
      <c r="ARU276" s="89"/>
      <c r="ARV276" s="89"/>
      <c r="ARW276" s="89"/>
      <c r="ARX276" s="89"/>
      <c r="ARY276" s="89"/>
      <c r="ARZ276" s="89"/>
      <c r="ASA276" s="89"/>
      <c r="ASB276" s="89"/>
      <c r="ASC276" s="89"/>
      <c r="ASD276" s="89"/>
      <c r="ASE276" s="89"/>
      <c r="ASF276" s="89"/>
      <c r="ASG276" s="89"/>
      <c r="ASH276" s="89"/>
      <c r="ASI276" s="89"/>
      <c r="ASJ276" s="89"/>
      <c r="ASK276" s="89"/>
      <c r="ASL276" s="89"/>
      <c r="ASM276" s="89"/>
      <c r="ASN276" s="89"/>
      <c r="ASO276" s="89"/>
      <c r="ASP276" s="89"/>
      <c r="ASQ276" s="89"/>
      <c r="ASR276" s="89"/>
      <c r="ASS276" s="89"/>
      <c r="AST276" s="89"/>
      <c r="ASU276" s="89"/>
      <c r="ASV276" s="89"/>
      <c r="ASW276" s="89"/>
      <c r="ASX276" s="89"/>
      <c r="ASY276" s="89"/>
      <c r="ASZ276" s="89"/>
      <c r="ATA276" s="89"/>
      <c r="ATB276" s="89"/>
      <c r="ATC276" s="89"/>
      <c r="ATD276" s="89"/>
      <c r="ATE276" s="89"/>
      <c r="ATF276" s="89"/>
      <c r="ATG276" s="89"/>
      <c r="ATH276" s="89"/>
      <c r="ATI276" s="89"/>
      <c r="ATJ276" s="89"/>
      <c r="ATK276" s="89"/>
      <c r="ATL276" s="89"/>
      <c r="ATM276" s="89"/>
      <c r="ATN276" s="89"/>
      <c r="ATO276" s="89"/>
      <c r="ATP276" s="89"/>
      <c r="ATQ276" s="89"/>
      <c r="ATR276" s="89"/>
      <c r="ATS276" s="89"/>
      <c r="ATT276" s="89"/>
      <c r="ATU276" s="89"/>
      <c r="ATV276" s="89"/>
      <c r="ATW276" s="89"/>
      <c r="ATX276" s="89"/>
      <c r="ATY276" s="89"/>
      <c r="ATZ276" s="89"/>
      <c r="AUA276" s="89"/>
      <c r="AUB276" s="89"/>
      <c r="AUC276" s="89"/>
      <c r="AUD276" s="89"/>
      <c r="AUE276" s="89"/>
      <c r="AUF276" s="89"/>
      <c r="AUG276" s="89"/>
      <c r="AUH276" s="89"/>
      <c r="AUI276" s="89"/>
      <c r="AUJ276" s="89"/>
      <c r="AUK276" s="89"/>
      <c r="AUL276" s="89"/>
      <c r="AUM276" s="89"/>
      <c r="AUN276" s="89"/>
      <c r="AUO276" s="89"/>
      <c r="AUP276" s="89"/>
      <c r="AUQ276" s="89"/>
      <c r="AUR276" s="89"/>
      <c r="AUS276" s="89"/>
      <c r="AUT276" s="89"/>
      <c r="AUU276" s="89"/>
      <c r="AUV276" s="89"/>
      <c r="AUW276" s="89"/>
      <c r="AUX276" s="89"/>
      <c r="AUY276" s="89"/>
      <c r="AUZ276" s="89"/>
      <c r="AVA276" s="89"/>
      <c r="AVB276" s="89"/>
      <c r="AVC276" s="89"/>
      <c r="AVD276" s="89"/>
      <c r="AVE276" s="89"/>
      <c r="AVF276" s="89"/>
      <c r="AVG276" s="89"/>
      <c r="AVH276" s="89"/>
      <c r="AVI276" s="89"/>
      <c r="AVJ276" s="89"/>
      <c r="AVK276" s="89"/>
      <c r="AVL276" s="89"/>
      <c r="AVM276" s="89"/>
      <c r="AVN276" s="89"/>
      <c r="AVO276" s="89"/>
      <c r="AVP276" s="89"/>
      <c r="AVQ276" s="89"/>
      <c r="AVR276" s="89"/>
      <c r="AVS276" s="89"/>
      <c r="AVT276" s="89"/>
      <c r="AVU276" s="89"/>
      <c r="AVV276" s="89"/>
      <c r="AVW276" s="89"/>
      <c r="AVX276" s="89"/>
      <c r="AVY276" s="89"/>
      <c r="AVZ276" s="89"/>
      <c r="AWA276" s="89"/>
      <c r="AWB276" s="89"/>
      <c r="AWC276" s="89"/>
      <c r="AWD276" s="89"/>
      <c r="AWE276" s="89"/>
      <c r="AWF276" s="89"/>
      <c r="AWG276" s="89"/>
      <c r="AWH276" s="89"/>
      <c r="AWI276" s="89"/>
      <c r="AWJ276" s="89"/>
      <c r="AWK276" s="89"/>
      <c r="AWL276" s="89"/>
      <c r="AWM276" s="89"/>
      <c r="AWN276" s="89"/>
      <c r="AWO276" s="89"/>
      <c r="AWP276" s="89"/>
      <c r="AWQ276" s="89"/>
      <c r="AWR276" s="89"/>
      <c r="AWS276" s="89"/>
      <c r="AWT276" s="89"/>
      <c r="AWU276" s="89"/>
      <c r="AWV276" s="89"/>
      <c r="AWW276" s="89"/>
      <c r="AWX276" s="89"/>
      <c r="AWY276" s="89"/>
      <c r="AWZ276" s="89"/>
      <c r="AXA276" s="89"/>
      <c r="AXB276" s="89"/>
      <c r="AXC276" s="89"/>
      <c r="AXD276" s="89"/>
      <c r="AXE276" s="89"/>
      <c r="AXF276" s="89"/>
      <c r="AXG276" s="89"/>
      <c r="AXH276" s="89"/>
      <c r="AXI276" s="89"/>
      <c r="AXJ276" s="89"/>
      <c r="AXK276" s="89"/>
      <c r="AXL276" s="89"/>
      <c r="AXM276" s="89"/>
      <c r="AXN276" s="89"/>
      <c r="AXO276" s="89"/>
      <c r="AXP276" s="89"/>
      <c r="AXQ276" s="89"/>
      <c r="AXR276" s="89"/>
      <c r="AXS276" s="89"/>
      <c r="AXT276" s="89"/>
      <c r="AXU276" s="89"/>
      <c r="AXV276" s="89"/>
      <c r="AXW276" s="89"/>
      <c r="AXX276" s="89"/>
      <c r="AXY276" s="89"/>
      <c r="AXZ276" s="89"/>
      <c r="AYA276" s="89"/>
      <c r="AYB276" s="89"/>
      <c r="AYC276" s="89"/>
      <c r="AYD276" s="89"/>
      <c r="AYE276" s="89"/>
      <c r="AYF276" s="89"/>
      <c r="AYG276" s="89"/>
      <c r="AYH276" s="89"/>
      <c r="AYI276" s="89"/>
      <c r="AYJ276" s="89"/>
      <c r="AYK276" s="89"/>
      <c r="AYL276" s="89"/>
      <c r="AYM276" s="89"/>
      <c r="AYN276" s="89"/>
      <c r="AYO276" s="89"/>
      <c r="AYP276" s="89"/>
      <c r="AYQ276" s="89"/>
      <c r="AYR276" s="89"/>
      <c r="AYS276" s="89"/>
      <c r="AYT276" s="89"/>
      <c r="AYU276" s="89"/>
      <c r="AYV276" s="89"/>
      <c r="AYW276" s="89"/>
      <c r="AYX276" s="89"/>
      <c r="AYY276" s="89"/>
      <c r="AYZ276" s="89"/>
      <c r="AZA276" s="89"/>
      <c r="AZB276" s="89"/>
      <c r="AZC276" s="89"/>
      <c r="AZD276" s="89"/>
      <c r="AZE276" s="89"/>
      <c r="AZF276" s="89"/>
      <c r="AZG276" s="89"/>
      <c r="AZH276" s="89"/>
      <c r="AZI276" s="89"/>
      <c r="AZJ276" s="89"/>
      <c r="AZK276" s="89"/>
      <c r="AZL276" s="89"/>
      <c r="AZM276" s="89"/>
      <c r="AZN276" s="89"/>
      <c r="AZO276" s="89"/>
      <c r="AZP276" s="89"/>
      <c r="AZQ276" s="89"/>
      <c r="AZR276" s="89"/>
      <c r="AZS276" s="89"/>
      <c r="AZT276" s="89"/>
      <c r="AZU276" s="89"/>
      <c r="AZV276" s="89"/>
      <c r="AZW276" s="89"/>
      <c r="AZX276" s="89"/>
      <c r="AZY276" s="89"/>
      <c r="AZZ276" s="89"/>
      <c r="BAA276" s="89"/>
      <c r="BAB276" s="89"/>
      <c r="BAC276" s="89"/>
      <c r="BAD276" s="89"/>
      <c r="BAE276" s="89"/>
      <c r="BAF276" s="89"/>
      <c r="BAG276" s="89"/>
      <c r="BAH276" s="89"/>
      <c r="BAI276" s="89"/>
      <c r="BAJ276" s="89"/>
      <c r="BAK276" s="89"/>
      <c r="BAL276" s="89"/>
      <c r="BAM276" s="89"/>
      <c r="BAN276" s="89"/>
      <c r="BAO276" s="89"/>
      <c r="BAP276" s="89"/>
      <c r="BAQ276" s="89"/>
      <c r="BAR276" s="89"/>
      <c r="BAS276" s="89"/>
      <c r="BAT276" s="89"/>
      <c r="BAU276" s="89"/>
      <c r="BAV276" s="89"/>
      <c r="BAW276" s="89"/>
      <c r="BAX276" s="89"/>
      <c r="BAY276" s="89"/>
      <c r="BAZ276" s="89"/>
      <c r="BBA276" s="89"/>
      <c r="BBB276" s="89"/>
      <c r="BBC276" s="89"/>
      <c r="BBD276" s="89"/>
      <c r="BBE276" s="89"/>
      <c r="BBF276" s="89"/>
      <c r="BBG276" s="89"/>
      <c r="BBH276" s="89"/>
      <c r="BBI276" s="89"/>
      <c r="BBJ276" s="89"/>
      <c r="BBK276" s="89"/>
      <c r="BBL276" s="89"/>
      <c r="BBM276" s="89"/>
      <c r="BBN276" s="89"/>
      <c r="BBO276" s="89"/>
      <c r="BBP276" s="89"/>
      <c r="BBQ276" s="89"/>
      <c r="BBR276" s="89"/>
      <c r="BBS276" s="89"/>
      <c r="BBT276" s="89"/>
      <c r="BBU276" s="89"/>
      <c r="BBV276" s="89"/>
      <c r="BBW276" s="89"/>
      <c r="BBX276" s="89"/>
      <c r="BBY276" s="89"/>
      <c r="BBZ276" s="89"/>
      <c r="BCA276" s="89"/>
      <c r="BCB276" s="89"/>
      <c r="BCC276" s="89"/>
      <c r="BCD276" s="89"/>
      <c r="BCE276" s="89"/>
      <c r="BCF276" s="89"/>
      <c r="BCG276" s="89"/>
      <c r="BCH276" s="89"/>
      <c r="BCI276" s="89"/>
      <c r="BCJ276" s="89"/>
      <c r="BCK276" s="89"/>
      <c r="BCL276" s="89"/>
      <c r="BCM276" s="89"/>
      <c r="BCN276" s="89"/>
      <c r="BCO276" s="89"/>
      <c r="BCP276" s="89"/>
      <c r="BCQ276" s="89"/>
      <c r="BCR276" s="89"/>
      <c r="BCS276" s="89"/>
      <c r="BCT276" s="89"/>
      <c r="BCU276" s="89"/>
      <c r="BCV276" s="89"/>
      <c r="BCW276" s="89"/>
      <c r="BCX276" s="89"/>
      <c r="BCY276" s="89"/>
      <c r="BCZ276" s="89"/>
      <c r="BDA276" s="89"/>
      <c r="BDB276" s="89"/>
      <c r="BDC276" s="89"/>
      <c r="BDD276" s="89"/>
      <c r="BDE276" s="89"/>
      <c r="BDF276" s="89"/>
      <c r="BDG276" s="89"/>
      <c r="BDH276" s="89"/>
      <c r="BDI276" s="89"/>
      <c r="BDJ276" s="89"/>
      <c r="BDK276" s="89"/>
      <c r="BDL276" s="89"/>
      <c r="BDM276" s="89"/>
      <c r="BDN276" s="89"/>
      <c r="BDO276" s="89"/>
      <c r="BDP276" s="89"/>
      <c r="BDQ276" s="89"/>
      <c r="BDR276" s="89"/>
      <c r="BDS276" s="89"/>
      <c r="BDT276" s="89"/>
      <c r="BDU276" s="89"/>
      <c r="BDV276" s="89"/>
      <c r="BDW276" s="89"/>
      <c r="BDX276" s="89"/>
      <c r="BDY276" s="89"/>
      <c r="BDZ276" s="89"/>
      <c r="BEA276" s="89"/>
      <c r="BEB276" s="89"/>
      <c r="BEC276" s="89"/>
      <c r="BED276" s="89"/>
      <c r="BEE276" s="89"/>
      <c r="BEF276" s="89"/>
      <c r="BEG276" s="89"/>
      <c r="BEH276" s="89"/>
      <c r="BEI276" s="89"/>
      <c r="BEJ276" s="89"/>
      <c r="BEK276" s="89"/>
      <c r="BEL276" s="89"/>
      <c r="BEM276" s="89"/>
      <c r="BEN276" s="89"/>
      <c r="BEO276" s="89"/>
      <c r="BEP276" s="89"/>
      <c r="BEQ276" s="89"/>
      <c r="BER276" s="89"/>
      <c r="BES276" s="89"/>
      <c r="BET276" s="89"/>
      <c r="BEU276" s="89"/>
      <c r="BEV276" s="89"/>
      <c r="BEW276" s="89"/>
      <c r="BEX276" s="89"/>
      <c r="BEY276" s="89"/>
      <c r="BEZ276" s="89"/>
      <c r="BFA276" s="89"/>
      <c r="BFB276" s="89"/>
      <c r="BFC276" s="89"/>
      <c r="BFD276" s="89"/>
      <c r="BFE276" s="89"/>
      <c r="BFF276" s="89"/>
      <c r="BFG276" s="89"/>
      <c r="BFH276" s="89"/>
      <c r="BFI276" s="89"/>
      <c r="BFJ276" s="89"/>
      <c r="BFK276" s="89"/>
      <c r="BFL276" s="89"/>
      <c r="BFM276" s="89"/>
      <c r="BFN276" s="89"/>
      <c r="BFO276" s="89"/>
      <c r="BFP276" s="89"/>
      <c r="BFQ276" s="89"/>
      <c r="BFR276" s="89"/>
      <c r="BFS276" s="89"/>
      <c r="BFT276" s="89"/>
      <c r="BFU276" s="89"/>
      <c r="BFV276" s="89"/>
      <c r="BFW276" s="89"/>
      <c r="BFX276" s="89"/>
      <c r="BFY276" s="89"/>
      <c r="BFZ276" s="89"/>
      <c r="BGA276" s="89"/>
      <c r="BGB276" s="89"/>
      <c r="BGC276" s="89"/>
      <c r="BGD276" s="89"/>
      <c r="BGE276" s="89"/>
      <c r="BGF276" s="89"/>
      <c r="BGG276" s="89"/>
      <c r="BGH276" s="89"/>
      <c r="BGI276" s="89"/>
      <c r="BGJ276" s="89"/>
      <c r="BGK276" s="89"/>
      <c r="BGL276" s="89"/>
      <c r="BGM276" s="89"/>
      <c r="BGN276" s="89"/>
      <c r="BGO276" s="89"/>
      <c r="BGP276" s="89"/>
      <c r="BGQ276" s="89"/>
      <c r="BGR276" s="89"/>
      <c r="BGS276" s="89"/>
      <c r="BGT276" s="89"/>
      <c r="BGU276" s="89"/>
      <c r="BGV276" s="89"/>
      <c r="BGW276" s="89"/>
      <c r="BGX276" s="89"/>
      <c r="BGY276" s="89"/>
      <c r="BGZ276" s="89"/>
      <c r="BHA276" s="89"/>
      <c r="BHB276" s="89"/>
      <c r="BHC276" s="89"/>
      <c r="BHD276" s="89"/>
      <c r="BHE276" s="89"/>
      <c r="BHF276" s="89"/>
      <c r="BHG276" s="89"/>
      <c r="BHH276" s="89"/>
      <c r="BHI276" s="89"/>
      <c r="BHJ276" s="89"/>
      <c r="BHK276" s="89"/>
      <c r="BHL276" s="89"/>
      <c r="BHM276" s="89"/>
      <c r="BHN276" s="89"/>
      <c r="BHO276" s="89"/>
      <c r="BHP276" s="89"/>
      <c r="BHQ276" s="89"/>
      <c r="BHR276" s="89"/>
      <c r="BHS276" s="89"/>
      <c r="BHT276" s="89"/>
      <c r="BHU276" s="89"/>
      <c r="BHV276" s="89"/>
      <c r="BHW276" s="89"/>
      <c r="BHX276" s="89"/>
      <c r="BHY276" s="89"/>
      <c r="BHZ276" s="89"/>
      <c r="BIA276" s="89"/>
      <c r="BIB276" s="89"/>
      <c r="BIC276" s="89"/>
      <c r="BID276" s="89"/>
      <c r="BIE276" s="89"/>
      <c r="BIF276" s="89"/>
      <c r="BIG276" s="89"/>
      <c r="BIH276" s="89"/>
      <c r="BII276" s="89"/>
      <c r="BIJ276" s="89"/>
      <c r="BIK276" s="89"/>
      <c r="BIL276" s="89"/>
      <c r="BIM276" s="89"/>
      <c r="BIN276" s="89"/>
      <c r="BIO276" s="89"/>
      <c r="BIP276" s="89"/>
      <c r="BIQ276" s="89"/>
      <c r="BIR276" s="89"/>
      <c r="BIS276" s="89"/>
      <c r="BIT276" s="89"/>
      <c r="BIU276" s="89"/>
      <c r="BIV276" s="89"/>
      <c r="BIW276" s="89"/>
      <c r="BIX276" s="89"/>
      <c r="BIY276" s="89"/>
      <c r="BIZ276" s="89"/>
      <c r="BJA276" s="89"/>
      <c r="BJB276" s="89"/>
      <c r="BJC276" s="89"/>
      <c r="BJD276" s="89"/>
      <c r="BJE276" s="89"/>
      <c r="BJF276" s="89"/>
      <c r="BJG276" s="89"/>
      <c r="BJH276" s="89"/>
      <c r="BJI276" s="89"/>
      <c r="BJJ276" s="89"/>
      <c r="BJK276" s="89"/>
      <c r="BJL276" s="89"/>
      <c r="BJM276" s="89"/>
      <c r="BJN276" s="89"/>
      <c r="BJO276" s="89"/>
      <c r="BJP276" s="89"/>
      <c r="BJQ276" s="89"/>
      <c r="BJR276" s="89"/>
      <c r="BJS276" s="89"/>
      <c r="BJT276" s="89"/>
      <c r="BJU276" s="89"/>
      <c r="BJV276" s="89"/>
      <c r="BJW276" s="89"/>
      <c r="BJX276" s="89"/>
      <c r="BJY276" s="89"/>
      <c r="BJZ276" s="89"/>
      <c r="BKA276" s="89"/>
      <c r="BKB276" s="89"/>
      <c r="BKC276" s="89"/>
      <c r="BKD276" s="89"/>
      <c r="BKE276" s="89"/>
      <c r="BKF276" s="89"/>
      <c r="BKG276" s="89"/>
      <c r="BKH276" s="89"/>
      <c r="BKI276" s="89"/>
      <c r="BKJ276" s="89"/>
      <c r="BKK276" s="89"/>
      <c r="BKL276" s="89"/>
      <c r="BKM276" s="89"/>
      <c r="BKN276" s="89"/>
      <c r="BKO276" s="89"/>
      <c r="BKP276" s="89"/>
      <c r="BKQ276" s="89"/>
      <c r="BKR276" s="89"/>
      <c r="BKS276" s="89"/>
      <c r="BKT276" s="89"/>
      <c r="BKU276" s="89"/>
      <c r="BKV276" s="89"/>
      <c r="BKW276" s="89"/>
      <c r="BKX276" s="89"/>
      <c r="BKY276" s="89"/>
      <c r="BKZ276" s="89"/>
      <c r="BLA276" s="89"/>
      <c r="BLB276" s="89"/>
      <c r="BLC276" s="89"/>
      <c r="BLD276" s="89"/>
      <c r="BLE276" s="89"/>
      <c r="BLF276" s="89"/>
      <c r="BLG276" s="89"/>
      <c r="BLH276" s="89"/>
      <c r="BLI276" s="89"/>
      <c r="BLJ276" s="89"/>
      <c r="BLK276" s="89"/>
      <c r="BLL276" s="89"/>
      <c r="BLM276" s="89"/>
      <c r="BLN276" s="89"/>
      <c r="BLO276" s="89"/>
      <c r="BLP276" s="89"/>
      <c r="BLQ276" s="89"/>
      <c r="BLR276" s="89"/>
      <c r="BLS276" s="89"/>
      <c r="BLT276" s="89"/>
      <c r="BLU276" s="89"/>
      <c r="BLV276" s="89"/>
      <c r="BLW276" s="89"/>
      <c r="BLX276" s="89"/>
      <c r="BLY276" s="89"/>
      <c r="BLZ276" s="89"/>
      <c r="BMA276" s="89"/>
      <c r="BMB276" s="89"/>
      <c r="BMC276" s="89"/>
      <c r="BMD276" s="89"/>
      <c r="BME276" s="89"/>
      <c r="BMF276" s="89"/>
      <c r="BMG276" s="89"/>
      <c r="BMH276" s="89"/>
      <c r="BMI276" s="89"/>
      <c r="BMJ276" s="89"/>
      <c r="BMK276" s="89"/>
      <c r="BML276" s="89"/>
      <c r="BMM276" s="89"/>
      <c r="BMN276" s="89"/>
      <c r="BMO276" s="89"/>
      <c r="BMP276" s="89"/>
      <c r="BMQ276" s="89"/>
      <c r="BMR276" s="89"/>
      <c r="BMS276" s="89"/>
      <c r="BMT276" s="89"/>
      <c r="BMU276" s="89"/>
      <c r="BMV276" s="89"/>
      <c r="BMW276" s="89"/>
      <c r="BMX276" s="89"/>
      <c r="BMY276" s="89"/>
      <c r="BMZ276" s="89"/>
      <c r="BNA276" s="89"/>
      <c r="BNB276" s="89"/>
      <c r="BNC276" s="89"/>
      <c r="BND276" s="89"/>
      <c r="BNE276" s="89"/>
      <c r="BNF276" s="89"/>
      <c r="BNG276" s="89"/>
      <c r="BNH276" s="89"/>
      <c r="BNI276" s="89"/>
      <c r="BNJ276" s="89"/>
      <c r="BNK276" s="89"/>
      <c r="BNL276" s="89"/>
      <c r="BNM276" s="89"/>
      <c r="BNN276" s="89"/>
      <c r="BNO276" s="89"/>
      <c r="BNP276" s="89"/>
      <c r="BNQ276" s="89"/>
      <c r="BNR276" s="89"/>
      <c r="BNS276" s="89"/>
      <c r="BNT276" s="89"/>
      <c r="BNU276" s="89"/>
      <c r="BNV276" s="89"/>
      <c r="BNW276" s="89"/>
      <c r="BNX276" s="89"/>
      <c r="BNY276" s="89"/>
      <c r="BNZ276" s="89"/>
      <c r="BOA276" s="89"/>
      <c r="BOB276" s="89"/>
      <c r="BOC276" s="89"/>
      <c r="BOD276" s="89"/>
      <c r="BOE276" s="89"/>
      <c r="BOF276" s="89"/>
      <c r="BOG276" s="89"/>
      <c r="BOH276" s="89"/>
      <c r="BOI276" s="89"/>
      <c r="BOJ276" s="89"/>
      <c r="BOK276" s="89"/>
      <c r="BOL276" s="89"/>
      <c r="BOM276" s="89"/>
      <c r="BON276" s="89"/>
      <c r="BOO276" s="89"/>
      <c r="BOP276" s="89"/>
      <c r="BOQ276" s="89"/>
      <c r="BOR276" s="89"/>
      <c r="BOS276" s="89"/>
      <c r="BOT276" s="89"/>
      <c r="BOU276" s="89"/>
      <c r="BOV276" s="89"/>
      <c r="BOW276" s="89"/>
      <c r="BOX276" s="89"/>
      <c r="BOY276" s="89"/>
      <c r="BOZ276" s="89"/>
      <c r="BPA276" s="89"/>
      <c r="BPB276" s="89"/>
      <c r="BPC276" s="89"/>
      <c r="BPD276" s="89"/>
      <c r="BPE276" s="89"/>
      <c r="BPF276" s="89"/>
      <c r="BPG276" s="89"/>
      <c r="BPH276" s="89"/>
      <c r="BPI276" s="89"/>
      <c r="BPJ276" s="89"/>
      <c r="BPK276" s="89"/>
      <c r="BPL276" s="89"/>
      <c r="BPM276" s="89"/>
      <c r="BPN276" s="89"/>
      <c r="BPO276" s="89"/>
      <c r="BPP276" s="89"/>
      <c r="BPQ276" s="89"/>
      <c r="BPR276" s="89"/>
      <c r="BPS276" s="89"/>
      <c r="BPT276" s="89"/>
      <c r="BPU276" s="89"/>
      <c r="BPV276" s="89"/>
      <c r="BPW276" s="89"/>
      <c r="BPX276" s="89"/>
      <c r="BPY276" s="89"/>
      <c r="BPZ276" s="89"/>
      <c r="BQA276" s="89"/>
      <c r="BQB276" s="89"/>
      <c r="BQC276" s="89"/>
      <c r="BQD276" s="89"/>
      <c r="BQE276" s="89"/>
      <c r="BQF276" s="89"/>
      <c r="BQG276" s="89"/>
      <c r="BQH276" s="89"/>
      <c r="BQI276" s="89"/>
      <c r="BQJ276" s="89"/>
      <c r="BQK276" s="89"/>
      <c r="BQL276" s="89"/>
      <c r="BQM276" s="89"/>
      <c r="BQN276" s="89"/>
      <c r="BQO276" s="89"/>
      <c r="BQP276" s="89"/>
      <c r="BQQ276" s="89"/>
      <c r="BQR276" s="89"/>
      <c r="BQS276" s="89"/>
      <c r="BQT276" s="89"/>
      <c r="BQU276" s="89"/>
      <c r="BQV276" s="89"/>
      <c r="BQW276" s="89"/>
      <c r="BQX276" s="89"/>
      <c r="BQY276" s="89"/>
      <c r="BQZ276" s="89"/>
      <c r="BRA276" s="89"/>
      <c r="BRB276" s="89"/>
      <c r="BRC276" s="89"/>
      <c r="BRD276" s="89"/>
      <c r="BRE276" s="89"/>
      <c r="BRF276" s="89"/>
      <c r="BRG276" s="89"/>
      <c r="BRH276" s="89"/>
      <c r="BRI276" s="89"/>
      <c r="BRJ276" s="89"/>
      <c r="BRK276" s="89"/>
      <c r="BRL276" s="89"/>
      <c r="BRM276" s="89"/>
      <c r="BRN276" s="89"/>
      <c r="BRO276" s="89"/>
      <c r="BRP276" s="89"/>
      <c r="BRQ276" s="89"/>
      <c r="BRR276" s="89"/>
      <c r="BRS276" s="89"/>
      <c r="BRT276" s="89"/>
      <c r="BRU276" s="89"/>
      <c r="BRV276" s="89"/>
      <c r="BRW276" s="89"/>
      <c r="BRX276" s="89"/>
      <c r="BRY276" s="89"/>
      <c r="BRZ276" s="89"/>
      <c r="BSA276" s="89"/>
      <c r="BSB276" s="89"/>
      <c r="BSC276" s="89"/>
      <c r="BSD276" s="89"/>
      <c r="BSE276" s="89"/>
      <c r="BSF276" s="89"/>
      <c r="BSG276" s="89"/>
      <c r="BSH276" s="89"/>
      <c r="BSI276" s="89"/>
      <c r="BSJ276" s="89"/>
      <c r="BSK276" s="89"/>
      <c r="BSL276" s="89"/>
      <c r="BSM276" s="89"/>
      <c r="BSN276" s="89"/>
      <c r="BSO276" s="89"/>
      <c r="BSP276" s="89"/>
      <c r="BSQ276" s="89"/>
      <c r="BSR276" s="89"/>
      <c r="BSS276" s="89"/>
      <c r="BST276" s="89"/>
      <c r="BSU276" s="89"/>
      <c r="BSV276" s="89"/>
      <c r="BSW276" s="89"/>
      <c r="BSX276" s="89"/>
      <c r="BSY276" s="89"/>
      <c r="BSZ276" s="89"/>
      <c r="BTA276" s="89"/>
      <c r="BTB276" s="89"/>
      <c r="BTC276" s="89"/>
      <c r="BTD276" s="89"/>
      <c r="BTE276" s="89"/>
      <c r="BTF276" s="89"/>
      <c r="BTG276" s="89"/>
      <c r="BTH276" s="89"/>
      <c r="BTI276" s="89"/>
      <c r="BTJ276" s="89"/>
      <c r="BTK276" s="89"/>
      <c r="BTL276" s="89"/>
      <c r="BTM276" s="89"/>
      <c r="BTN276" s="89"/>
      <c r="BTO276" s="89"/>
      <c r="BTP276" s="89"/>
      <c r="BTQ276" s="89"/>
      <c r="BTR276" s="89"/>
      <c r="BTS276" s="89"/>
      <c r="BTT276" s="89"/>
      <c r="BTU276" s="89"/>
      <c r="BTV276" s="89"/>
      <c r="BTW276" s="89"/>
      <c r="BTX276" s="89"/>
      <c r="BTY276" s="89"/>
      <c r="BTZ276" s="89"/>
      <c r="BUA276" s="89"/>
      <c r="BUB276" s="89"/>
      <c r="BUC276" s="89"/>
      <c r="BUD276" s="89"/>
      <c r="BUE276" s="89"/>
      <c r="BUF276" s="89"/>
      <c r="BUG276" s="89"/>
      <c r="BUH276" s="89"/>
      <c r="BUI276" s="89"/>
      <c r="BUJ276" s="89"/>
      <c r="BUK276" s="89"/>
      <c r="BUL276" s="89"/>
      <c r="BUM276" s="89"/>
      <c r="BUN276" s="89"/>
      <c r="BUO276" s="89"/>
      <c r="BUP276" s="89"/>
      <c r="BUQ276" s="89"/>
      <c r="BUR276" s="89"/>
      <c r="BUS276" s="89"/>
      <c r="BUT276" s="89"/>
      <c r="BUU276" s="89"/>
      <c r="BUV276" s="89"/>
      <c r="BUW276" s="89"/>
      <c r="BUX276" s="89"/>
      <c r="BUY276" s="89"/>
      <c r="BUZ276" s="89"/>
      <c r="BVA276" s="89"/>
      <c r="BVB276" s="89"/>
      <c r="BVC276" s="89"/>
      <c r="BVD276" s="89"/>
      <c r="BVE276" s="89"/>
      <c r="BVF276" s="89"/>
      <c r="BVG276" s="89"/>
      <c r="BVH276" s="89"/>
      <c r="BVI276" s="89"/>
      <c r="BVJ276" s="89"/>
      <c r="BVK276" s="89"/>
      <c r="BVL276" s="89"/>
      <c r="BVM276" s="89"/>
      <c r="BVN276" s="89"/>
      <c r="BVO276" s="89"/>
      <c r="BVP276" s="89"/>
      <c r="BVQ276" s="89"/>
      <c r="BVR276" s="89"/>
      <c r="BVS276" s="89"/>
      <c r="BVT276" s="89"/>
      <c r="BVU276" s="89"/>
      <c r="BVV276" s="89"/>
      <c r="BVW276" s="89"/>
      <c r="BVX276" s="89"/>
      <c r="BVY276" s="89"/>
      <c r="BVZ276" s="89"/>
      <c r="BWA276" s="89"/>
      <c r="BWB276" s="89"/>
      <c r="BWC276" s="89"/>
      <c r="BWD276" s="89"/>
      <c r="BWE276" s="89"/>
      <c r="BWF276" s="89"/>
      <c r="BWG276" s="89"/>
      <c r="BWH276" s="89"/>
      <c r="BWI276" s="89"/>
      <c r="BWJ276" s="89"/>
      <c r="BWK276" s="89"/>
      <c r="BWL276" s="89"/>
      <c r="BWM276" s="89"/>
      <c r="BWN276" s="89"/>
      <c r="BWO276" s="89"/>
      <c r="BWP276" s="89"/>
      <c r="BWQ276" s="89"/>
      <c r="BWR276" s="89"/>
      <c r="BWS276" s="89"/>
      <c r="BWT276" s="89"/>
      <c r="BWU276" s="89"/>
      <c r="BWV276" s="89"/>
      <c r="BWW276" s="89"/>
      <c r="BWX276" s="89"/>
      <c r="BWY276" s="89"/>
      <c r="BWZ276" s="89"/>
      <c r="BXA276" s="89"/>
      <c r="BXB276" s="89"/>
      <c r="BXC276" s="89"/>
      <c r="BXD276" s="89"/>
      <c r="BXE276" s="89"/>
      <c r="BXF276" s="89"/>
      <c r="BXG276" s="89"/>
      <c r="BXH276" s="89"/>
      <c r="BXI276" s="89"/>
      <c r="BXJ276" s="89"/>
      <c r="BXK276" s="89"/>
      <c r="BXL276" s="89"/>
      <c r="BXM276" s="89"/>
      <c r="BXN276" s="89"/>
      <c r="BXO276" s="89"/>
      <c r="BXP276" s="89"/>
      <c r="BXQ276" s="89"/>
      <c r="BXR276" s="89"/>
      <c r="BXS276" s="89"/>
      <c r="BXT276" s="89"/>
      <c r="BXU276" s="89"/>
      <c r="BXV276" s="89"/>
      <c r="BXW276" s="89"/>
      <c r="BXX276" s="89"/>
      <c r="BXY276" s="89"/>
      <c r="BXZ276" s="89"/>
      <c r="BYA276" s="89"/>
      <c r="BYB276" s="89"/>
      <c r="BYC276" s="89"/>
      <c r="BYD276" s="89"/>
      <c r="BYE276" s="89"/>
      <c r="BYF276" s="89"/>
      <c r="BYG276" s="89"/>
      <c r="BYH276" s="89"/>
      <c r="BYI276" s="89"/>
      <c r="BYJ276" s="89"/>
      <c r="BYK276" s="89"/>
      <c r="BYL276" s="89"/>
      <c r="BYM276" s="89"/>
      <c r="BYN276" s="89"/>
      <c r="BYO276" s="89"/>
      <c r="BYP276" s="89"/>
      <c r="BYQ276" s="89"/>
      <c r="BYR276" s="89"/>
      <c r="BYS276" s="89"/>
      <c r="BYT276" s="89"/>
      <c r="BYU276" s="89"/>
      <c r="BYV276" s="89"/>
      <c r="BYW276" s="89"/>
      <c r="BYX276" s="89"/>
      <c r="BYY276" s="89"/>
      <c r="BYZ276" s="89"/>
      <c r="BZA276" s="89"/>
      <c r="BZB276" s="89"/>
      <c r="BZC276" s="89"/>
      <c r="BZD276" s="89"/>
      <c r="BZE276" s="89"/>
      <c r="BZF276" s="89"/>
      <c r="BZG276" s="89"/>
      <c r="BZH276" s="89"/>
      <c r="BZI276" s="89"/>
      <c r="BZJ276" s="89"/>
      <c r="BZK276" s="89"/>
      <c r="BZL276" s="89"/>
      <c r="BZM276" s="89"/>
      <c r="BZN276" s="89"/>
      <c r="BZO276" s="89"/>
      <c r="BZP276" s="89"/>
      <c r="BZQ276" s="89"/>
      <c r="BZR276" s="89"/>
      <c r="BZS276" s="89"/>
      <c r="BZT276" s="89"/>
      <c r="BZU276" s="89"/>
      <c r="BZV276" s="89"/>
      <c r="BZW276" s="89"/>
      <c r="BZX276" s="89"/>
      <c r="BZY276" s="89"/>
      <c r="BZZ276" s="89"/>
      <c r="CAA276" s="89"/>
      <c r="CAB276" s="89"/>
      <c r="CAC276" s="89"/>
      <c r="CAD276" s="89"/>
      <c r="CAE276" s="89"/>
      <c r="CAF276" s="89"/>
      <c r="CAG276" s="89"/>
      <c r="CAH276" s="89"/>
      <c r="CAI276" s="89"/>
      <c r="CAJ276" s="89"/>
      <c r="CAK276" s="89"/>
      <c r="CAL276" s="89"/>
      <c r="CAM276" s="89"/>
      <c r="CAN276" s="89"/>
      <c r="CAO276" s="89"/>
      <c r="CAP276" s="89"/>
      <c r="CAQ276" s="89"/>
      <c r="CAR276" s="89"/>
      <c r="CAS276" s="89"/>
      <c r="CAT276" s="89"/>
      <c r="CAU276" s="89"/>
      <c r="CAV276" s="89"/>
      <c r="CAW276" s="89"/>
      <c r="CAX276" s="89"/>
      <c r="CAY276" s="89"/>
      <c r="CAZ276" s="89"/>
      <c r="CBA276" s="89"/>
      <c r="CBB276" s="89"/>
      <c r="CBC276" s="89"/>
      <c r="CBD276" s="89"/>
      <c r="CBE276" s="89"/>
      <c r="CBF276" s="89"/>
      <c r="CBG276" s="89"/>
      <c r="CBH276" s="89"/>
      <c r="CBI276" s="89"/>
      <c r="CBJ276" s="89"/>
      <c r="CBK276" s="89"/>
      <c r="CBL276" s="89"/>
      <c r="CBM276" s="89"/>
      <c r="CBN276" s="89"/>
      <c r="CBO276" s="89"/>
      <c r="CBP276" s="89"/>
      <c r="CBQ276" s="89"/>
      <c r="CBR276" s="89"/>
      <c r="CBS276" s="89"/>
      <c r="CBT276" s="89"/>
      <c r="CBU276" s="89"/>
      <c r="CBV276" s="89"/>
      <c r="CBW276" s="89"/>
      <c r="CBX276" s="89"/>
      <c r="CBY276" s="89"/>
      <c r="CBZ276" s="89"/>
      <c r="CCA276" s="89"/>
      <c r="CCB276" s="89"/>
      <c r="CCC276" s="89"/>
      <c r="CCD276" s="89"/>
      <c r="CCE276" s="89"/>
      <c r="CCF276" s="89"/>
      <c r="CCG276" s="89"/>
      <c r="CCH276" s="89"/>
      <c r="CCI276" s="89"/>
      <c r="CCJ276" s="89"/>
      <c r="CCK276" s="89"/>
      <c r="CCL276" s="89"/>
      <c r="CCM276" s="89"/>
      <c r="CCN276" s="89"/>
      <c r="CCO276" s="89"/>
      <c r="CCP276" s="89"/>
      <c r="CCQ276" s="89"/>
      <c r="CCR276" s="89"/>
      <c r="CCS276" s="89"/>
      <c r="CCT276" s="89"/>
      <c r="CCU276" s="89"/>
      <c r="CCV276" s="89"/>
      <c r="CCW276" s="89"/>
      <c r="CCX276" s="89"/>
      <c r="CCY276" s="89"/>
      <c r="CCZ276" s="89"/>
      <c r="CDA276" s="89"/>
      <c r="CDB276" s="89"/>
      <c r="CDC276" s="89"/>
      <c r="CDD276" s="89"/>
      <c r="CDE276" s="89"/>
      <c r="CDF276" s="89"/>
      <c r="CDG276" s="89"/>
      <c r="CDH276" s="89"/>
      <c r="CDI276" s="89"/>
      <c r="CDJ276" s="89"/>
      <c r="CDK276" s="89"/>
      <c r="CDL276" s="89"/>
      <c r="CDM276" s="89"/>
      <c r="CDN276" s="89"/>
      <c r="CDO276" s="89"/>
      <c r="CDP276" s="89"/>
      <c r="CDQ276" s="89"/>
      <c r="CDR276" s="89"/>
      <c r="CDS276" s="89"/>
      <c r="CDT276" s="89"/>
      <c r="CDU276" s="89"/>
      <c r="CDV276" s="89"/>
      <c r="CDW276" s="89"/>
      <c r="CDX276" s="89"/>
      <c r="CDY276" s="89"/>
      <c r="CDZ276" s="89"/>
      <c r="CEA276" s="89"/>
      <c r="CEB276" s="89"/>
      <c r="CEC276" s="89"/>
      <c r="CED276" s="89"/>
      <c r="CEE276" s="89"/>
      <c r="CEF276" s="89"/>
      <c r="CEG276" s="89"/>
      <c r="CEH276" s="89"/>
      <c r="CEI276" s="89"/>
      <c r="CEJ276" s="89"/>
      <c r="CEK276" s="89"/>
      <c r="CEL276" s="89"/>
      <c r="CEM276" s="89"/>
      <c r="CEN276" s="89"/>
      <c r="CEO276" s="89"/>
      <c r="CEP276" s="89"/>
      <c r="CEQ276" s="89"/>
      <c r="CER276" s="89"/>
      <c r="CES276" s="89"/>
      <c r="CET276" s="89"/>
      <c r="CEU276" s="89"/>
      <c r="CEV276" s="89"/>
      <c r="CEW276" s="89"/>
      <c r="CEX276" s="89"/>
      <c r="CEY276" s="89"/>
      <c r="CEZ276" s="89"/>
      <c r="CFA276" s="89"/>
      <c r="CFB276" s="89"/>
      <c r="CFC276" s="89"/>
      <c r="CFD276" s="89"/>
      <c r="CFE276" s="89"/>
      <c r="CFF276" s="89"/>
      <c r="CFG276" s="89"/>
      <c r="CFH276" s="89"/>
      <c r="CFI276" s="89"/>
      <c r="CFJ276" s="89"/>
      <c r="CFK276" s="89"/>
      <c r="CFL276" s="89"/>
      <c r="CFM276" s="89"/>
      <c r="CFN276" s="89"/>
      <c r="CFO276" s="89"/>
      <c r="CFP276" s="89"/>
      <c r="CFQ276" s="89"/>
      <c r="CFR276" s="89"/>
      <c r="CFS276" s="89"/>
      <c r="CFT276" s="89"/>
      <c r="CFU276" s="89"/>
      <c r="CFV276" s="89"/>
      <c r="CFW276" s="89"/>
      <c r="CFX276" s="89"/>
      <c r="CFY276" s="89"/>
      <c r="CFZ276" s="89"/>
      <c r="CGA276" s="89"/>
      <c r="CGB276" s="89"/>
      <c r="CGC276" s="89"/>
      <c r="CGD276" s="89"/>
      <c r="CGE276" s="89"/>
      <c r="CGF276" s="89"/>
      <c r="CGG276" s="89"/>
      <c r="CGH276" s="89"/>
      <c r="CGI276" s="89"/>
      <c r="CGJ276" s="89"/>
      <c r="CGK276" s="89"/>
      <c r="CGL276" s="89"/>
      <c r="CGM276" s="89"/>
      <c r="CGN276" s="89"/>
      <c r="CGO276" s="89"/>
      <c r="CGP276" s="89"/>
      <c r="CGQ276" s="89"/>
      <c r="CGR276" s="89"/>
      <c r="CGS276" s="89"/>
      <c r="CGT276" s="89"/>
      <c r="CGU276" s="89"/>
      <c r="CGV276" s="89"/>
      <c r="CGW276" s="89"/>
      <c r="CGX276" s="89"/>
      <c r="CGY276" s="89"/>
      <c r="CGZ276" s="89"/>
      <c r="CHA276" s="89"/>
      <c r="CHB276" s="89"/>
      <c r="CHC276" s="89"/>
      <c r="CHD276" s="89"/>
      <c r="CHE276" s="89"/>
      <c r="CHF276" s="89"/>
      <c r="CHG276" s="89"/>
      <c r="CHH276" s="89"/>
      <c r="CHI276" s="89"/>
      <c r="CHJ276" s="89"/>
      <c r="CHK276" s="89"/>
      <c r="CHL276" s="89"/>
      <c r="CHM276" s="89"/>
      <c r="CHN276" s="89"/>
      <c r="CHO276" s="89"/>
      <c r="CHP276" s="89"/>
      <c r="CHQ276" s="89"/>
      <c r="CHR276" s="89"/>
      <c r="CHS276" s="89"/>
      <c r="CHT276" s="89"/>
      <c r="CHU276" s="89"/>
      <c r="CHV276" s="89"/>
      <c r="CHW276" s="89"/>
      <c r="CHX276" s="89"/>
      <c r="CHY276" s="89"/>
      <c r="CHZ276" s="89"/>
      <c r="CIA276" s="89"/>
      <c r="CIB276" s="89"/>
      <c r="CIC276" s="89"/>
      <c r="CID276" s="89"/>
      <c r="CIE276" s="89"/>
      <c r="CIF276" s="89"/>
      <c r="CIG276" s="89"/>
      <c r="CIH276" s="89"/>
      <c r="CII276" s="89"/>
      <c r="CIJ276" s="89"/>
      <c r="CIK276" s="89"/>
      <c r="CIL276" s="89"/>
      <c r="CIM276" s="89"/>
      <c r="CIN276" s="89"/>
      <c r="CIO276" s="89"/>
      <c r="CIP276" s="89"/>
      <c r="CIQ276" s="89"/>
      <c r="CIR276" s="89"/>
      <c r="CIS276" s="89"/>
      <c r="CIT276" s="89"/>
      <c r="CIU276" s="89"/>
      <c r="CIV276" s="89"/>
      <c r="CIW276" s="89"/>
      <c r="CIX276" s="89"/>
      <c r="CIY276" s="89"/>
      <c r="CIZ276" s="89"/>
      <c r="CJA276" s="89"/>
      <c r="CJB276" s="89"/>
      <c r="CJC276" s="89"/>
      <c r="CJD276" s="89"/>
      <c r="CJE276" s="89"/>
      <c r="CJF276" s="89"/>
      <c r="CJG276" s="89"/>
      <c r="CJH276" s="89"/>
      <c r="CJI276" s="89"/>
      <c r="CJJ276" s="89"/>
      <c r="CJK276" s="89"/>
      <c r="CJL276" s="89"/>
      <c r="CJM276" s="89"/>
      <c r="CJN276" s="89"/>
      <c r="CJO276" s="89"/>
      <c r="CJP276" s="89"/>
      <c r="CJQ276" s="89"/>
      <c r="CJR276" s="89"/>
      <c r="CJS276" s="89"/>
      <c r="CJT276" s="89"/>
      <c r="CJU276" s="89"/>
      <c r="CJV276" s="89"/>
      <c r="CJW276" s="89"/>
      <c r="CJX276" s="89"/>
      <c r="CJY276" s="89"/>
      <c r="CJZ276" s="89"/>
      <c r="CKA276" s="89"/>
      <c r="CKB276" s="89"/>
      <c r="CKC276" s="89"/>
      <c r="CKD276" s="89"/>
      <c r="CKE276" s="89"/>
      <c r="CKF276" s="89"/>
      <c r="CKG276" s="89"/>
      <c r="CKH276" s="89"/>
      <c r="CKI276" s="89"/>
      <c r="CKJ276" s="89"/>
      <c r="CKK276" s="89"/>
      <c r="CKL276" s="89"/>
      <c r="CKM276" s="89"/>
      <c r="CKN276" s="89"/>
      <c r="CKO276" s="89"/>
      <c r="CKP276" s="89"/>
      <c r="CKQ276" s="89"/>
      <c r="CKR276" s="89"/>
      <c r="CKS276" s="89"/>
      <c r="CKT276" s="89"/>
      <c r="CKU276" s="89"/>
      <c r="CKV276" s="89"/>
      <c r="CKW276" s="89"/>
      <c r="CKX276" s="89"/>
      <c r="CKY276" s="89"/>
      <c r="CKZ276" s="89"/>
      <c r="CLA276" s="89"/>
      <c r="CLB276" s="89"/>
      <c r="CLC276" s="89"/>
      <c r="CLD276" s="89"/>
      <c r="CLE276" s="89"/>
      <c r="CLF276" s="89"/>
      <c r="CLG276" s="89"/>
      <c r="CLH276" s="89"/>
      <c r="CLI276" s="89"/>
      <c r="CLJ276" s="89"/>
      <c r="CLK276" s="89"/>
      <c r="CLL276" s="89"/>
      <c r="CLM276" s="89"/>
      <c r="CLN276" s="89"/>
      <c r="CLO276" s="89"/>
      <c r="CLP276" s="89"/>
      <c r="CLQ276" s="89"/>
      <c r="CLR276" s="89"/>
      <c r="CLS276" s="89"/>
      <c r="CLT276" s="89"/>
      <c r="CLU276" s="89"/>
      <c r="CLV276" s="89"/>
      <c r="CLW276" s="89"/>
      <c r="CLX276" s="89"/>
      <c r="CLY276" s="89"/>
      <c r="CLZ276" s="89"/>
      <c r="CMA276" s="89"/>
      <c r="CMB276" s="89"/>
      <c r="CMC276" s="89"/>
      <c r="CMD276" s="89"/>
      <c r="CME276" s="89"/>
      <c r="CMF276" s="89"/>
      <c r="CMG276" s="89"/>
      <c r="CMH276" s="89"/>
      <c r="CMI276" s="89"/>
      <c r="CMJ276" s="89"/>
      <c r="CMK276" s="89"/>
      <c r="CML276" s="89"/>
      <c r="CMM276" s="89"/>
      <c r="CMN276" s="89"/>
      <c r="CMO276" s="89"/>
      <c r="CMP276" s="89"/>
      <c r="CMQ276" s="89"/>
      <c r="CMR276" s="89"/>
      <c r="CMS276" s="89"/>
      <c r="CMT276" s="89"/>
      <c r="CMU276" s="89"/>
      <c r="CMV276" s="89"/>
      <c r="CMW276" s="89"/>
      <c r="CMX276" s="89"/>
      <c r="CMY276" s="89"/>
      <c r="CMZ276" s="89"/>
      <c r="CNA276" s="89"/>
      <c r="CNB276" s="89"/>
      <c r="CNC276" s="89"/>
      <c r="CND276" s="89"/>
      <c r="CNE276" s="89"/>
      <c r="CNF276" s="89"/>
      <c r="CNG276" s="89"/>
      <c r="CNH276" s="89"/>
      <c r="CNI276" s="89"/>
      <c r="CNJ276" s="89"/>
      <c r="CNK276" s="89"/>
      <c r="CNL276" s="89"/>
      <c r="CNM276" s="89"/>
      <c r="CNN276" s="89"/>
      <c r="CNO276" s="89"/>
      <c r="CNP276" s="89"/>
      <c r="CNQ276" s="89"/>
      <c r="CNR276" s="89"/>
      <c r="CNS276" s="89"/>
      <c r="CNT276" s="89"/>
      <c r="CNU276" s="89"/>
      <c r="CNV276" s="89"/>
      <c r="CNW276" s="89"/>
      <c r="CNX276" s="89"/>
      <c r="CNY276" s="89"/>
      <c r="CNZ276" s="89"/>
      <c r="COA276" s="89"/>
      <c r="COB276" s="89"/>
      <c r="COC276" s="89"/>
      <c r="COD276" s="89"/>
      <c r="COE276" s="89"/>
      <c r="COF276" s="89"/>
      <c r="COG276" s="89"/>
      <c r="COH276" s="89"/>
      <c r="COI276" s="89"/>
      <c r="COJ276" s="89"/>
      <c r="COK276" s="89"/>
      <c r="COL276" s="89"/>
      <c r="COM276" s="89"/>
      <c r="CON276" s="89"/>
      <c r="COO276" s="89"/>
      <c r="COP276" s="89"/>
      <c r="COQ276" s="89"/>
      <c r="COR276" s="89"/>
      <c r="COS276" s="89"/>
      <c r="COT276" s="89"/>
      <c r="COU276" s="89"/>
      <c r="COV276" s="89"/>
      <c r="COW276" s="89"/>
      <c r="COX276" s="89"/>
      <c r="COY276" s="89"/>
      <c r="COZ276" s="89"/>
      <c r="CPA276" s="89"/>
      <c r="CPB276" s="89"/>
      <c r="CPC276" s="89"/>
      <c r="CPD276" s="89"/>
      <c r="CPE276" s="89"/>
      <c r="CPF276" s="89"/>
      <c r="CPG276" s="89"/>
      <c r="CPH276" s="89"/>
      <c r="CPI276" s="89"/>
      <c r="CPJ276" s="89"/>
      <c r="CPK276" s="89"/>
      <c r="CPL276" s="89"/>
      <c r="CPM276" s="89"/>
      <c r="CPN276" s="89"/>
      <c r="CPO276" s="89"/>
      <c r="CPP276" s="89"/>
      <c r="CPQ276" s="89"/>
      <c r="CPR276" s="89"/>
      <c r="CPS276" s="89"/>
      <c r="CPT276" s="89"/>
      <c r="CPU276" s="89"/>
      <c r="CPV276" s="89"/>
      <c r="CPW276" s="89"/>
      <c r="CPX276" s="89"/>
      <c r="CPY276" s="89"/>
      <c r="CPZ276" s="89"/>
      <c r="CQA276" s="89"/>
      <c r="CQB276" s="89"/>
      <c r="CQC276" s="89"/>
      <c r="CQD276" s="89"/>
      <c r="CQE276" s="89"/>
      <c r="CQF276" s="89"/>
      <c r="CQG276" s="89"/>
      <c r="CQH276" s="89"/>
      <c r="CQI276" s="89"/>
      <c r="CQJ276" s="89"/>
      <c r="CQK276" s="89"/>
      <c r="CQL276" s="89"/>
      <c r="CQM276" s="89"/>
      <c r="CQN276" s="89"/>
      <c r="CQO276" s="89"/>
      <c r="CQP276" s="89"/>
      <c r="CQQ276" s="89"/>
      <c r="CQR276" s="89"/>
      <c r="CQS276" s="89"/>
      <c r="CQT276" s="89"/>
      <c r="CQU276" s="89"/>
      <c r="CQV276" s="89"/>
      <c r="CQW276" s="89"/>
      <c r="CQX276" s="89"/>
      <c r="CQY276" s="89"/>
      <c r="CQZ276" s="89"/>
      <c r="CRA276" s="89"/>
      <c r="CRB276" s="89"/>
      <c r="CRC276" s="89"/>
      <c r="CRD276" s="89"/>
      <c r="CRE276" s="89"/>
      <c r="CRF276" s="89"/>
      <c r="CRG276" s="89"/>
      <c r="CRH276" s="89"/>
      <c r="CRI276" s="89"/>
      <c r="CRJ276" s="89"/>
      <c r="CRK276" s="89"/>
      <c r="CRL276" s="89"/>
      <c r="CRM276" s="89"/>
      <c r="CRN276" s="89"/>
      <c r="CRO276" s="89"/>
      <c r="CRP276" s="89"/>
      <c r="CRQ276" s="89"/>
      <c r="CRR276" s="89"/>
      <c r="CRS276" s="89"/>
      <c r="CRT276" s="89"/>
      <c r="CRU276" s="89"/>
      <c r="CRV276" s="89"/>
      <c r="CRW276" s="89"/>
      <c r="CRX276" s="89"/>
      <c r="CRY276" s="89"/>
      <c r="CRZ276" s="89"/>
      <c r="CSA276" s="89"/>
      <c r="CSB276" s="89"/>
      <c r="CSC276" s="89"/>
      <c r="CSD276" s="89"/>
      <c r="CSE276" s="89"/>
      <c r="CSF276" s="89"/>
      <c r="CSG276" s="89"/>
      <c r="CSH276" s="89"/>
      <c r="CSI276" s="89"/>
      <c r="CSJ276" s="89"/>
      <c r="CSK276" s="89"/>
      <c r="CSL276" s="89"/>
      <c r="CSM276" s="89"/>
      <c r="CSN276" s="89"/>
      <c r="CSO276" s="89"/>
      <c r="CSP276" s="89"/>
      <c r="CSQ276" s="89"/>
      <c r="CSR276" s="89"/>
      <c r="CSS276" s="89"/>
      <c r="CST276" s="89"/>
      <c r="CSU276" s="89"/>
      <c r="CSV276" s="89"/>
      <c r="CSW276" s="89"/>
      <c r="CSX276" s="89"/>
      <c r="CSY276" s="89"/>
      <c r="CSZ276" s="89"/>
      <c r="CTA276" s="89"/>
      <c r="CTB276" s="89"/>
      <c r="CTC276" s="89"/>
      <c r="CTD276" s="89"/>
      <c r="CTE276" s="89"/>
      <c r="CTF276" s="89"/>
      <c r="CTG276" s="89"/>
      <c r="CTH276" s="89"/>
      <c r="CTI276" s="89"/>
      <c r="CTJ276" s="89"/>
      <c r="CTK276" s="89"/>
      <c r="CTL276" s="89"/>
      <c r="CTM276" s="89"/>
      <c r="CTN276" s="89"/>
      <c r="CTO276" s="89"/>
      <c r="CTP276" s="89"/>
      <c r="CTQ276" s="89"/>
      <c r="CTR276" s="89"/>
      <c r="CTS276" s="89"/>
      <c r="CTT276" s="89"/>
      <c r="CTU276" s="89"/>
      <c r="CTV276" s="89"/>
      <c r="CTW276" s="89"/>
      <c r="CTX276" s="89"/>
      <c r="CTY276" s="89"/>
      <c r="CTZ276" s="89"/>
      <c r="CUA276" s="89"/>
      <c r="CUB276" s="89"/>
      <c r="CUC276" s="89"/>
      <c r="CUD276" s="89"/>
      <c r="CUE276" s="89"/>
      <c r="CUF276" s="89"/>
      <c r="CUG276" s="89"/>
      <c r="CUH276" s="89"/>
      <c r="CUI276" s="89"/>
      <c r="CUJ276" s="89"/>
      <c r="CUK276" s="89"/>
      <c r="CUL276" s="89"/>
      <c r="CUM276" s="89"/>
      <c r="CUN276" s="89"/>
      <c r="CUO276" s="89"/>
      <c r="CUP276" s="89"/>
      <c r="CUQ276" s="89"/>
      <c r="CUR276" s="89"/>
      <c r="CUS276" s="89"/>
      <c r="CUT276" s="89"/>
      <c r="CUU276" s="89"/>
      <c r="CUV276" s="89"/>
      <c r="CUW276" s="89"/>
      <c r="CUX276" s="89"/>
      <c r="CUY276" s="89"/>
      <c r="CUZ276" s="89"/>
      <c r="CVA276" s="89"/>
      <c r="CVB276" s="89"/>
      <c r="CVC276" s="89"/>
      <c r="CVD276" s="89"/>
      <c r="CVE276" s="89"/>
      <c r="CVF276" s="89"/>
      <c r="CVG276" s="89"/>
      <c r="CVH276" s="89"/>
      <c r="CVI276" s="89"/>
      <c r="CVJ276" s="89"/>
      <c r="CVK276" s="89"/>
      <c r="CVL276" s="89"/>
      <c r="CVM276" s="89"/>
      <c r="CVN276" s="89"/>
      <c r="CVO276" s="89"/>
      <c r="CVP276" s="89"/>
      <c r="CVQ276" s="89"/>
      <c r="CVR276" s="89"/>
      <c r="CVS276" s="89"/>
      <c r="CVT276" s="89"/>
      <c r="CVU276" s="89"/>
      <c r="CVV276" s="89"/>
      <c r="CVW276" s="89"/>
      <c r="CVX276" s="89"/>
      <c r="CVY276" s="89"/>
      <c r="CVZ276" s="89"/>
      <c r="CWA276" s="89"/>
      <c r="CWB276" s="89"/>
      <c r="CWC276" s="89"/>
      <c r="CWD276" s="89"/>
      <c r="CWE276" s="89"/>
      <c r="CWF276" s="89"/>
      <c r="CWG276" s="89"/>
      <c r="CWH276" s="89"/>
      <c r="CWI276" s="89"/>
      <c r="CWJ276" s="89"/>
      <c r="CWK276" s="89"/>
      <c r="CWL276" s="89"/>
      <c r="CWM276" s="89"/>
      <c r="CWN276" s="89"/>
      <c r="CWO276" s="89"/>
      <c r="CWP276" s="89"/>
      <c r="CWQ276" s="89"/>
      <c r="CWR276" s="89"/>
      <c r="CWS276" s="89"/>
      <c r="CWT276" s="89"/>
      <c r="CWU276" s="89"/>
      <c r="CWV276" s="89"/>
      <c r="CWW276" s="89"/>
      <c r="CWX276" s="89"/>
      <c r="CWY276" s="89"/>
      <c r="CWZ276" s="89"/>
      <c r="CXA276" s="89"/>
      <c r="CXB276" s="89"/>
      <c r="CXC276" s="89"/>
      <c r="CXD276" s="89"/>
      <c r="CXE276" s="89"/>
      <c r="CXF276" s="89"/>
      <c r="CXG276" s="89"/>
      <c r="CXH276" s="89"/>
      <c r="CXI276" s="89"/>
      <c r="CXJ276" s="89"/>
      <c r="CXK276" s="89"/>
      <c r="CXL276" s="89"/>
      <c r="CXM276" s="89"/>
      <c r="CXN276" s="89"/>
      <c r="CXO276" s="89"/>
      <c r="CXP276" s="89"/>
      <c r="CXQ276" s="89"/>
      <c r="CXR276" s="89"/>
      <c r="CXS276" s="89"/>
      <c r="CXT276" s="89"/>
      <c r="CXU276" s="89"/>
      <c r="CXV276" s="89"/>
      <c r="CXW276" s="89"/>
      <c r="CXX276" s="89"/>
      <c r="CXY276" s="89"/>
      <c r="CXZ276" s="89"/>
      <c r="CYA276" s="89"/>
      <c r="CYB276" s="89"/>
      <c r="CYC276" s="89"/>
      <c r="CYD276" s="89"/>
      <c r="CYE276" s="89"/>
      <c r="CYF276" s="89"/>
      <c r="CYG276" s="89"/>
      <c r="CYH276" s="89"/>
      <c r="CYI276" s="89"/>
      <c r="CYJ276" s="89"/>
      <c r="CYK276" s="89"/>
      <c r="CYL276" s="89"/>
      <c r="CYM276" s="89"/>
      <c r="CYN276" s="89"/>
      <c r="CYO276" s="89"/>
      <c r="CYP276" s="89"/>
      <c r="CYQ276" s="89"/>
      <c r="CYR276" s="89"/>
      <c r="CYS276" s="89"/>
      <c r="CYT276" s="89"/>
      <c r="CYU276" s="89"/>
      <c r="CYV276" s="89"/>
      <c r="CYW276" s="89"/>
      <c r="CYX276" s="89"/>
      <c r="CYY276" s="89"/>
      <c r="CYZ276" s="89"/>
      <c r="CZA276" s="89"/>
      <c r="CZB276" s="89"/>
      <c r="CZC276" s="89"/>
      <c r="CZD276" s="89"/>
      <c r="CZE276" s="89"/>
      <c r="CZF276" s="89"/>
      <c r="CZG276" s="89"/>
      <c r="CZH276" s="89"/>
      <c r="CZI276" s="89"/>
      <c r="CZJ276" s="89"/>
      <c r="CZK276" s="89"/>
      <c r="CZL276" s="89"/>
      <c r="CZM276" s="89"/>
      <c r="CZN276" s="89"/>
      <c r="CZO276" s="89"/>
      <c r="CZP276" s="89"/>
      <c r="CZQ276" s="89"/>
      <c r="CZR276" s="89"/>
      <c r="CZS276" s="89"/>
      <c r="CZT276" s="89"/>
      <c r="CZU276" s="89"/>
      <c r="CZV276" s="89"/>
      <c r="CZW276" s="89"/>
      <c r="CZX276" s="89"/>
      <c r="CZY276" s="89"/>
      <c r="CZZ276" s="89"/>
      <c r="DAA276" s="89"/>
      <c r="DAB276" s="89"/>
      <c r="DAC276" s="89"/>
      <c r="DAD276" s="89"/>
      <c r="DAE276" s="89"/>
      <c r="DAF276" s="89"/>
      <c r="DAG276" s="89"/>
      <c r="DAH276" s="89"/>
      <c r="DAI276" s="89"/>
      <c r="DAJ276" s="89"/>
      <c r="DAK276" s="89"/>
      <c r="DAL276" s="89"/>
      <c r="DAM276" s="89"/>
      <c r="DAN276" s="89"/>
      <c r="DAO276" s="89"/>
      <c r="DAP276" s="89"/>
      <c r="DAQ276" s="89"/>
      <c r="DAR276" s="89"/>
      <c r="DAS276" s="89"/>
      <c r="DAT276" s="89"/>
      <c r="DAU276" s="89"/>
      <c r="DAV276" s="89"/>
      <c r="DAW276" s="89"/>
      <c r="DAX276" s="89"/>
      <c r="DAY276" s="89"/>
      <c r="DAZ276" s="89"/>
      <c r="DBA276" s="89"/>
      <c r="DBB276" s="89"/>
      <c r="DBC276" s="89"/>
      <c r="DBD276" s="89"/>
      <c r="DBE276" s="89"/>
      <c r="DBF276" s="89"/>
      <c r="DBG276" s="89"/>
      <c r="DBH276" s="89"/>
      <c r="DBI276" s="89"/>
      <c r="DBJ276" s="89"/>
      <c r="DBK276" s="89"/>
      <c r="DBL276" s="89"/>
      <c r="DBM276" s="89"/>
      <c r="DBN276" s="89"/>
      <c r="DBO276" s="89"/>
      <c r="DBP276" s="89"/>
      <c r="DBQ276" s="89"/>
      <c r="DBR276" s="89"/>
      <c r="DBS276" s="89"/>
      <c r="DBT276" s="89"/>
      <c r="DBU276" s="89"/>
      <c r="DBV276" s="89"/>
      <c r="DBW276" s="89"/>
      <c r="DBX276" s="89"/>
      <c r="DBY276" s="89"/>
      <c r="DBZ276" s="89"/>
      <c r="DCA276" s="89"/>
      <c r="DCB276" s="89"/>
      <c r="DCC276" s="89"/>
      <c r="DCD276" s="89"/>
      <c r="DCE276" s="89"/>
      <c r="DCF276" s="89"/>
      <c r="DCG276" s="89"/>
      <c r="DCH276" s="89"/>
      <c r="DCI276" s="89"/>
      <c r="DCJ276" s="89"/>
      <c r="DCK276" s="89"/>
      <c r="DCL276" s="89"/>
      <c r="DCM276" s="89"/>
      <c r="DCN276" s="89"/>
      <c r="DCO276" s="89"/>
      <c r="DCP276" s="89"/>
      <c r="DCQ276" s="89"/>
      <c r="DCR276" s="89"/>
      <c r="DCS276" s="89"/>
      <c r="DCT276" s="89"/>
      <c r="DCU276" s="89"/>
      <c r="DCV276" s="89"/>
      <c r="DCW276" s="89"/>
      <c r="DCX276" s="89"/>
      <c r="DCY276" s="89"/>
      <c r="DCZ276" s="89"/>
      <c r="DDA276" s="89"/>
      <c r="DDB276" s="89"/>
      <c r="DDC276" s="89"/>
      <c r="DDD276" s="89"/>
      <c r="DDE276" s="89"/>
      <c r="DDF276" s="89"/>
      <c r="DDG276" s="89"/>
      <c r="DDH276" s="89"/>
      <c r="DDI276" s="89"/>
      <c r="DDJ276" s="89"/>
      <c r="DDK276" s="89"/>
      <c r="DDL276" s="89"/>
      <c r="DDM276" s="89"/>
      <c r="DDN276" s="89"/>
      <c r="DDO276" s="89"/>
      <c r="DDP276" s="89"/>
      <c r="DDQ276" s="89"/>
      <c r="DDR276" s="89"/>
      <c r="DDS276" s="89"/>
      <c r="DDT276" s="89"/>
      <c r="DDU276" s="89"/>
      <c r="DDV276" s="89"/>
      <c r="DDW276" s="89"/>
      <c r="DDX276" s="89"/>
      <c r="DDY276" s="89"/>
      <c r="DDZ276" s="89"/>
      <c r="DEA276" s="89"/>
      <c r="DEB276" s="89"/>
      <c r="DEC276" s="89"/>
      <c r="DED276" s="89"/>
      <c r="DEE276" s="89"/>
      <c r="DEF276" s="89"/>
      <c r="DEG276" s="89"/>
      <c r="DEH276" s="89"/>
      <c r="DEI276" s="89"/>
      <c r="DEJ276" s="89"/>
      <c r="DEK276" s="89"/>
      <c r="DEL276" s="89"/>
      <c r="DEM276" s="89"/>
      <c r="DEN276" s="89"/>
      <c r="DEO276" s="89"/>
      <c r="DEP276" s="89"/>
      <c r="DEQ276" s="89"/>
      <c r="DER276" s="89"/>
      <c r="DES276" s="89"/>
      <c r="DET276" s="89"/>
      <c r="DEU276" s="89"/>
      <c r="DEV276" s="89"/>
      <c r="DEW276" s="89"/>
      <c r="DEX276" s="89"/>
      <c r="DEY276" s="89"/>
      <c r="DEZ276" s="89"/>
      <c r="DFA276" s="89"/>
      <c r="DFB276" s="89"/>
      <c r="DFC276" s="89"/>
      <c r="DFD276" s="89"/>
      <c r="DFE276" s="89"/>
      <c r="DFF276" s="89"/>
      <c r="DFG276" s="89"/>
      <c r="DFH276" s="89"/>
      <c r="DFI276" s="89"/>
      <c r="DFJ276" s="89"/>
      <c r="DFK276" s="89"/>
      <c r="DFL276" s="89"/>
      <c r="DFM276" s="89"/>
      <c r="DFN276" s="89"/>
      <c r="DFO276" s="89"/>
      <c r="DFP276" s="89"/>
      <c r="DFQ276" s="89"/>
      <c r="DFR276" s="89"/>
      <c r="DFS276" s="89"/>
      <c r="DFT276" s="89"/>
      <c r="DFU276" s="89"/>
      <c r="DFV276" s="89"/>
      <c r="DFW276" s="89"/>
      <c r="DFX276" s="89"/>
      <c r="DFY276" s="89"/>
      <c r="DFZ276" s="89"/>
      <c r="DGA276" s="89"/>
      <c r="DGB276" s="89"/>
      <c r="DGC276" s="89"/>
      <c r="DGD276" s="89"/>
      <c r="DGE276" s="89"/>
      <c r="DGF276" s="89"/>
      <c r="DGG276" s="89"/>
      <c r="DGH276" s="89"/>
      <c r="DGI276" s="89"/>
      <c r="DGJ276" s="89"/>
      <c r="DGK276" s="89"/>
      <c r="DGL276" s="89"/>
      <c r="DGM276" s="89"/>
      <c r="DGN276" s="89"/>
      <c r="DGO276" s="89"/>
      <c r="DGP276" s="89"/>
      <c r="DGQ276" s="89"/>
      <c r="DGR276" s="89"/>
      <c r="DGS276" s="89"/>
      <c r="DGT276" s="89"/>
      <c r="DGU276" s="89"/>
      <c r="DGV276" s="89"/>
      <c r="DGW276" s="89"/>
      <c r="DGX276" s="89"/>
      <c r="DGY276" s="89"/>
      <c r="DGZ276" s="89"/>
      <c r="DHA276" s="89"/>
      <c r="DHB276" s="89"/>
      <c r="DHC276" s="89"/>
      <c r="DHD276" s="89"/>
      <c r="DHE276" s="89"/>
      <c r="DHF276" s="89"/>
      <c r="DHG276" s="89"/>
      <c r="DHH276" s="89"/>
      <c r="DHI276" s="89"/>
      <c r="DHJ276" s="89"/>
      <c r="DHK276" s="89"/>
      <c r="DHL276" s="89"/>
      <c r="DHM276" s="89"/>
      <c r="DHN276" s="89"/>
      <c r="DHO276" s="89"/>
      <c r="DHP276" s="89"/>
      <c r="DHQ276" s="89"/>
      <c r="DHR276" s="89"/>
      <c r="DHS276" s="89"/>
      <c r="DHT276" s="89"/>
      <c r="DHU276" s="89"/>
      <c r="DHV276" s="89"/>
      <c r="DHW276" s="89"/>
      <c r="DHX276" s="89"/>
      <c r="DHY276" s="89"/>
      <c r="DHZ276" s="89"/>
      <c r="DIA276" s="89"/>
      <c r="DIB276" s="89"/>
      <c r="DIC276" s="89"/>
      <c r="DID276" s="89"/>
      <c r="DIE276" s="89"/>
      <c r="DIF276" s="89"/>
      <c r="DIG276" s="89"/>
      <c r="DIH276" s="89"/>
      <c r="DII276" s="89"/>
      <c r="DIJ276" s="89"/>
      <c r="DIK276" s="89"/>
      <c r="DIL276" s="89"/>
      <c r="DIM276" s="89"/>
      <c r="DIN276" s="89"/>
      <c r="DIO276" s="89"/>
      <c r="DIP276" s="89"/>
      <c r="DIQ276" s="89"/>
      <c r="DIR276" s="89"/>
      <c r="DIS276" s="89"/>
      <c r="DIT276" s="89"/>
      <c r="DIU276" s="89"/>
      <c r="DIV276" s="89"/>
      <c r="DIW276" s="89"/>
      <c r="DIX276" s="89"/>
      <c r="DIY276" s="89"/>
      <c r="DIZ276" s="89"/>
      <c r="DJA276" s="89"/>
      <c r="DJB276" s="89"/>
      <c r="DJC276" s="89"/>
      <c r="DJD276" s="89"/>
      <c r="DJE276" s="89"/>
      <c r="DJF276" s="89"/>
      <c r="DJG276" s="89"/>
      <c r="DJH276" s="89"/>
      <c r="DJI276" s="89"/>
      <c r="DJJ276" s="89"/>
      <c r="DJK276" s="89"/>
      <c r="DJL276" s="89"/>
      <c r="DJM276" s="89"/>
      <c r="DJN276" s="89"/>
      <c r="DJO276" s="89"/>
      <c r="DJP276" s="89"/>
      <c r="DJQ276" s="89"/>
      <c r="DJR276" s="89"/>
      <c r="DJS276" s="89"/>
      <c r="DJT276" s="89"/>
      <c r="DJU276" s="89"/>
      <c r="DJV276" s="89"/>
      <c r="DJW276" s="89"/>
      <c r="DJX276" s="89"/>
      <c r="DJY276" s="89"/>
      <c r="DJZ276" s="89"/>
      <c r="DKA276" s="89"/>
      <c r="DKB276" s="89"/>
      <c r="DKC276" s="89"/>
      <c r="DKD276" s="89"/>
      <c r="DKE276" s="89"/>
      <c r="DKF276" s="89"/>
      <c r="DKG276" s="89"/>
      <c r="DKH276" s="89"/>
      <c r="DKI276" s="89"/>
      <c r="DKJ276" s="89"/>
      <c r="DKK276" s="89"/>
      <c r="DKL276" s="89"/>
      <c r="DKM276" s="89"/>
      <c r="DKN276" s="89"/>
      <c r="DKO276" s="89"/>
      <c r="DKP276" s="89"/>
      <c r="DKQ276" s="89"/>
      <c r="DKR276" s="89"/>
      <c r="DKS276" s="89"/>
      <c r="DKT276" s="89"/>
      <c r="DKU276" s="89"/>
      <c r="DKV276" s="89"/>
      <c r="DKW276" s="89"/>
      <c r="DKX276" s="89"/>
      <c r="DKY276" s="89"/>
      <c r="DKZ276" s="89"/>
      <c r="DLA276" s="89"/>
      <c r="DLB276" s="89"/>
      <c r="DLC276" s="89"/>
      <c r="DLD276" s="89"/>
      <c r="DLE276" s="89"/>
      <c r="DLF276" s="89"/>
      <c r="DLG276" s="89"/>
      <c r="DLH276" s="89"/>
      <c r="DLI276" s="89"/>
      <c r="DLJ276" s="89"/>
      <c r="DLK276" s="89"/>
      <c r="DLL276" s="89"/>
      <c r="DLM276" s="89"/>
      <c r="DLN276" s="89"/>
      <c r="DLO276" s="89"/>
      <c r="DLP276" s="89"/>
      <c r="DLQ276" s="89"/>
      <c r="DLR276" s="89"/>
      <c r="DLS276" s="89"/>
      <c r="DLT276" s="89"/>
      <c r="DLU276" s="89"/>
      <c r="DLV276" s="89"/>
      <c r="DLW276" s="89"/>
      <c r="DLX276" s="89"/>
      <c r="DLY276" s="89"/>
      <c r="DLZ276" s="89"/>
      <c r="DMA276" s="89"/>
      <c r="DMB276" s="89"/>
      <c r="DMC276" s="89"/>
      <c r="DMD276" s="89"/>
      <c r="DME276" s="89"/>
      <c r="DMF276" s="89"/>
      <c r="DMG276" s="89"/>
      <c r="DMH276" s="89"/>
      <c r="DMI276" s="89"/>
      <c r="DMJ276" s="89"/>
      <c r="DMK276" s="89"/>
      <c r="DML276" s="89"/>
      <c r="DMM276" s="89"/>
      <c r="DMN276" s="89"/>
      <c r="DMO276" s="89"/>
      <c r="DMP276" s="89"/>
      <c r="DMQ276" s="89"/>
      <c r="DMR276" s="89"/>
      <c r="DMS276" s="89"/>
      <c r="DMT276" s="89"/>
      <c r="DMU276" s="89"/>
      <c r="DMV276" s="89"/>
      <c r="DMW276" s="89"/>
      <c r="DMX276" s="89"/>
      <c r="DMY276" s="89"/>
      <c r="DMZ276" s="89"/>
      <c r="DNA276" s="89"/>
      <c r="DNB276" s="89"/>
      <c r="DNC276" s="89"/>
      <c r="DND276" s="89"/>
      <c r="DNE276" s="89"/>
      <c r="DNF276" s="89"/>
      <c r="DNG276" s="89"/>
      <c r="DNH276" s="89"/>
      <c r="DNI276" s="89"/>
      <c r="DNJ276" s="89"/>
      <c r="DNK276" s="89"/>
      <c r="DNL276" s="89"/>
      <c r="DNM276" s="89"/>
      <c r="DNN276" s="89"/>
      <c r="DNO276" s="89"/>
      <c r="DNP276" s="89"/>
      <c r="DNQ276" s="89"/>
      <c r="DNR276" s="89"/>
      <c r="DNS276" s="89"/>
      <c r="DNT276" s="89"/>
      <c r="DNU276" s="89"/>
      <c r="DNV276" s="89"/>
      <c r="DNW276" s="89"/>
      <c r="DNX276" s="89"/>
      <c r="DNY276" s="89"/>
      <c r="DNZ276" s="89"/>
      <c r="DOA276" s="89"/>
      <c r="DOB276" s="89"/>
      <c r="DOC276" s="89"/>
      <c r="DOD276" s="89"/>
      <c r="DOE276" s="89"/>
      <c r="DOF276" s="89"/>
      <c r="DOG276" s="89"/>
      <c r="DOH276" s="89"/>
      <c r="DOI276" s="89"/>
      <c r="DOJ276" s="89"/>
      <c r="DOK276" s="89"/>
      <c r="DOL276" s="89"/>
      <c r="DOM276" s="89"/>
      <c r="DON276" s="89"/>
      <c r="DOO276" s="89"/>
      <c r="DOP276" s="89"/>
      <c r="DOQ276" s="89"/>
      <c r="DOR276" s="89"/>
      <c r="DOS276" s="89"/>
      <c r="DOT276" s="89"/>
      <c r="DOU276" s="89"/>
      <c r="DOV276" s="89"/>
      <c r="DOW276" s="89"/>
      <c r="DOX276" s="89"/>
      <c r="DOY276" s="89"/>
      <c r="DOZ276" s="89"/>
      <c r="DPA276" s="89"/>
      <c r="DPB276" s="89"/>
      <c r="DPC276" s="89"/>
      <c r="DPD276" s="89"/>
      <c r="DPE276" s="89"/>
      <c r="DPF276" s="89"/>
      <c r="DPG276" s="89"/>
      <c r="DPH276" s="89"/>
      <c r="DPI276" s="89"/>
      <c r="DPJ276" s="89"/>
      <c r="DPK276" s="89"/>
      <c r="DPL276" s="89"/>
      <c r="DPM276" s="89"/>
      <c r="DPN276" s="89"/>
      <c r="DPO276" s="89"/>
      <c r="DPP276" s="89"/>
      <c r="DPQ276" s="89"/>
      <c r="DPR276" s="89"/>
      <c r="DPS276" s="89"/>
      <c r="DPT276" s="89"/>
      <c r="DPU276" s="89"/>
      <c r="DPV276" s="89"/>
      <c r="DPW276" s="89"/>
      <c r="DPX276" s="89"/>
      <c r="DPY276" s="89"/>
      <c r="DPZ276" s="89"/>
      <c r="DQA276" s="89"/>
      <c r="DQB276" s="89"/>
      <c r="DQC276" s="89"/>
      <c r="DQD276" s="89"/>
      <c r="DQE276" s="89"/>
      <c r="DQF276" s="89"/>
      <c r="DQG276" s="89"/>
      <c r="DQH276" s="89"/>
      <c r="DQI276" s="89"/>
      <c r="DQJ276" s="89"/>
      <c r="DQK276" s="89"/>
      <c r="DQL276" s="89"/>
      <c r="DQM276" s="89"/>
      <c r="DQN276" s="89"/>
      <c r="DQO276" s="89"/>
      <c r="DQP276" s="89"/>
      <c r="DQQ276" s="89"/>
      <c r="DQR276" s="89"/>
      <c r="DQS276" s="89"/>
      <c r="DQT276" s="89"/>
      <c r="DQU276" s="89"/>
      <c r="DQV276" s="89"/>
      <c r="DQW276" s="89"/>
      <c r="DQX276" s="89"/>
      <c r="DQY276" s="89"/>
      <c r="DQZ276" s="89"/>
      <c r="DRA276" s="89"/>
      <c r="DRB276" s="89"/>
      <c r="DRC276" s="89"/>
      <c r="DRD276" s="89"/>
      <c r="DRE276" s="89"/>
      <c r="DRF276" s="89"/>
      <c r="DRG276" s="89"/>
      <c r="DRH276" s="89"/>
      <c r="DRI276" s="89"/>
      <c r="DRJ276" s="89"/>
      <c r="DRK276" s="89"/>
      <c r="DRL276" s="89"/>
      <c r="DRM276" s="89"/>
      <c r="DRN276" s="89"/>
      <c r="DRO276" s="89"/>
      <c r="DRP276" s="89"/>
      <c r="DRQ276" s="89"/>
      <c r="DRR276" s="89"/>
      <c r="DRS276" s="89"/>
      <c r="DRT276" s="89"/>
      <c r="DRU276" s="89"/>
      <c r="DRV276" s="89"/>
      <c r="DRW276" s="89"/>
      <c r="DRX276" s="89"/>
      <c r="DRY276" s="89"/>
      <c r="DRZ276" s="89"/>
      <c r="DSA276" s="89"/>
      <c r="DSB276" s="89"/>
      <c r="DSC276" s="89"/>
      <c r="DSD276" s="89"/>
      <c r="DSE276" s="89"/>
      <c r="DSF276" s="89"/>
      <c r="DSG276" s="89"/>
      <c r="DSH276" s="89"/>
      <c r="DSI276" s="89"/>
      <c r="DSJ276" s="89"/>
      <c r="DSK276" s="89"/>
      <c r="DSL276" s="89"/>
      <c r="DSM276" s="89"/>
      <c r="DSN276" s="89"/>
      <c r="DSO276" s="89"/>
      <c r="DSP276" s="89"/>
      <c r="DSQ276" s="89"/>
      <c r="DSR276" s="89"/>
      <c r="DSS276" s="89"/>
      <c r="DST276" s="89"/>
      <c r="DSU276" s="89"/>
      <c r="DSV276" s="89"/>
      <c r="DSW276" s="89"/>
      <c r="DSX276" s="89"/>
      <c r="DSY276" s="89"/>
      <c r="DSZ276" s="89"/>
      <c r="DTA276" s="89"/>
      <c r="DTB276" s="89"/>
      <c r="DTC276" s="89"/>
      <c r="DTD276" s="89"/>
      <c r="DTE276" s="89"/>
      <c r="DTF276" s="89"/>
      <c r="DTG276" s="89"/>
      <c r="DTH276" s="89"/>
      <c r="DTI276" s="89"/>
      <c r="DTJ276" s="89"/>
      <c r="DTK276" s="89"/>
      <c r="DTL276" s="89"/>
      <c r="DTM276" s="89"/>
      <c r="DTN276" s="89"/>
      <c r="DTO276" s="89"/>
      <c r="DTP276" s="89"/>
      <c r="DTQ276" s="89"/>
      <c r="DTR276" s="89"/>
      <c r="DTS276" s="89"/>
      <c r="DTT276" s="89"/>
      <c r="DTU276" s="89"/>
      <c r="DTV276" s="89"/>
      <c r="DTW276" s="89"/>
      <c r="DTX276" s="89"/>
      <c r="DTY276" s="89"/>
      <c r="DTZ276" s="89"/>
      <c r="DUA276" s="89"/>
      <c r="DUB276" s="89"/>
      <c r="DUC276" s="89"/>
      <c r="DUD276" s="89"/>
      <c r="DUE276" s="89"/>
      <c r="DUF276" s="89"/>
      <c r="DUG276" s="89"/>
      <c r="DUH276" s="89"/>
      <c r="DUI276" s="89"/>
      <c r="DUJ276" s="89"/>
      <c r="DUK276" s="89"/>
      <c r="DUL276" s="89"/>
      <c r="DUM276" s="89"/>
      <c r="DUN276" s="89"/>
      <c r="DUO276" s="89"/>
      <c r="DUP276" s="89"/>
      <c r="DUQ276" s="89"/>
      <c r="DUR276" s="89"/>
      <c r="DUS276" s="89"/>
      <c r="DUT276" s="89"/>
      <c r="DUU276" s="89"/>
      <c r="DUV276" s="89"/>
      <c r="DUW276" s="89"/>
      <c r="DUX276" s="89"/>
      <c r="DUY276" s="89"/>
      <c r="DUZ276" s="89"/>
      <c r="DVA276" s="89"/>
      <c r="DVB276" s="89"/>
      <c r="DVC276" s="89"/>
      <c r="DVD276" s="89"/>
      <c r="DVE276" s="89"/>
      <c r="DVF276" s="89"/>
      <c r="DVG276" s="89"/>
      <c r="DVH276" s="89"/>
      <c r="DVI276" s="89"/>
      <c r="DVJ276" s="89"/>
      <c r="DVK276" s="89"/>
      <c r="DVL276" s="89"/>
      <c r="DVM276" s="89"/>
      <c r="DVN276" s="89"/>
      <c r="DVO276" s="89"/>
      <c r="DVP276" s="89"/>
      <c r="DVQ276" s="89"/>
      <c r="DVR276" s="89"/>
      <c r="DVS276" s="89"/>
      <c r="DVT276" s="89"/>
      <c r="DVU276" s="89"/>
      <c r="DVV276" s="89"/>
      <c r="DVW276" s="89"/>
      <c r="DVX276" s="89"/>
      <c r="DVY276" s="89"/>
      <c r="DVZ276" s="89"/>
      <c r="DWA276" s="89"/>
      <c r="DWB276" s="89"/>
      <c r="DWC276" s="89"/>
      <c r="DWD276" s="89"/>
      <c r="DWE276" s="89"/>
      <c r="DWF276" s="89"/>
      <c r="DWG276" s="89"/>
      <c r="DWH276" s="89"/>
      <c r="DWI276" s="89"/>
      <c r="DWJ276" s="89"/>
      <c r="DWK276" s="89"/>
      <c r="DWL276" s="89"/>
      <c r="DWM276" s="89"/>
      <c r="DWN276" s="89"/>
      <c r="DWO276" s="89"/>
      <c r="DWP276" s="89"/>
      <c r="DWQ276" s="89"/>
      <c r="DWR276" s="89"/>
      <c r="DWS276" s="89"/>
      <c r="DWT276" s="89"/>
      <c r="DWU276" s="89"/>
      <c r="DWV276" s="89"/>
      <c r="DWW276" s="89"/>
      <c r="DWX276" s="89"/>
      <c r="DWY276" s="89"/>
      <c r="DWZ276" s="89"/>
      <c r="DXA276" s="89"/>
      <c r="DXB276" s="89"/>
      <c r="DXC276" s="89"/>
      <c r="DXD276" s="89"/>
      <c r="DXE276" s="89"/>
      <c r="DXF276" s="89"/>
      <c r="DXG276" s="89"/>
      <c r="DXH276" s="89"/>
      <c r="DXI276" s="89"/>
      <c r="DXJ276" s="89"/>
      <c r="DXK276" s="89"/>
      <c r="DXL276" s="89"/>
      <c r="DXM276" s="89"/>
      <c r="DXN276" s="89"/>
      <c r="DXO276" s="89"/>
      <c r="DXP276" s="89"/>
      <c r="DXQ276" s="89"/>
      <c r="DXR276" s="89"/>
      <c r="DXS276" s="89"/>
      <c r="DXT276" s="89"/>
      <c r="DXU276" s="89"/>
      <c r="DXV276" s="89"/>
      <c r="DXW276" s="89"/>
      <c r="DXX276" s="89"/>
      <c r="DXY276" s="89"/>
      <c r="DXZ276" s="89"/>
      <c r="DYA276" s="89"/>
      <c r="DYB276" s="89"/>
      <c r="DYC276" s="89"/>
      <c r="DYD276" s="89"/>
      <c r="DYE276" s="89"/>
      <c r="DYF276" s="89"/>
      <c r="DYG276" s="89"/>
      <c r="DYH276" s="89"/>
      <c r="DYI276" s="89"/>
      <c r="DYJ276" s="89"/>
      <c r="DYK276" s="89"/>
      <c r="DYL276" s="89"/>
      <c r="DYM276" s="89"/>
      <c r="DYN276" s="89"/>
      <c r="DYO276" s="89"/>
      <c r="DYP276" s="89"/>
      <c r="DYQ276" s="89"/>
      <c r="DYR276" s="89"/>
      <c r="DYS276" s="89"/>
      <c r="DYT276" s="89"/>
      <c r="DYU276" s="89"/>
      <c r="DYV276" s="89"/>
      <c r="DYW276" s="89"/>
      <c r="DYX276" s="89"/>
      <c r="DYY276" s="89"/>
      <c r="DYZ276" s="89"/>
      <c r="DZA276" s="89"/>
      <c r="DZB276" s="89"/>
      <c r="DZC276" s="89"/>
      <c r="DZD276" s="89"/>
      <c r="DZE276" s="89"/>
      <c r="DZF276" s="89"/>
      <c r="DZG276" s="89"/>
      <c r="DZH276" s="89"/>
      <c r="DZI276" s="89"/>
      <c r="DZJ276" s="89"/>
      <c r="DZK276" s="89"/>
      <c r="DZL276" s="89"/>
      <c r="DZM276" s="89"/>
      <c r="DZN276" s="89"/>
      <c r="DZO276" s="89"/>
      <c r="DZP276" s="89"/>
      <c r="DZQ276" s="89"/>
      <c r="DZR276" s="89"/>
      <c r="DZS276" s="89"/>
      <c r="DZT276" s="89"/>
      <c r="DZU276" s="89"/>
      <c r="DZV276" s="89"/>
      <c r="DZW276" s="89"/>
      <c r="DZX276" s="89"/>
      <c r="DZY276" s="89"/>
      <c r="DZZ276" s="89"/>
      <c r="EAA276" s="89"/>
      <c r="EAB276" s="89"/>
      <c r="EAC276" s="89"/>
      <c r="EAD276" s="89"/>
      <c r="EAE276" s="89"/>
      <c r="EAF276" s="89"/>
      <c r="EAG276" s="89"/>
      <c r="EAH276" s="89"/>
      <c r="EAI276" s="89"/>
      <c r="EAJ276" s="89"/>
      <c r="EAK276" s="89"/>
      <c r="EAL276" s="89"/>
      <c r="EAM276" s="89"/>
      <c r="EAN276" s="89"/>
      <c r="EAO276" s="89"/>
      <c r="EAP276" s="89"/>
      <c r="EAQ276" s="89"/>
      <c r="EAR276" s="89"/>
      <c r="EAS276" s="89"/>
      <c r="EAT276" s="89"/>
      <c r="EAU276" s="89"/>
      <c r="EAV276" s="89"/>
      <c r="EAW276" s="89"/>
      <c r="EAX276" s="89"/>
      <c r="EAY276" s="89"/>
      <c r="EAZ276" s="89"/>
      <c r="EBA276" s="89"/>
      <c r="EBB276" s="89"/>
      <c r="EBC276" s="89"/>
      <c r="EBD276" s="89"/>
      <c r="EBE276" s="89"/>
      <c r="EBF276" s="89"/>
      <c r="EBG276" s="89"/>
      <c r="EBH276" s="89"/>
      <c r="EBI276" s="89"/>
      <c r="EBJ276" s="89"/>
      <c r="EBK276" s="89"/>
      <c r="EBL276" s="89"/>
      <c r="EBM276" s="89"/>
      <c r="EBN276" s="89"/>
      <c r="EBO276" s="89"/>
      <c r="EBP276" s="89"/>
      <c r="EBQ276" s="89"/>
      <c r="EBR276" s="89"/>
      <c r="EBS276" s="89"/>
      <c r="EBT276" s="89"/>
      <c r="EBU276" s="89"/>
      <c r="EBV276" s="89"/>
      <c r="EBW276" s="89"/>
      <c r="EBX276" s="89"/>
      <c r="EBY276" s="89"/>
      <c r="EBZ276" s="89"/>
      <c r="ECA276" s="89"/>
      <c r="ECB276" s="89"/>
      <c r="ECC276" s="89"/>
      <c r="ECD276" s="89"/>
      <c r="ECE276" s="89"/>
      <c r="ECF276" s="89"/>
      <c r="ECG276" s="89"/>
      <c r="ECH276" s="89"/>
      <c r="ECI276" s="89"/>
      <c r="ECJ276" s="89"/>
      <c r="ECK276" s="89"/>
      <c r="ECL276" s="89"/>
      <c r="ECM276" s="89"/>
      <c r="ECN276" s="89"/>
      <c r="ECO276" s="89"/>
      <c r="ECP276" s="89"/>
      <c r="ECQ276" s="89"/>
      <c r="ECR276" s="89"/>
      <c r="ECS276" s="89"/>
      <c r="ECT276" s="89"/>
      <c r="ECU276" s="89"/>
      <c r="ECV276" s="89"/>
      <c r="ECW276" s="89"/>
      <c r="ECX276" s="89"/>
      <c r="ECY276" s="89"/>
      <c r="ECZ276" s="89"/>
      <c r="EDA276" s="89"/>
      <c r="EDB276" s="89"/>
      <c r="EDC276" s="89"/>
      <c r="EDD276" s="89"/>
      <c r="EDE276" s="89"/>
      <c r="EDF276" s="89"/>
      <c r="EDG276" s="89"/>
      <c r="EDH276" s="89"/>
      <c r="EDI276" s="89"/>
      <c r="EDJ276" s="89"/>
      <c r="EDK276" s="89"/>
      <c r="EDL276" s="89"/>
      <c r="EDM276" s="89"/>
      <c r="EDN276" s="89"/>
      <c r="EDO276" s="89"/>
      <c r="EDP276" s="89"/>
      <c r="EDQ276" s="89"/>
      <c r="EDR276" s="89"/>
      <c r="EDS276" s="89"/>
      <c r="EDT276" s="89"/>
      <c r="EDU276" s="89"/>
      <c r="EDV276" s="89"/>
      <c r="EDW276" s="89"/>
      <c r="EDX276" s="89"/>
      <c r="EDY276" s="89"/>
      <c r="EDZ276" s="89"/>
      <c r="EEA276" s="89"/>
      <c r="EEB276" s="89"/>
      <c r="EEC276" s="89"/>
      <c r="EED276" s="89"/>
      <c r="EEE276" s="89"/>
      <c r="EEF276" s="89"/>
      <c r="EEG276" s="89"/>
      <c r="EEH276" s="89"/>
      <c r="EEI276" s="89"/>
      <c r="EEJ276" s="89"/>
      <c r="EEK276" s="89"/>
      <c r="EEL276" s="89"/>
      <c r="EEM276" s="89"/>
      <c r="EEN276" s="89"/>
      <c r="EEO276" s="89"/>
      <c r="EEP276" s="89"/>
      <c r="EEQ276" s="89"/>
      <c r="EER276" s="89"/>
      <c r="EES276" s="89"/>
      <c r="EET276" s="89"/>
      <c r="EEU276" s="89"/>
      <c r="EEV276" s="89"/>
      <c r="EEW276" s="89"/>
      <c r="EEX276" s="89"/>
      <c r="EEY276" s="89"/>
      <c r="EEZ276" s="89"/>
      <c r="EFA276" s="89"/>
      <c r="EFB276" s="89"/>
      <c r="EFC276" s="89"/>
      <c r="EFD276" s="89"/>
      <c r="EFE276" s="89"/>
      <c r="EFF276" s="89"/>
      <c r="EFG276" s="89"/>
      <c r="EFH276" s="89"/>
      <c r="EFI276" s="89"/>
      <c r="EFJ276" s="89"/>
      <c r="EFK276" s="89"/>
      <c r="EFL276" s="89"/>
      <c r="EFM276" s="89"/>
      <c r="EFN276" s="89"/>
      <c r="EFO276" s="89"/>
      <c r="EFP276" s="89"/>
      <c r="EFQ276" s="89"/>
      <c r="EFR276" s="89"/>
      <c r="EFS276" s="89"/>
      <c r="EFT276" s="89"/>
      <c r="EFU276" s="89"/>
      <c r="EFV276" s="89"/>
      <c r="EFW276" s="89"/>
      <c r="EFX276" s="89"/>
      <c r="EFY276" s="89"/>
      <c r="EFZ276" s="89"/>
      <c r="EGA276" s="89"/>
      <c r="EGB276" s="89"/>
      <c r="EGC276" s="89"/>
      <c r="EGD276" s="89"/>
      <c r="EGE276" s="89"/>
      <c r="EGF276" s="89"/>
      <c r="EGG276" s="89"/>
      <c r="EGH276" s="89"/>
      <c r="EGI276" s="89"/>
      <c r="EGJ276" s="89"/>
      <c r="EGK276" s="89"/>
      <c r="EGL276" s="89"/>
      <c r="EGM276" s="89"/>
      <c r="EGN276" s="89"/>
      <c r="EGO276" s="89"/>
      <c r="EGP276" s="89"/>
      <c r="EGQ276" s="89"/>
      <c r="EGR276" s="89"/>
      <c r="EGS276" s="89"/>
      <c r="EGT276" s="89"/>
      <c r="EGU276" s="89"/>
      <c r="EGV276" s="89"/>
      <c r="EGW276" s="89"/>
      <c r="EGX276" s="89"/>
      <c r="EGY276" s="89"/>
      <c r="EGZ276" s="89"/>
      <c r="EHA276" s="89"/>
      <c r="EHB276" s="89"/>
      <c r="EHC276" s="89"/>
      <c r="EHD276" s="89"/>
      <c r="EHE276" s="89"/>
      <c r="EHF276" s="89"/>
      <c r="EHG276" s="89"/>
      <c r="EHH276" s="89"/>
      <c r="EHI276" s="89"/>
      <c r="EHJ276" s="89"/>
      <c r="EHK276" s="89"/>
      <c r="EHL276" s="89"/>
      <c r="EHM276" s="89"/>
      <c r="EHN276" s="89"/>
      <c r="EHO276" s="89"/>
      <c r="EHP276" s="89"/>
      <c r="EHQ276" s="89"/>
      <c r="EHR276" s="89"/>
      <c r="EHS276" s="89"/>
      <c r="EHT276" s="89"/>
      <c r="EHU276" s="89"/>
      <c r="EHV276" s="89"/>
      <c r="EHW276" s="89"/>
      <c r="EHX276" s="89"/>
      <c r="EHY276" s="89"/>
      <c r="EHZ276" s="89"/>
      <c r="EIA276" s="89"/>
      <c r="EIB276" s="89"/>
      <c r="EIC276" s="89"/>
      <c r="EID276" s="89"/>
      <c r="EIE276" s="89"/>
      <c r="EIF276" s="89"/>
      <c r="EIG276" s="89"/>
      <c r="EIH276" s="89"/>
      <c r="EII276" s="89"/>
      <c r="EIJ276" s="89"/>
      <c r="EIK276" s="89"/>
      <c r="EIL276" s="89"/>
      <c r="EIM276" s="89"/>
      <c r="EIN276" s="89"/>
      <c r="EIO276" s="89"/>
      <c r="EIP276" s="89"/>
      <c r="EIQ276" s="89"/>
      <c r="EIR276" s="89"/>
      <c r="EIS276" s="89"/>
      <c r="EIT276" s="89"/>
      <c r="EIU276" s="89"/>
      <c r="EIV276" s="89"/>
      <c r="EIW276" s="89"/>
      <c r="EIX276" s="89"/>
      <c r="EIY276" s="89"/>
      <c r="EIZ276" s="89"/>
      <c r="EJA276" s="89"/>
      <c r="EJB276" s="89"/>
      <c r="EJC276" s="89"/>
      <c r="EJD276" s="89"/>
      <c r="EJE276" s="89"/>
      <c r="EJF276" s="89"/>
      <c r="EJG276" s="89"/>
      <c r="EJH276" s="89"/>
      <c r="EJI276" s="89"/>
      <c r="EJJ276" s="89"/>
      <c r="EJK276" s="89"/>
      <c r="EJL276" s="89"/>
      <c r="EJM276" s="89"/>
      <c r="EJN276" s="89"/>
      <c r="EJO276" s="89"/>
      <c r="EJP276" s="89"/>
      <c r="EJQ276" s="89"/>
      <c r="EJR276" s="89"/>
      <c r="EJS276" s="89"/>
      <c r="EJT276" s="89"/>
      <c r="EJU276" s="89"/>
      <c r="EJV276" s="89"/>
      <c r="EJW276" s="89"/>
      <c r="EJX276" s="89"/>
      <c r="EJY276" s="89"/>
      <c r="EJZ276" s="89"/>
      <c r="EKA276" s="89"/>
      <c r="EKB276" s="89"/>
      <c r="EKC276" s="89"/>
      <c r="EKD276" s="89"/>
      <c r="EKE276" s="89"/>
      <c r="EKF276" s="89"/>
      <c r="EKG276" s="89"/>
      <c r="EKH276" s="89"/>
      <c r="EKI276" s="89"/>
      <c r="EKJ276" s="89"/>
      <c r="EKK276" s="89"/>
      <c r="EKL276" s="89"/>
      <c r="EKM276" s="89"/>
      <c r="EKN276" s="89"/>
      <c r="EKO276" s="89"/>
      <c r="EKP276" s="89"/>
      <c r="EKQ276" s="89"/>
      <c r="EKR276" s="89"/>
      <c r="EKS276" s="89"/>
      <c r="EKT276" s="89"/>
      <c r="EKU276" s="89"/>
      <c r="EKV276" s="89"/>
      <c r="EKW276" s="89"/>
      <c r="EKX276" s="89"/>
      <c r="EKY276" s="89"/>
      <c r="EKZ276" s="89"/>
      <c r="ELA276" s="89"/>
      <c r="ELB276" s="89"/>
      <c r="ELC276" s="89"/>
      <c r="ELD276" s="89"/>
      <c r="ELE276" s="89"/>
      <c r="ELF276" s="89"/>
      <c r="ELG276" s="89"/>
      <c r="ELH276" s="89"/>
      <c r="ELI276" s="89"/>
      <c r="ELJ276" s="89"/>
      <c r="ELK276" s="89"/>
      <c r="ELL276" s="89"/>
      <c r="ELM276" s="89"/>
      <c r="ELN276" s="89"/>
      <c r="ELO276" s="89"/>
      <c r="ELP276" s="89"/>
      <c r="ELQ276" s="89"/>
      <c r="ELR276" s="89"/>
      <c r="ELS276" s="89"/>
      <c r="ELT276" s="89"/>
      <c r="ELU276" s="89"/>
      <c r="ELV276" s="89"/>
      <c r="ELW276" s="89"/>
      <c r="ELX276" s="89"/>
      <c r="ELY276" s="89"/>
      <c r="ELZ276" s="89"/>
      <c r="EMA276" s="89"/>
      <c r="EMB276" s="89"/>
      <c r="EMC276" s="89"/>
      <c r="EMD276" s="89"/>
      <c r="EME276" s="89"/>
      <c r="EMF276" s="89"/>
      <c r="EMG276" s="89"/>
      <c r="EMH276" s="89"/>
      <c r="EMI276" s="89"/>
      <c r="EMJ276" s="89"/>
      <c r="EMK276" s="89"/>
      <c r="EML276" s="89"/>
      <c r="EMM276" s="89"/>
      <c r="EMN276" s="89"/>
      <c r="EMO276" s="89"/>
      <c r="EMP276" s="89"/>
      <c r="EMQ276" s="89"/>
      <c r="EMR276" s="89"/>
      <c r="EMS276" s="89"/>
      <c r="EMT276" s="89"/>
      <c r="EMU276" s="89"/>
      <c r="EMV276" s="89"/>
      <c r="EMW276" s="89"/>
      <c r="EMX276" s="89"/>
      <c r="EMY276" s="89"/>
      <c r="EMZ276" s="89"/>
      <c r="ENA276" s="89"/>
      <c r="ENB276" s="89"/>
      <c r="ENC276" s="89"/>
      <c r="END276" s="89"/>
      <c r="ENE276" s="89"/>
      <c r="ENF276" s="89"/>
      <c r="ENG276" s="89"/>
      <c r="ENH276" s="89"/>
      <c r="ENI276" s="89"/>
      <c r="ENJ276" s="89"/>
      <c r="ENK276" s="89"/>
      <c r="ENL276" s="89"/>
      <c r="ENM276" s="89"/>
      <c r="ENN276" s="89"/>
      <c r="ENO276" s="89"/>
      <c r="ENP276" s="89"/>
      <c r="ENQ276" s="89"/>
      <c r="ENR276" s="89"/>
      <c r="ENS276" s="89"/>
      <c r="ENT276" s="89"/>
      <c r="ENU276" s="89"/>
      <c r="ENV276" s="89"/>
      <c r="ENW276" s="89"/>
      <c r="ENX276" s="89"/>
      <c r="ENY276" s="89"/>
      <c r="ENZ276" s="89"/>
      <c r="EOA276" s="89"/>
      <c r="EOB276" s="89"/>
      <c r="EOC276" s="89"/>
      <c r="EOD276" s="89"/>
      <c r="EOE276" s="89"/>
      <c r="EOF276" s="89"/>
      <c r="EOG276" s="89"/>
      <c r="EOH276" s="89"/>
      <c r="EOI276" s="89"/>
      <c r="EOJ276" s="89"/>
      <c r="EOK276" s="89"/>
      <c r="EOL276" s="89"/>
      <c r="EOM276" s="89"/>
      <c r="EON276" s="89"/>
      <c r="EOO276" s="89"/>
      <c r="EOP276" s="89"/>
      <c r="EOQ276" s="89"/>
      <c r="EOR276" s="89"/>
      <c r="EOS276" s="89"/>
      <c r="EOT276" s="89"/>
      <c r="EOU276" s="89"/>
      <c r="EOV276" s="89"/>
      <c r="EOW276" s="89"/>
      <c r="EOX276" s="89"/>
      <c r="EOY276" s="89"/>
      <c r="EOZ276" s="89"/>
      <c r="EPA276" s="89"/>
      <c r="EPB276" s="89"/>
      <c r="EPC276" s="89"/>
      <c r="EPD276" s="89"/>
      <c r="EPE276" s="89"/>
      <c r="EPF276" s="89"/>
      <c r="EPG276" s="89"/>
      <c r="EPH276" s="89"/>
      <c r="EPI276" s="89"/>
      <c r="EPJ276" s="89"/>
      <c r="EPK276" s="89"/>
      <c r="EPL276" s="89"/>
      <c r="EPM276" s="89"/>
      <c r="EPN276" s="89"/>
      <c r="EPO276" s="89"/>
      <c r="EPP276" s="89"/>
      <c r="EPQ276" s="89"/>
      <c r="EPR276" s="89"/>
      <c r="EPS276" s="89"/>
      <c r="EPT276" s="89"/>
      <c r="EPU276" s="89"/>
      <c r="EPV276" s="89"/>
      <c r="EPW276" s="89"/>
      <c r="EPX276" s="89"/>
      <c r="EPY276" s="89"/>
      <c r="EPZ276" s="89"/>
      <c r="EQA276" s="89"/>
      <c r="EQB276" s="89"/>
      <c r="EQC276" s="89"/>
      <c r="EQD276" s="89"/>
      <c r="EQE276" s="89"/>
      <c r="EQF276" s="89"/>
      <c r="EQG276" s="89"/>
      <c r="EQH276" s="89"/>
      <c r="EQI276" s="89"/>
      <c r="EQJ276" s="89"/>
      <c r="EQK276" s="89"/>
      <c r="EQL276" s="89"/>
      <c r="EQM276" s="89"/>
      <c r="EQN276" s="89"/>
      <c r="EQO276" s="89"/>
      <c r="EQP276" s="89"/>
      <c r="EQQ276" s="89"/>
      <c r="EQR276" s="89"/>
      <c r="EQS276" s="89"/>
      <c r="EQT276" s="89"/>
      <c r="EQU276" s="89"/>
      <c r="EQV276" s="89"/>
      <c r="EQW276" s="89"/>
      <c r="EQX276" s="89"/>
      <c r="EQY276" s="89"/>
      <c r="EQZ276" s="89"/>
      <c r="ERA276" s="89"/>
      <c r="ERB276" s="89"/>
      <c r="ERC276" s="89"/>
      <c r="ERD276" s="89"/>
      <c r="ERE276" s="89"/>
      <c r="ERF276" s="89"/>
      <c r="ERG276" s="89"/>
      <c r="ERH276" s="89"/>
      <c r="ERI276" s="89"/>
      <c r="ERJ276" s="89"/>
      <c r="ERK276" s="89"/>
      <c r="ERL276" s="89"/>
      <c r="ERM276" s="89"/>
      <c r="ERN276" s="89"/>
      <c r="ERO276" s="89"/>
      <c r="ERP276" s="89"/>
      <c r="ERQ276" s="89"/>
      <c r="ERR276" s="89"/>
      <c r="ERS276" s="89"/>
      <c r="ERT276" s="89"/>
      <c r="ERU276" s="89"/>
      <c r="ERV276" s="89"/>
      <c r="ERW276" s="89"/>
      <c r="ERX276" s="89"/>
      <c r="ERY276" s="89"/>
      <c r="ERZ276" s="89"/>
      <c r="ESA276" s="89"/>
      <c r="ESB276" s="89"/>
      <c r="ESC276" s="89"/>
      <c r="ESD276" s="89"/>
      <c r="ESE276" s="89"/>
      <c r="ESF276" s="89"/>
      <c r="ESG276" s="89"/>
      <c r="ESH276" s="89"/>
      <c r="ESI276" s="89"/>
      <c r="ESJ276" s="89"/>
      <c r="ESK276" s="89"/>
      <c r="ESL276" s="89"/>
      <c r="ESM276" s="89"/>
      <c r="ESN276" s="89"/>
      <c r="ESO276" s="89"/>
      <c r="ESP276" s="89"/>
      <c r="ESQ276" s="89"/>
      <c r="ESR276" s="89"/>
      <c r="ESS276" s="89"/>
      <c r="EST276" s="89"/>
      <c r="ESU276" s="89"/>
      <c r="ESV276" s="89"/>
      <c r="ESW276" s="89"/>
      <c r="ESX276" s="89"/>
      <c r="ESY276" s="89"/>
      <c r="ESZ276" s="89"/>
      <c r="ETA276" s="89"/>
      <c r="ETB276" s="89"/>
      <c r="ETC276" s="89"/>
      <c r="ETD276" s="89"/>
      <c r="ETE276" s="89"/>
      <c r="ETF276" s="89"/>
      <c r="ETG276" s="89"/>
      <c r="ETH276" s="89"/>
      <c r="ETI276" s="89"/>
      <c r="ETJ276" s="89"/>
      <c r="ETK276" s="89"/>
      <c r="ETL276" s="89"/>
      <c r="ETM276" s="89"/>
      <c r="ETN276" s="89"/>
      <c r="ETO276" s="89"/>
      <c r="ETP276" s="89"/>
      <c r="ETQ276" s="89"/>
      <c r="ETR276" s="89"/>
      <c r="ETS276" s="89"/>
      <c r="ETT276" s="89"/>
      <c r="ETU276" s="89"/>
      <c r="ETV276" s="89"/>
      <c r="ETW276" s="89"/>
      <c r="ETX276" s="89"/>
      <c r="ETY276" s="89"/>
      <c r="ETZ276" s="89"/>
      <c r="EUA276" s="89"/>
      <c r="EUB276" s="89"/>
      <c r="EUC276" s="89"/>
      <c r="EUD276" s="89"/>
      <c r="EUE276" s="89"/>
      <c r="EUF276" s="89"/>
      <c r="EUG276" s="89"/>
      <c r="EUH276" s="89"/>
      <c r="EUI276" s="89"/>
      <c r="EUJ276" s="89"/>
      <c r="EUK276" s="89"/>
      <c r="EUL276" s="89"/>
      <c r="EUM276" s="89"/>
      <c r="EUN276" s="89"/>
      <c r="EUO276" s="89"/>
      <c r="EUP276" s="89"/>
      <c r="EUQ276" s="89"/>
      <c r="EUR276" s="89"/>
      <c r="EUS276" s="89"/>
      <c r="EUT276" s="89"/>
      <c r="EUU276" s="89"/>
      <c r="EUV276" s="89"/>
      <c r="EUW276" s="89"/>
      <c r="EUX276" s="89"/>
      <c r="EUY276" s="89"/>
      <c r="EUZ276" s="89"/>
      <c r="EVA276" s="89"/>
      <c r="EVB276" s="89"/>
      <c r="EVC276" s="89"/>
      <c r="EVD276" s="89"/>
      <c r="EVE276" s="89"/>
      <c r="EVF276" s="89"/>
      <c r="EVG276" s="89"/>
      <c r="EVH276" s="89"/>
      <c r="EVI276" s="89"/>
      <c r="EVJ276" s="89"/>
      <c r="EVK276" s="89"/>
      <c r="EVL276" s="89"/>
      <c r="EVM276" s="89"/>
      <c r="EVN276" s="89"/>
      <c r="EVO276" s="89"/>
      <c r="EVP276" s="89"/>
      <c r="EVQ276" s="89"/>
      <c r="EVR276" s="89"/>
      <c r="EVS276" s="89"/>
      <c r="EVT276" s="89"/>
      <c r="EVU276" s="89"/>
      <c r="EVV276" s="89"/>
      <c r="EVW276" s="89"/>
      <c r="EVX276" s="89"/>
      <c r="EVY276" s="89"/>
      <c r="EVZ276" s="89"/>
      <c r="EWA276" s="89"/>
      <c r="EWB276" s="89"/>
      <c r="EWC276" s="89"/>
      <c r="EWD276" s="89"/>
      <c r="EWE276" s="89"/>
      <c r="EWF276" s="89"/>
      <c r="EWG276" s="89"/>
      <c r="EWH276" s="89"/>
      <c r="EWI276" s="89"/>
      <c r="EWJ276" s="89"/>
      <c r="EWK276" s="89"/>
      <c r="EWL276" s="89"/>
      <c r="EWM276" s="89"/>
      <c r="EWN276" s="89"/>
      <c r="EWO276" s="89"/>
      <c r="EWP276" s="89"/>
      <c r="EWQ276" s="89"/>
      <c r="EWR276" s="89"/>
      <c r="EWS276" s="89"/>
      <c r="EWT276" s="89"/>
      <c r="EWU276" s="89"/>
      <c r="EWV276" s="89"/>
      <c r="EWW276" s="89"/>
      <c r="EWX276" s="89"/>
      <c r="EWY276" s="89"/>
      <c r="EWZ276" s="89"/>
      <c r="EXA276" s="89"/>
      <c r="EXB276" s="89"/>
      <c r="EXC276" s="89"/>
      <c r="EXD276" s="89"/>
      <c r="EXE276" s="89"/>
      <c r="EXF276" s="89"/>
      <c r="EXG276" s="89"/>
      <c r="EXH276" s="89"/>
      <c r="EXI276" s="89"/>
      <c r="EXJ276" s="89"/>
      <c r="EXK276" s="89"/>
      <c r="EXL276" s="89"/>
      <c r="EXM276" s="89"/>
      <c r="EXN276" s="89"/>
      <c r="EXO276" s="89"/>
      <c r="EXP276" s="89"/>
      <c r="EXQ276" s="89"/>
      <c r="EXR276" s="89"/>
      <c r="EXS276" s="89"/>
      <c r="EXT276" s="89"/>
      <c r="EXU276" s="89"/>
      <c r="EXV276" s="89"/>
      <c r="EXW276" s="89"/>
      <c r="EXX276" s="89"/>
      <c r="EXY276" s="89"/>
      <c r="EXZ276" s="89"/>
      <c r="EYA276" s="89"/>
      <c r="EYB276" s="89"/>
      <c r="EYC276" s="89"/>
      <c r="EYD276" s="89"/>
      <c r="EYE276" s="89"/>
      <c r="EYF276" s="89"/>
      <c r="EYG276" s="89"/>
      <c r="EYH276" s="89"/>
      <c r="EYI276" s="89"/>
      <c r="EYJ276" s="89"/>
      <c r="EYK276" s="89"/>
      <c r="EYL276" s="89"/>
      <c r="EYM276" s="89"/>
      <c r="EYN276" s="89"/>
      <c r="EYO276" s="89"/>
      <c r="EYP276" s="89"/>
      <c r="EYQ276" s="89"/>
      <c r="EYR276" s="89"/>
      <c r="EYS276" s="89"/>
      <c r="EYT276" s="89"/>
      <c r="EYU276" s="89"/>
      <c r="EYV276" s="89"/>
      <c r="EYW276" s="89"/>
      <c r="EYX276" s="89"/>
      <c r="EYY276" s="89"/>
      <c r="EYZ276" s="89"/>
      <c r="EZA276" s="89"/>
      <c r="EZB276" s="89"/>
      <c r="EZC276" s="89"/>
      <c r="EZD276" s="89"/>
      <c r="EZE276" s="89"/>
      <c r="EZF276" s="89"/>
      <c r="EZG276" s="89"/>
      <c r="EZH276" s="89"/>
      <c r="EZI276" s="89"/>
      <c r="EZJ276" s="89"/>
      <c r="EZK276" s="89"/>
      <c r="EZL276" s="89"/>
      <c r="EZM276" s="89"/>
      <c r="EZN276" s="89"/>
      <c r="EZO276" s="89"/>
      <c r="EZP276" s="89"/>
      <c r="EZQ276" s="89"/>
      <c r="EZR276" s="89"/>
      <c r="EZS276" s="89"/>
      <c r="EZT276" s="89"/>
      <c r="EZU276" s="89"/>
      <c r="EZV276" s="89"/>
      <c r="EZW276" s="89"/>
      <c r="EZX276" s="89"/>
      <c r="EZY276" s="89"/>
      <c r="EZZ276" s="89"/>
      <c r="FAA276" s="89"/>
      <c r="FAB276" s="89"/>
      <c r="FAC276" s="89"/>
      <c r="FAD276" s="89"/>
      <c r="FAE276" s="89"/>
      <c r="FAF276" s="89"/>
      <c r="FAG276" s="89"/>
      <c r="FAH276" s="89"/>
      <c r="FAI276" s="89"/>
      <c r="FAJ276" s="89"/>
      <c r="FAK276" s="89"/>
      <c r="FAL276" s="89"/>
      <c r="FAM276" s="89"/>
      <c r="FAN276" s="89"/>
      <c r="FAO276" s="89"/>
      <c r="FAP276" s="89"/>
      <c r="FAQ276" s="89"/>
      <c r="FAR276" s="89"/>
      <c r="FAS276" s="89"/>
      <c r="FAT276" s="89"/>
      <c r="FAU276" s="89"/>
      <c r="FAV276" s="89"/>
      <c r="FAW276" s="89"/>
      <c r="FAX276" s="89"/>
      <c r="FAY276" s="89"/>
      <c r="FAZ276" s="89"/>
      <c r="FBA276" s="89"/>
      <c r="FBB276" s="89"/>
      <c r="FBC276" s="89"/>
      <c r="FBD276" s="89"/>
      <c r="FBE276" s="89"/>
      <c r="FBF276" s="89"/>
      <c r="FBG276" s="89"/>
      <c r="FBH276" s="89"/>
      <c r="FBI276" s="89"/>
      <c r="FBJ276" s="89"/>
      <c r="FBK276" s="89"/>
      <c r="FBL276" s="89"/>
      <c r="FBM276" s="89"/>
      <c r="FBN276" s="89"/>
      <c r="FBO276" s="89"/>
      <c r="FBP276" s="89"/>
      <c r="FBQ276" s="89"/>
      <c r="FBR276" s="89"/>
      <c r="FBS276" s="89"/>
      <c r="FBT276" s="89"/>
      <c r="FBU276" s="89"/>
      <c r="FBV276" s="89"/>
      <c r="FBW276" s="89"/>
      <c r="FBX276" s="89"/>
      <c r="FBY276" s="89"/>
      <c r="FBZ276" s="89"/>
      <c r="FCA276" s="89"/>
      <c r="FCB276" s="89"/>
      <c r="FCC276" s="89"/>
      <c r="FCD276" s="89"/>
      <c r="FCE276" s="89"/>
      <c r="FCF276" s="89"/>
      <c r="FCG276" s="89"/>
      <c r="FCH276" s="89"/>
      <c r="FCI276" s="89"/>
      <c r="FCJ276" s="89"/>
      <c r="FCK276" s="89"/>
      <c r="FCL276" s="89"/>
      <c r="FCM276" s="89"/>
      <c r="FCN276" s="89"/>
      <c r="FCO276" s="89"/>
      <c r="FCP276" s="89"/>
      <c r="FCQ276" s="89"/>
      <c r="FCR276" s="89"/>
      <c r="FCS276" s="89"/>
      <c r="FCT276" s="89"/>
      <c r="FCU276" s="89"/>
      <c r="FCV276" s="89"/>
      <c r="FCW276" s="89"/>
      <c r="FCX276" s="89"/>
      <c r="FCY276" s="89"/>
      <c r="FCZ276" s="89"/>
      <c r="FDA276" s="89"/>
      <c r="FDB276" s="89"/>
      <c r="FDC276" s="89"/>
      <c r="FDD276" s="89"/>
      <c r="FDE276" s="89"/>
      <c r="FDF276" s="89"/>
      <c r="FDG276" s="89"/>
      <c r="FDH276" s="89"/>
      <c r="FDI276" s="89"/>
      <c r="FDJ276" s="89"/>
      <c r="FDK276" s="89"/>
      <c r="FDL276" s="89"/>
      <c r="FDM276" s="89"/>
      <c r="FDN276" s="89"/>
      <c r="FDO276" s="89"/>
      <c r="FDP276" s="89"/>
      <c r="FDQ276" s="89"/>
      <c r="FDR276" s="89"/>
      <c r="FDS276" s="89"/>
      <c r="FDT276" s="89"/>
      <c r="FDU276" s="89"/>
      <c r="FDV276" s="89"/>
      <c r="FDW276" s="89"/>
      <c r="FDX276" s="89"/>
      <c r="FDY276" s="89"/>
      <c r="FDZ276" s="89"/>
      <c r="FEA276" s="89"/>
      <c r="FEB276" s="89"/>
      <c r="FEC276" s="89"/>
      <c r="FED276" s="89"/>
      <c r="FEE276" s="89"/>
      <c r="FEF276" s="89"/>
      <c r="FEG276" s="89"/>
      <c r="FEH276" s="89"/>
      <c r="FEI276" s="89"/>
      <c r="FEJ276" s="89"/>
      <c r="FEK276" s="89"/>
      <c r="FEL276" s="89"/>
      <c r="FEM276" s="89"/>
      <c r="FEN276" s="89"/>
      <c r="FEO276" s="89"/>
      <c r="FEP276" s="89"/>
      <c r="FEQ276" s="89"/>
      <c r="FER276" s="89"/>
      <c r="FES276" s="89"/>
      <c r="FET276" s="89"/>
      <c r="FEU276" s="89"/>
      <c r="FEV276" s="89"/>
      <c r="FEW276" s="89"/>
      <c r="FEX276" s="89"/>
      <c r="FEY276" s="89"/>
      <c r="FEZ276" s="89"/>
      <c r="FFA276" s="89"/>
      <c r="FFB276" s="89"/>
      <c r="FFC276" s="89"/>
      <c r="FFD276" s="89"/>
      <c r="FFE276" s="89"/>
      <c r="FFF276" s="89"/>
      <c r="FFG276" s="89"/>
      <c r="FFH276" s="89"/>
      <c r="FFI276" s="89"/>
      <c r="FFJ276" s="89"/>
      <c r="FFK276" s="89"/>
      <c r="FFL276" s="89"/>
      <c r="FFM276" s="89"/>
      <c r="FFN276" s="89"/>
      <c r="FFO276" s="89"/>
      <c r="FFP276" s="89"/>
      <c r="FFQ276" s="89"/>
      <c r="FFR276" s="89"/>
      <c r="FFS276" s="89"/>
      <c r="FFT276" s="89"/>
      <c r="FFU276" s="89"/>
      <c r="FFV276" s="89"/>
      <c r="FFW276" s="89"/>
      <c r="FFX276" s="89"/>
      <c r="FFY276" s="89"/>
      <c r="FFZ276" s="89"/>
      <c r="FGA276" s="89"/>
      <c r="FGB276" s="89"/>
      <c r="FGC276" s="89"/>
      <c r="FGD276" s="89"/>
      <c r="FGE276" s="89"/>
      <c r="FGF276" s="89"/>
      <c r="FGG276" s="89"/>
      <c r="FGH276" s="89"/>
      <c r="FGI276" s="89"/>
      <c r="FGJ276" s="89"/>
      <c r="FGK276" s="89"/>
      <c r="FGL276" s="89"/>
      <c r="FGM276" s="89"/>
      <c r="FGN276" s="89"/>
      <c r="FGO276" s="89"/>
      <c r="FGP276" s="89"/>
      <c r="FGQ276" s="89"/>
      <c r="FGR276" s="89"/>
      <c r="FGS276" s="89"/>
      <c r="FGT276" s="89"/>
      <c r="FGU276" s="89"/>
      <c r="FGV276" s="89"/>
      <c r="FGW276" s="89"/>
      <c r="FGX276" s="89"/>
      <c r="FGY276" s="89"/>
      <c r="FGZ276" s="89"/>
      <c r="FHA276" s="89"/>
      <c r="FHB276" s="89"/>
      <c r="FHC276" s="89"/>
      <c r="FHD276" s="89"/>
      <c r="FHE276" s="89"/>
      <c r="FHF276" s="89"/>
      <c r="FHG276" s="89"/>
      <c r="FHH276" s="89"/>
      <c r="FHI276" s="89"/>
      <c r="FHJ276" s="89"/>
      <c r="FHK276" s="89"/>
      <c r="FHL276" s="89"/>
      <c r="FHM276" s="89"/>
      <c r="FHN276" s="89"/>
      <c r="FHO276" s="89"/>
      <c r="FHP276" s="89"/>
      <c r="FHQ276" s="89"/>
      <c r="FHR276" s="89"/>
      <c r="FHS276" s="89"/>
      <c r="FHT276" s="89"/>
      <c r="FHU276" s="89"/>
      <c r="FHV276" s="89"/>
      <c r="FHW276" s="89"/>
      <c r="FHX276" s="89"/>
      <c r="FHY276" s="89"/>
      <c r="FHZ276" s="89"/>
      <c r="FIA276" s="89"/>
      <c r="FIB276" s="89"/>
      <c r="FIC276" s="89"/>
      <c r="FID276" s="89"/>
      <c r="FIE276" s="89"/>
      <c r="FIF276" s="89"/>
      <c r="FIG276" s="89"/>
      <c r="FIH276" s="89"/>
      <c r="FII276" s="89"/>
      <c r="FIJ276" s="89"/>
      <c r="FIK276" s="89"/>
      <c r="FIL276" s="89"/>
      <c r="FIM276" s="89"/>
      <c r="FIN276" s="89"/>
      <c r="FIO276" s="89"/>
      <c r="FIP276" s="89"/>
      <c r="FIQ276" s="89"/>
      <c r="FIR276" s="89"/>
      <c r="FIS276" s="89"/>
      <c r="FIT276" s="89"/>
      <c r="FIU276" s="89"/>
      <c r="FIV276" s="89"/>
      <c r="FIW276" s="89"/>
      <c r="FIX276" s="89"/>
      <c r="FIY276" s="89"/>
      <c r="FIZ276" s="89"/>
      <c r="FJA276" s="89"/>
      <c r="FJB276" s="89"/>
      <c r="FJC276" s="89"/>
      <c r="FJD276" s="89"/>
      <c r="FJE276" s="89"/>
      <c r="FJF276" s="89"/>
      <c r="FJG276" s="89"/>
      <c r="FJH276" s="89"/>
      <c r="FJI276" s="89"/>
      <c r="FJJ276" s="89"/>
      <c r="FJK276" s="89"/>
      <c r="FJL276" s="89"/>
      <c r="FJM276" s="89"/>
      <c r="FJN276" s="89"/>
      <c r="FJO276" s="89"/>
      <c r="FJP276" s="89"/>
      <c r="FJQ276" s="89"/>
      <c r="FJR276" s="89"/>
      <c r="FJS276" s="89"/>
      <c r="FJT276" s="89"/>
      <c r="FJU276" s="89"/>
      <c r="FJV276" s="89"/>
      <c r="FJW276" s="89"/>
      <c r="FJX276" s="89"/>
      <c r="FJY276" s="89"/>
      <c r="FJZ276" s="89"/>
      <c r="FKA276" s="89"/>
      <c r="FKB276" s="89"/>
      <c r="FKC276" s="89"/>
      <c r="FKD276" s="89"/>
      <c r="FKE276" s="89"/>
      <c r="FKF276" s="89"/>
      <c r="FKG276" s="89"/>
      <c r="FKH276" s="89"/>
      <c r="FKI276" s="89"/>
      <c r="FKJ276" s="89"/>
      <c r="FKK276" s="89"/>
      <c r="FKL276" s="89"/>
      <c r="FKM276" s="89"/>
      <c r="FKN276" s="89"/>
      <c r="FKO276" s="89"/>
      <c r="FKP276" s="89"/>
      <c r="FKQ276" s="89"/>
      <c r="FKR276" s="89"/>
      <c r="FKS276" s="89"/>
      <c r="FKT276" s="89"/>
      <c r="FKU276" s="89"/>
      <c r="FKV276" s="89"/>
      <c r="FKW276" s="89"/>
      <c r="FKX276" s="89"/>
      <c r="FKY276" s="89"/>
      <c r="FKZ276" s="89"/>
      <c r="FLA276" s="89"/>
      <c r="FLB276" s="89"/>
      <c r="FLC276" s="89"/>
      <c r="FLD276" s="89"/>
      <c r="FLE276" s="89"/>
      <c r="FLF276" s="89"/>
      <c r="FLG276" s="89"/>
      <c r="FLH276" s="89"/>
      <c r="FLI276" s="89"/>
      <c r="FLJ276" s="89"/>
      <c r="FLK276" s="89"/>
      <c r="FLL276" s="89"/>
      <c r="FLM276" s="89"/>
      <c r="FLN276" s="89"/>
      <c r="FLO276" s="89"/>
      <c r="FLP276" s="89"/>
      <c r="FLQ276" s="89"/>
      <c r="FLR276" s="89"/>
      <c r="FLS276" s="89"/>
      <c r="FLT276" s="89"/>
      <c r="FLU276" s="89"/>
      <c r="FLV276" s="89"/>
      <c r="FLW276" s="89"/>
      <c r="FLX276" s="89"/>
      <c r="FLY276" s="89"/>
      <c r="FLZ276" s="89"/>
      <c r="FMA276" s="89"/>
      <c r="FMB276" s="89"/>
      <c r="FMC276" s="89"/>
      <c r="FMD276" s="89"/>
      <c r="FME276" s="89"/>
      <c r="FMF276" s="89"/>
      <c r="FMG276" s="89"/>
      <c r="FMH276" s="89"/>
      <c r="FMI276" s="89"/>
      <c r="FMJ276" s="89"/>
      <c r="FMK276" s="89"/>
      <c r="FML276" s="89"/>
      <c r="FMM276" s="89"/>
      <c r="FMN276" s="89"/>
      <c r="FMO276" s="89"/>
      <c r="FMP276" s="89"/>
      <c r="FMQ276" s="89"/>
      <c r="FMR276" s="89"/>
      <c r="FMS276" s="89"/>
      <c r="FMT276" s="89"/>
      <c r="FMU276" s="89"/>
      <c r="FMV276" s="89"/>
      <c r="FMW276" s="89"/>
      <c r="FMX276" s="89"/>
      <c r="FMY276" s="89"/>
      <c r="FMZ276" s="89"/>
      <c r="FNA276" s="89"/>
      <c r="FNB276" s="89"/>
      <c r="FNC276" s="89"/>
      <c r="FND276" s="89"/>
      <c r="FNE276" s="89"/>
      <c r="FNF276" s="89"/>
      <c r="FNG276" s="89"/>
      <c r="FNH276" s="89"/>
      <c r="FNI276" s="89"/>
      <c r="FNJ276" s="89"/>
      <c r="FNK276" s="89"/>
      <c r="FNL276" s="89"/>
      <c r="FNM276" s="89"/>
      <c r="FNN276" s="89"/>
      <c r="FNO276" s="89"/>
      <c r="FNP276" s="89"/>
      <c r="FNQ276" s="89"/>
      <c r="FNR276" s="89"/>
      <c r="FNS276" s="89"/>
      <c r="FNT276" s="89"/>
      <c r="FNU276" s="89"/>
      <c r="FNV276" s="89"/>
      <c r="FNW276" s="89"/>
      <c r="FNX276" s="89"/>
      <c r="FNY276" s="89"/>
      <c r="FNZ276" s="89"/>
      <c r="FOA276" s="89"/>
      <c r="FOB276" s="89"/>
      <c r="FOC276" s="89"/>
      <c r="FOD276" s="89"/>
      <c r="FOE276" s="89"/>
      <c r="FOF276" s="89"/>
      <c r="FOG276" s="89"/>
      <c r="FOH276" s="89"/>
      <c r="FOI276" s="89"/>
      <c r="FOJ276" s="89"/>
      <c r="FOK276" s="89"/>
      <c r="FOL276" s="89"/>
      <c r="FOM276" s="89"/>
      <c r="FON276" s="89"/>
      <c r="FOO276" s="89"/>
      <c r="FOP276" s="89"/>
      <c r="FOQ276" s="89"/>
      <c r="FOR276" s="89"/>
      <c r="FOS276" s="89"/>
      <c r="FOT276" s="89"/>
      <c r="FOU276" s="89"/>
      <c r="FOV276" s="89"/>
      <c r="FOW276" s="89"/>
      <c r="FOX276" s="89"/>
      <c r="FOY276" s="89"/>
      <c r="FOZ276" s="89"/>
      <c r="FPA276" s="89"/>
      <c r="FPB276" s="89"/>
      <c r="FPC276" s="89"/>
      <c r="FPD276" s="89"/>
      <c r="FPE276" s="89"/>
      <c r="FPF276" s="89"/>
      <c r="FPG276" s="89"/>
      <c r="FPH276" s="89"/>
      <c r="FPI276" s="89"/>
      <c r="FPJ276" s="89"/>
      <c r="FPK276" s="89"/>
      <c r="FPL276" s="89"/>
      <c r="FPM276" s="89"/>
      <c r="FPN276" s="89"/>
      <c r="FPO276" s="89"/>
      <c r="FPP276" s="89"/>
      <c r="FPQ276" s="89"/>
      <c r="FPR276" s="89"/>
      <c r="FPS276" s="89"/>
      <c r="FPT276" s="89"/>
      <c r="FPU276" s="89"/>
      <c r="FPV276" s="89"/>
      <c r="FPW276" s="89"/>
      <c r="FPX276" s="89"/>
      <c r="FPY276" s="89"/>
      <c r="FPZ276" s="89"/>
      <c r="FQA276" s="89"/>
      <c r="FQB276" s="89"/>
      <c r="FQC276" s="89"/>
      <c r="FQD276" s="89"/>
      <c r="FQE276" s="89"/>
      <c r="FQF276" s="89"/>
      <c r="FQG276" s="89"/>
      <c r="FQH276" s="89"/>
      <c r="FQI276" s="89"/>
      <c r="FQJ276" s="89"/>
      <c r="FQK276" s="89"/>
      <c r="FQL276" s="89"/>
      <c r="FQM276" s="89"/>
      <c r="FQN276" s="89"/>
      <c r="FQO276" s="89"/>
      <c r="FQP276" s="89"/>
      <c r="FQQ276" s="89"/>
      <c r="FQR276" s="89"/>
      <c r="FQS276" s="89"/>
      <c r="FQT276" s="89"/>
      <c r="FQU276" s="89"/>
      <c r="FQV276" s="89"/>
      <c r="FQW276" s="89"/>
      <c r="FQX276" s="89"/>
      <c r="FQY276" s="89"/>
      <c r="FQZ276" s="89"/>
      <c r="FRA276" s="89"/>
      <c r="FRB276" s="89"/>
      <c r="FRC276" s="89"/>
      <c r="FRD276" s="89"/>
      <c r="FRE276" s="89"/>
      <c r="FRF276" s="89"/>
      <c r="FRG276" s="89"/>
      <c r="FRH276" s="89"/>
      <c r="FRI276" s="89"/>
      <c r="FRJ276" s="89"/>
      <c r="FRK276" s="89"/>
      <c r="FRL276" s="89"/>
      <c r="FRM276" s="89"/>
      <c r="FRN276" s="89"/>
      <c r="FRO276" s="89"/>
      <c r="FRP276" s="89"/>
      <c r="FRQ276" s="89"/>
      <c r="FRR276" s="89"/>
      <c r="FRS276" s="89"/>
      <c r="FRT276" s="89"/>
      <c r="FRU276" s="89"/>
      <c r="FRV276" s="89"/>
      <c r="FRW276" s="89"/>
      <c r="FRX276" s="89"/>
      <c r="FRY276" s="89"/>
      <c r="FRZ276" s="89"/>
      <c r="FSA276" s="89"/>
      <c r="FSB276" s="89"/>
      <c r="FSC276" s="89"/>
      <c r="FSD276" s="89"/>
      <c r="FSE276" s="89"/>
      <c r="FSF276" s="89"/>
      <c r="FSG276" s="89"/>
      <c r="FSH276" s="89"/>
      <c r="FSI276" s="89"/>
      <c r="FSJ276" s="89"/>
      <c r="FSK276" s="89"/>
      <c r="FSL276" s="89"/>
      <c r="FSM276" s="89"/>
      <c r="FSN276" s="89"/>
      <c r="FSO276" s="89"/>
      <c r="FSP276" s="89"/>
      <c r="FSQ276" s="89"/>
      <c r="FSR276" s="89"/>
      <c r="FSS276" s="89"/>
      <c r="FST276" s="89"/>
      <c r="FSU276" s="89"/>
      <c r="FSV276" s="89"/>
      <c r="FSW276" s="89"/>
      <c r="FSX276" s="89"/>
      <c r="FSY276" s="89"/>
      <c r="FSZ276" s="89"/>
      <c r="FTA276" s="89"/>
      <c r="FTB276" s="89"/>
      <c r="FTC276" s="89"/>
      <c r="FTD276" s="89"/>
      <c r="FTE276" s="89"/>
      <c r="FTF276" s="89"/>
      <c r="FTG276" s="89"/>
      <c r="FTH276" s="89"/>
      <c r="FTI276" s="89"/>
      <c r="FTJ276" s="89"/>
      <c r="FTK276" s="89"/>
      <c r="FTL276" s="89"/>
      <c r="FTM276" s="89"/>
      <c r="FTN276" s="89"/>
      <c r="FTO276" s="89"/>
      <c r="FTP276" s="89"/>
      <c r="FTQ276" s="89"/>
      <c r="FTR276" s="89"/>
      <c r="FTS276" s="89"/>
      <c r="FTT276" s="89"/>
      <c r="FTU276" s="89"/>
      <c r="FTV276" s="89"/>
      <c r="FTW276" s="89"/>
      <c r="FTX276" s="89"/>
      <c r="FTY276" s="89"/>
      <c r="FTZ276" s="89"/>
      <c r="FUA276" s="89"/>
      <c r="FUB276" s="89"/>
      <c r="FUC276" s="89"/>
      <c r="FUD276" s="89"/>
      <c r="FUE276" s="89"/>
      <c r="FUF276" s="89"/>
      <c r="FUG276" s="89"/>
      <c r="FUH276" s="89"/>
      <c r="FUI276" s="89"/>
      <c r="FUJ276" s="89"/>
      <c r="FUK276" s="89"/>
      <c r="FUL276" s="89"/>
      <c r="FUM276" s="89"/>
      <c r="FUN276" s="89"/>
      <c r="FUO276" s="89"/>
      <c r="FUP276" s="89"/>
      <c r="FUQ276" s="89"/>
      <c r="FUR276" s="89"/>
      <c r="FUS276" s="89"/>
      <c r="FUT276" s="89"/>
      <c r="FUU276" s="89"/>
      <c r="FUV276" s="89"/>
      <c r="FUW276" s="89"/>
      <c r="FUX276" s="89"/>
      <c r="FUY276" s="89"/>
      <c r="FUZ276" s="89"/>
      <c r="FVA276" s="89"/>
      <c r="FVB276" s="89"/>
      <c r="FVC276" s="89"/>
      <c r="FVD276" s="89"/>
      <c r="FVE276" s="89"/>
      <c r="FVF276" s="89"/>
      <c r="FVG276" s="89"/>
      <c r="FVH276" s="89"/>
      <c r="FVI276" s="89"/>
      <c r="FVJ276" s="89"/>
      <c r="FVK276" s="89"/>
      <c r="FVL276" s="89"/>
      <c r="FVM276" s="89"/>
      <c r="FVN276" s="89"/>
      <c r="FVO276" s="89"/>
      <c r="FVP276" s="89"/>
      <c r="FVQ276" s="89"/>
      <c r="FVR276" s="89"/>
      <c r="FVS276" s="89"/>
      <c r="FVT276" s="89"/>
      <c r="FVU276" s="89"/>
      <c r="FVV276" s="89"/>
      <c r="FVW276" s="89"/>
      <c r="FVX276" s="89"/>
      <c r="FVY276" s="89"/>
      <c r="FVZ276" s="89"/>
      <c r="FWA276" s="89"/>
      <c r="FWB276" s="89"/>
      <c r="FWC276" s="89"/>
      <c r="FWD276" s="89"/>
      <c r="FWE276" s="89"/>
      <c r="FWF276" s="89"/>
      <c r="FWG276" s="89"/>
      <c r="FWH276" s="89"/>
      <c r="FWI276" s="89"/>
      <c r="FWJ276" s="89"/>
      <c r="FWK276" s="89"/>
      <c r="FWL276" s="89"/>
      <c r="FWM276" s="89"/>
      <c r="FWN276" s="89"/>
      <c r="FWO276" s="89"/>
      <c r="FWP276" s="89"/>
      <c r="FWQ276" s="89"/>
      <c r="FWR276" s="89"/>
      <c r="FWS276" s="89"/>
      <c r="FWT276" s="89"/>
      <c r="FWU276" s="89"/>
      <c r="FWV276" s="89"/>
      <c r="FWW276" s="89"/>
      <c r="FWX276" s="89"/>
      <c r="FWY276" s="89"/>
      <c r="FWZ276" s="89"/>
      <c r="FXA276" s="89"/>
      <c r="FXB276" s="89"/>
      <c r="FXC276" s="89"/>
      <c r="FXD276" s="89"/>
      <c r="FXE276" s="89"/>
      <c r="FXF276" s="89"/>
      <c r="FXG276" s="89"/>
      <c r="FXH276" s="89"/>
      <c r="FXI276" s="89"/>
      <c r="FXJ276" s="89"/>
      <c r="FXK276" s="89"/>
      <c r="FXL276" s="89"/>
      <c r="FXM276" s="89"/>
      <c r="FXN276" s="89"/>
      <c r="FXO276" s="89"/>
      <c r="FXP276" s="89"/>
      <c r="FXQ276" s="89"/>
      <c r="FXR276" s="89"/>
      <c r="FXS276" s="89"/>
      <c r="FXT276" s="89"/>
      <c r="FXU276" s="89"/>
      <c r="FXV276" s="89"/>
      <c r="FXW276" s="89"/>
      <c r="FXX276" s="89"/>
      <c r="FXY276" s="89"/>
      <c r="FXZ276" s="89"/>
      <c r="FYA276" s="89"/>
      <c r="FYB276" s="89"/>
      <c r="FYC276" s="89"/>
      <c r="FYD276" s="89"/>
      <c r="FYE276" s="89"/>
      <c r="FYF276" s="89"/>
      <c r="FYG276" s="89"/>
      <c r="FYH276" s="89"/>
      <c r="FYI276" s="89"/>
      <c r="FYJ276" s="89"/>
      <c r="FYK276" s="89"/>
      <c r="FYL276" s="89"/>
      <c r="FYM276" s="89"/>
      <c r="FYN276" s="89"/>
      <c r="FYO276" s="89"/>
      <c r="FYP276" s="89"/>
      <c r="FYQ276" s="89"/>
      <c r="FYR276" s="89"/>
      <c r="FYS276" s="89"/>
      <c r="FYT276" s="89"/>
      <c r="FYU276" s="89"/>
      <c r="FYV276" s="89"/>
      <c r="FYW276" s="89"/>
      <c r="FYX276" s="89"/>
      <c r="FYY276" s="89"/>
      <c r="FYZ276" s="89"/>
      <c r="FZA276" s="89"/>
      <c r="FZB276" s="89"/>
      <c r="FZC276" s="89"/>
      <c r="FZD276" s="89"/>
      <c r="FZE276" s="89"/>
      <c r="FZF276" s="89"/>
      <c r="FZG276" s="89"/>
      <c r="FZH276" s="89"/>
      <c r="FZI276" s="89"/>
      <c r="FZJ276" s="89"/>
      <c r="FZK276" s="89"/>
      <c r="FZL276" s="89"/>
      <c r="FZM276" s="89"/>
      <c r="FZN276" s="89"/>
      <c r="FZO276" s="89"/>
      <c r="FZP276" s="89"/>
      <c r="FZQ276" s="89"/>
      <c r="FZR276" s="89"/>
      <c r="FZS276" s="89"/>
      <c r="FZT276" s="89"/>
      <c r="FZU276" s="89"/>
      <c r="FZV276" s="89"/>
      <c r="FZW276" s="89"/>
      <c r="FZX276" s="89"/>
      <c r="FZY276" s="89"/>
      <c r="FZZ276" s="89"/>
      <c r="GAA276" s="89"/>
      <c r="GAB276" s="89"/>
      <c r="GAC276" s="89"/>
      <c r="GAD276" s="89"/>
      <c r="GAE276" s="89"/>
      <c r="GAF276" s="89"/>
      <c r="GAG276" s="89"/>
      <c r="GAH276" s="89"/>
      <c r="GAI276" s="89"/>
      <c r="GAJ276" s="89"/>
      <c r="GAK276" s="89"/>
      <c r="GAL276" s="89"/>
      <c r="GAM276" s="89"/>
      <c r="GAN276" s="89"/>
      <c r="GAO276" s="89"/>
      <c r="GAP276" s="89"/>
      <c r="GAQ276" s="89"/>
      <c r="GAR276" s="89"/>
      <c r="GAS276" s="89"/>
      <c r="GAT276" s="89"/>
      <c r="GAU276" s="89"/>
      <c r="GAV276" s="89"/>
      <c r="GAW276" s="89"/>
      <c r="GAX276" s="89"/>
      <c r="GAY276" s="89"/>
      <c r="GAZ276" s="89"/>
      <c r="GBA276" s="89"/>
      <c r="GBB276" s="89"/>
      <c r="GBC276" s="89"/>
      <c r="GBD276" s="89"/>
      <c r="GBE276" s="89"/>
      <c r="GBF276" s="89"/>
      <c r="GBG276" s="89"/>
      <c r="GBH276" s="89"/>
      <c r="GBI276" s="89"/>
      <c r="GBJ276" s="89"/>
      <c r="GBK276" s="89"/>
      <c r="GBL276" s="89"/>
      <c r="GBM276" s="89"/>
      <c r="GBN276" s="89"/>
      <c r="GBO276" s="89"/>
      <c r="GBP276" s="89"/>
      <c r="GBQ276" s="89"/>
      <c r="GBR276" s="89"/>
      <c r="GBS276" s="89"/>
      <c r="GBT276" s="89"/>
      <c r="GBU276" s="89"/>
      <c r="GBV276" s="89"/>
      <c r="GBW276" s="89"/>
      <c r="GBX276" s="89"/>
      <c r="GBY276" s="89"/>
      <c r="GBZ276" s="89"/>
      <c r="GCA276" s="89"/>
      <c r="GCB276" s="89"/>
      <c r="GCC276" s="89"/>
      <c r="GCD276" s="89"/>
      <c r="GCE276" s="89"/>
      <c r="GCF276" s="89"/>
      <c r="GCG276" s="89"/>
      <c r="GCH276" s="89"/>
      <c r="GCI276" s="89"/>
      <c r="GCJ276" s="89"/>
      <c r="GCK276" s="89"/>
      <c r="GCL276" s="89"/>
      <c r="GCM276" s="89"/>
      <c r="GCN276" s="89"/>
      <c r="GCO276" s="89"/>
      <c r="GCP276" s="89"/>
      <c r="GCQ276" s="89"/>
      <c r="GCR276" s="89"/>
      <c r="GCS276" s="89"/>
      <c r="GCT276" s="89"/>
      <c r="GCU276" s="89"/>
      <c r="GCV276" s="89"/>
      <c r="GCW276" s="89"/>
      <c r="GCX276" s="89"/>
      <c r="GCY276" s="89"/>
      <c r="GCZ276" s="89"/>
      <c r="GDA276" s="89"/>
      <c r="GDB276" s="89"/>
      <c r="GDC276" s="89"/>
      <c r="GDD276" s="89"/>
      <c r="GDE276" s="89"/>
      <c r="GDF276" s="89"/>
      <c r="GDG276" s="89"/>
      <c r="GDH276" s="89"/>
      <c r="GDI276" s="89"/>
      <c r="GDJ276" s="89"/>
      <c r="GDK276" s="89"/>
      <c r="GDL276" s="89"/>
      <c r="GDM276" s="89"/>
      <c r="GDN276" s="89"/>
      <c r="GDO276" s="89"/>
      <c r="GDP276" s="89"/>
      <c r="GDQ276" s="89"/>
      <c r="GDR276" s="89"/>
      <c r="GDS276" s="89"/>
      <c r="GDT276" s="89"/>
      <c r="GDU276" s="89"/>
      <c r="GDV276" s="89"/>
      <c r="GDW276" s="89"/>
      <c r="GDX276" s="89"/>
      <c r="GDY276" s="89"/>
      <c r="GDZ276" s="89"/>
      <c r="GEA276" s="89"/>
      <c r="GEB276" s="89"/>
      <c r="GEC276" s="89"/>
      <c r="GED276" s="89"/>
      <c r="GEE276" s="89"/>
      <c r="GEF276" s="89"/>
      <c r="GEG276" s="89"/>
      <c r="GEH276" s="89"/>
      <c r="GEI276" s="89"/>
      <c r="GEJ276" s="89"/>
      <c r="GEK276" s="89"/>
      <c r="GEL276" s="89"/>
      <c r="GEM276" s="89"/>
      <c r="GEN276" s="89"/>
      <c r="GEO276" s="89"/>
      <c r="GEP276" s="89"/>
      <c r="GEQ276" s="89"/>
      <c r="GER276" s="89"/>
      <c r="GES276" s="89"/>
      <c r="GET276" s="89"/>
      <c r="GEU276" s="89"/>
      <c r="GEV276" s="89"/>
      <c r="GEW276" s="89"/>
      <c r="GEX276" s="89"/>
      <c r="GEY276" s="89"/>
      <c r="GEZ276" s="89"/>
      <c r="GFA276" s="89"/>
      <c r="GFB276" s="89"/>
      <c r="GFC276" s="89"/>
      <c r="GFD276" s="89"/>
      <c r="GFE276" s="89"/>
      <c r="GFF276" s="89"/>
      <c r="GFG276" s="89"/>
      <c r="GFH276" s="89"/>
      <c r="GFI276" s="89"/>
      <c r="GFJ276" s="89"/>
      <c r="GFK276" s="89"/>
      <c r="GFL276" s="89"/>
      <c r="GFM276" s="89"/>
      <c r="GFN276" s="89"/>
      <c r="GFO276" s="89"/>
      <c r="GFP276" s="89"/>
      <c r="GFQ276" s="89"/>
      <c r="GFR276" s="89"/>
      <c r="GFS276" s="89"/>
      <c r="GFT276" s="89"/>
      <c r="GFU276" s="89"/>
      <c r="GFV276" s="89"/>
      <c r="GFW276" s="89"/>
      <c r="GFX276" s="89"/>
      <c r="GFY276" s="89"/>
      <c r="GFZ276" s="89"/>
      <c r="GGA276" s="89"/>
      <c r="GGB276" s="89"/>
      <c r="GGC276" s="89"/>
      <c r="GGD276" s="89"/>
      <c r="GGE276" s="89"/>
      <c r="GGF276" s="89"/>
      <c r="GGG276" s="89"/>
      <c r="GGH276" s="89"/>
      <c r="GGI276" s="89"/>
      <c r="GGJ276" s="89"/>
      <c r="GGK276" s="89"/>
      <c r="GGL276" s="89"/>
      <c r="GGM276" s="89"/>
      <c r="GGN276" s="89"/>
      <c r="GGO276" s="89"/>
      <c r="GGP276" s="89"/>
      <c r="GGQ276" s="89"/>
      <c r="GGR276" s="89"/>
      <c r="GGS276" s="89"/>
      <c r="GGT276" s="89"/>
      <c r="GGU276" s="89"/>
      <c r="GGV276" s="89"/>
      <c r="GGW276" s="89"/>
      <c r="GGX276" s="89"/>
      <c r="GGY276" s="89"/>
      <c r="GGZ276" s="89"/>
      <c r="GHA276" s="89"/>
      <c r="GHB276" s="89"/>
      <c r="GHC276" s="89"/>
      <c r="GHD276" s="89"/>
      <c r="GHE276" s="89"/>
      <c r="GHF276" s="89"/>
      <c r="GHG276" s="89"/>
      <c r="GHH276" s="89"/>
      <c r="GHI276" s="89"/>
      <c r="GHJ276" s="89"/>
      <c r="GHK276" s="89"/>
      <c r="GHL276" s="89"/>
      <c r="GHM276" s="89"/>
      <c r="GHN276" s="89"/>
      <c r="GHO276" s="89"/>
      <c r="GHP276" s="89"/>
      <c r="GHQ276" s="89"/>
      <c r="GHR276" s="89"/>
      <c r="GHS276" s="89"/>
      <c r="GHT276" s="89"/>
      <c r="GHU276" s="89"/>
      <c r="GHV276" s="89"/>
      <c r="GHW276" s="89"/>
      <c r="GHX276" s="89"/>
      <c r="GHY276" s="89"/>
      <c r="GHZ276" s="89"/>
      <c r="GIA276" s="89"/>
      <c r="GIB276" s="89"/>
      <c r="GIC276" s="89"/>
      <c r="GID276" s="89"/>
      <c r="GIE276" s="89"/>
      <c r="GIF276" s="89"/>
      <c r="GIG276" s="89"/>
      <c r="GIH276" s="89"/>
      <c r="GII276" s="89"/>
      <c r="GIJ276" s="89"/>
      <c r="GIK276" s="89"/>
      <c r="GIL276" s="89"/>
      <c r="GIM276" s="89"/>
      <c r="GIN276" s="89"/>
      <c r="GIO276" s="89"/>
      <c r="GIP276" s="89"/>
      <c r="GIQ276" s="89"/>
      <c r="GIR276" s="89"/>
      <c r="GIS276" s="89"/>
      <c r="GIT276" s="89"/>
      <c r="GIU276" s="89"/>
      <c r="GIV276" s="89"/>
      <c r="GIW276" s="89"/>
      <c r="GIX276" s="89"/>
      <c r="GIY276" s="89"/>
      <c r="GIZ276" s="89"/>
      <c r="GJA276" s="89"/>
      <c r="GJB276" s="89"/>
      <c r="GJC276" s="89"/>
      <c r="GJD276" s="89"/>
      <c r="GJE276" s="89"/>
      <c r="GJF276" s="89"/>
      <c r="GJG276" s="89"/>
      <c r="GJH276" s="89"/>
      <c r="GJI276" s="89"/>
      <c r="GJJ276" s="89"/>
      <c r="GJK276" s="89"/>
      <c r="GJL276" s="89"/>
      <c r="GJM276" s="89"/>
      <c r="GJN276" s="89"/>
      <c r="GJO276" s="89"/>
      <c r="GJP276" s="89"/>
      <c r="GJQ276" s="89"/>
      <c r="GJR276" s="89"/>
      <c r="GJS276" s="89"/>
      <c r="GJT276" s="89"/>
      <c r="GJU276" s="89"/>
      <c r="GJV276" s="89"/>
      <c r="GJW276" s="89"/>
      <c r="GJX276" s="89"/>
      <c r="GJY276" s="89"/>
      <c r="GJZ276" s="89"/>
      <c r="GKA276" s="89"/>
      <c r="GKB276" s="89"/>
      <c r="GKC276" s="89"/>
      <c r="GKD276" s="89"/>
      <c r="GKE276" s="89"/>
      <c r="GKF276" s="89"/>
      <c r="GKG276" s="89"/>
      <c r="GKH276" s="89"/>
      <c r="GKI276" s="89"/>
      <c r="GKJ276" s="89"/>
      <c r="GKK276" s="89"/>
      <c r="GKL276" s="89"/>
      <c r="GKM276" s="89"/>
      <c r="GKN276" s="89"/>
      <c r="GKO276" s="89"/>
      <c r="GKP276" s="89"/>
      <c r="GKQ276" s="89"/>
      <c r="GKR276" s="89"/>
      <c r="GKS276" s="89"/>
      <c r="GKT276" s="89"/>
      <c r="GKU276" s="89"/>
      <c r="GKV276" s="89"/>
      <c r="GKW276" s="89"/>
      <c r="GKX276" s="89"/>
      <c r="GKY276" s="89"/>
      <c r="GKZ276" s="89"/>
      <c r="GLA276" s="89"/>
      <c r="GLB276" s="89"/>
      <c r="GLC276" s="89"/>
      <c r="GLD276" s="89"/>
      <c r="GLE276" s="89"/>
      <c r="GLF276" s="89"/>
      <c r="GLG276" s="89"/>
      <c r="GLH276" s="89"/>
      <c r="GLI276" s="89"/>
      <c r="GLJ276" s="89"/>
      <c r="GLK276" s="89"/>
      <c r="GLL276" s="89"/>
      <c r="GLM276" s="89"/>
      <c r="GLN276" s="89"/>
      <c r="GLO276" s="89"/>
      <c r="GLP276" s="89"/>
      <c r="GLQ276" s="89"/>
      <c r="GLR276" s="89"/>
      <c r="GLS276" s="89"/>
      <c r="GLT276" s="89"/>
      <c r="GLU276" s="89"/>
      <c r="GLV276" s="89"/>
      <c r="GLW276" s="89"/>
      <c r="GLX276" s="89"/>
      <c r="GLY276" s="89"/>
      <c r="GLZ276" s="89"/>
      <c r="GMA276" s="89"/>
      <c r="GMB276" s="89"/>
      <c r="GMC276" s="89"/>
      <c r="GMD276" s="89"/>
      <c r="GME276" s="89"/>
      <c r="GMF276" s="89"/>
      <c r="GMG276" s="89"/>
      <c r="GMH276" s="89"/>
      <c r="GMI276" s="89"/>
      <c r="GMJ276" s="89"/>
      <c r="GMK276" s="89"/>
      <c r="GML276" s="89"/>
      <c r="GMM276" s="89"/>
      <c r="GMN276" s="89"/>
      <c r="GMO276" s="89"/>
      <c r="GMP276" s="89"/>
      <c r="GMQ276" s="89"/>
      <c r="GMR276" s="89"/>
      <c r="GMS276" s="89"/>
      <c r="GMT276" s="89"/>
      <c r="GMU276" s="89"/>
      <c r="GMV276" s="89"/>
      <c r="GMW276" s="89"/>
      <c r="GMX276" s="89"/>
      <c r="GMY276" s="89"/>
      <c r="GMZ276" s="89"/>
      <c r="GNA276" s="89"/>
      <c r="GNB276" s="89"/>
      <c r="GNC276" s="89"/>
      <c r="GND276" s="89"/>
      <c r="GNE276" s="89"/>
      <c r="GNF276" s="89"/>
      <c r="GNG276" s="89"/>
      <c r="GNH276" s="89"/>
      <c r="GNI276" s="89"/>
      <c r="GNJ276" s="89"/>
      <c r="GNK276" s="89"/>
      <c r="GNL276" s="89"/>
      <c r="GNM276" s="89"/>
      <c r="GNN276" s="89"/>
      <c r="GNO276" s="89"/>
      <c r="GNP276" s="89"/>
      <c r="GNQ276" s="89"/>
      <c r="GNR276" s="89"/>
      <c r="GNS276" s="89"/>
      <c r="GNT276" s="89"/>
      <c r="GNU276" s="89"/>
      <c r="GNV276" s="89"/>
      <c r="GNW276" s="89"/>
      <c r="GNX276" s="89"/>
      <c r="GNY276" s="89"/>
      <c r="GNZ276" s="89"/>
      <c r="GOA276" s="89"/>
      <c r="GOB276" s="89"/>
      <c r="GOC276" s="89"/>
      <c r="GOD276" s="89"/>
      <c r="GOE276" s="89"/>
      <c r="GOF276" s="89"/>
      <c r="GOG276" s="89"/>
      <c r="GOH276" s="89"/>
      <c r="GOI276" s="89"/>
      <c r="GOJ276" s="89"/>
      <c r="GOK276" s="89"/>
      <c r="GOL276" s="89"/>
      <c r="GOM276" s="89"/>
      <c r="GON276" s="89"/>
      <c r="GOO276" s="89"/>
      <c r="GOP276" s="89"/>
      <c r="GOQ276" s="89"/>
      <c r="GOR276" s="89"/>
      <c r="GOS276" s="89"/>
      <c r="GOT276" s="89"/>
      <c r="GOU276" s="89"/>
      <c r="GOV276" s="89"/>
      <c r="GOW276" s="89"/>
      <c r="GOX276" s="89"/>
      <c r="GOY276" s="89"/>
      <c r="GOZ276" s="89"/>
      <c r="GPA276" s="89"/>
      <c r="GPB276" s="89"/>
      <c r="GPC276" s="89"/>
      <c r="GPD276" s="89"/>
      <c r="GPE276" s="89"/>
      <c r="GPF276" s="89"/>
      <c r="GPG276" s="89"/>
      <c r="GPH276" s="89"/>
      <c r="GPI276" s="89"/>
      <c r="GPJ276" s="89"/>
      <c r="GPK276" s="89"/>
      <c r="GPL276" s="89"/>
      <c r="GPM276" s="89"/>
      <c r="GPN276" s="89"/>
      <c r="GPO276" s="89"/>
      <c r="GPP276" s="89"/>
      <c r="GPQ276" s="89"/>
      <c r="GPR276" s="89"/>
      <c r="GPS276" s="89"/>
      <c r="GPT276" s="89"/>
      <c r="GPU276" s="89"/>
      <c r="GPV276" s="89"/>
      <c r="GPW276" s="89"/>
      <c r="GPX276" s="89"/>
      <c r="GPY276" s="89"/>
      <c r="GPZ276" s="89"/>
      <c r="GQA276" s="89"/>
      <c r="GQB276" s="89"/>
      <c r="GQC276" s="89"/>
      <c r="GQD276" s="89"/>
      <c r="GQE276" s="89"/>
      <c r="GQF276" s="89"/>
      <c r="GQG276" s="89"/>
      <c r="GQH276" s="89"/>
      <c r="GQI276" s="89"/>
      <c r="GQJ276" s="89"/>
      <c r="GQK276" s="89"/>
      <c r="GQL276" s="89"/>
      <c r="GQM276" s="89"/>
      <c r="GQN276" s="89"/>
      <c r="GQO276" s="89"/>
      <c r="GQP276" s="89"/>
      <c r="GQQ276" s="89"/>
      <c r="GQR276" s="89"/>
      <c r="GQS276" s="89"/>
      <c r="GQT276" s="89"/>
      <c r="GQU276" s="89"/>
      <c r="GQV276" s="89"/>
      <c r="GQW276" s="89"/>
      <c r="GQX276" s="89"/>
      <c r="GQY276" s="89"/>
      <c r="GQZ276" s="89"/>
      <c r="GRA276" s="89"/>
      <c r="GRB276" s="89"/>
      <c r="GRC276" s="89"/>
      <c r="GRD276" s="89"/>
      <c r="GRE276" s="89"/>
      <c r="GRF276" s="89"/>
      <c r="GRG276" s="89"/>
      <c r="GRH276" s="89"/>
      <c r="GRI276" s="89"/>
      <c r="GRJ276" s="89"/>
      <c r="GRK276" s="89"/>
      <c r="GRL276" s="89"/>
      <c r="GRM276" s="89"/>
      <c r="GRN276" s="89"/>
      <c r="GRO276" s="89"/>
      <c r="GRP276" s="89"/>
      <c r="GRQ276" s="89"/>
      <c r="GRR276" s="89"/>
      <c r="GRS276" s="89"/>
      <c r="GRT276" s="89"/>
      <c r="GRU276" s="89"/>
      <c r="GRV276" s="89"/>
      <c r="GRW276" s="89"/>
      <c r="GRX276" s="89"/>
      <c r="GRY276" s="89"/>
      <c r="GRZ276" s="89"/>
      <c r="GSA276" s="89"/>
      <c r="GSB276" s="89"/>
      <c r="GSC276" s="89"/>
      <c r="GSD276" s="89"/>
      <c r="GSE276" s="89"/>
      <c r="GSF276" s="89"/>
      <c r="GSG276" s="89"/>
      <c r="GSH276" s="89"/>
      <c r="GSI276" s="89"/>
      <c r="GSJ276" s="89"/>
      <c r="GSK276" s="89"/>
      <c r="GSL276" s="89"/>
      <c r="GSM276" s="89"/>
      <c r="GSN276" s="89"/>
      <c r="GSO276" s="89"/>
      <c r="GSP276" s="89"/>
      <c r="GSQ276" s="89"/>
      <c r="GSR276" s="89"/>
      <c r="GSS276" s="89"/>
      <c r="GST276" s="89"/>
      <c r="GSU276" s="89"/>
      <c r="GSV276" s="89"/>
      <c r="GSW276" s="89"/>
      <c r="GSX276" s="89"/>
      <c r="GSY276" s="89"/>
      <c r="GSZ276" s="89"/>
      <c r="GTA276" s="89"/>
      <c r="GTB276" s="89"/>
      <c r="GTC276" s="89"/>
      <c r="GTD276" s="89"/>
      <c r="GTE276" s="89"/>
      <c r="GTF276" s="89"/>
      <c r="GTG276" s="89"/>
      <c r="GTH276" s="89"/>
      <c r="GTI276" s="89"/>
      <c r="GTJ276" s="89"/>
      <c r="GTK276" s="89"/>
      <c r="GTL276" s="89"/>
      <c r="GTM276" s="89"/>
      <c r="GTN276" s="89"/>
      <c r="GTO276" s="89"/>
      <c r="GTP276" s="89"/>
      <c r="GTQ276" s="89"/>
      <c r="GTR276" s="89"/>
      <c r="GTS276" s="89"/>
      <c r="GTT276" s="89"/>
      <c r="GTU276" s="89"/>
      <c r="GTV276" s="89"/>
      <c r="GTW276" s="89"/>
      <c r="GTX276" s="89"/>
      <c r="GTY276" s="89"/>
      <c r="GTZ276" s="89"/>
      <c r="GUA276" s="89"/>
      <c r="GUB276" s="89"/>
      <c r="GUC276" s="89"/>
      <c r="GUD276" s="89"/>
      <c r="GUE276" s="89"/>
      <c r="GUF276" s="89"/>
      <c r="GUG276" s="89"/>
      <c r="GUH276" s="89"/>
      <c r="GUI276" s="89"/>
      <c r="GUJ276" s="89"/>
      <c r="GUK276" s="89"/>
      <c r="GUL276" s="89"/>
      <c r="GUM276" s="89"/>
      <c r="GUN276" s="89"/>
      <c r="GUO276" s="89"/>
      <c r="GUP276" s="89"/>
      <c r="GUQ276" s="89"/>
      <c r="GUR276" s="89"/>
      <c r="GUS276" s="89"/>
      <c r="GUT276" s="89"/>
      <c r="GUU276" s="89"/>
      <c r="GUV276" s="89"/>
      <c r="GUW276" s="89"/>
      <c r="GUX276" s="89"/>
      <c r="GUY276" s="89"/>
      <c r="GUZ276" s="89"/>
      <c r="GVA276" s="89"/>
      <c r="GVB276" s="89"/>
      <c r="GVC276" s="89"/>
      <c r="GVD276" s="89"/>
      <c r="GVE276" s="89"/>
      <c r="GVF276" s="89"/>
      <c r="GVG276" s="89"/>
      <c r="GVH276" s="89"/>
      <c r="GVI276" s="89"/>
      <c r="GVJ276" s="89"/>
      <c r="GVK276" s="89"/>
      <c r="GVL276" s="89"/>
      <c r="GVM276" s="89"/>
      <c r="GVN276" s="89"/>
      <c r="GVO276" s="89"/>
      <c r="GVP276" s="89"/>
      <c r="GVQ276" s="89"/>
      <c r="GVR276" s="89"/>
      <c r="GVS276" s="89"/>
      <c r="GVT276" s="89"/>
      <c r="GVU276" s="89"/>
      <c r="GVV276" s="89"/>
      <c r="GVW276" s="89"/>
      <c r="GVX276" s="89"/>
      <c r="GVY276" s="89"/>
      <c r="GVZ276" s="89"/>
      <c r="GWA276" s="89"/>
      <c r="GWB276" s="89"/>
      <c r="GWC276" s="89"/>
      <c r="GWD276" s="89"/>
      <c r="GWE276" s="89"/>
      <c r="GWF276" s="89"/>
      <c r="GWG276" s="89"/>
      <c r="GWH276" s="89"/>
      <c r="GWI276" s="89"/>
      <c r="GWJ276" s="89"/>
      <c r="GWK276" s="89"/>
      <c r="GWL276" s="89"/>
      <c r="GWM276" s="89"/>
      <c r="GWN276" s="89"/>
      <c r="GWO276" s="89"/>
      <c r="GWP276" s="89"/>
      <c r="GWQ276" s="89"/>
      <c r="GWR276" s="89"/>
      <c r="GWS276" s="89"/>
      <c r="GWT276" s="89"/>
      <c r="GWU276" s="89"/>
      <c r="GWV276" s="89"/>
      <c r="GWW276" s="89"/>
      <c r="GWX276" s="89"/>
      <c r="GWY276" s="89"/>
      <c r="GWZ276" s="89"/>
      <c r="GXA276" s="89"/>
      <c r="GXB276" s="89"/>
      <c r="GXC276" s="89"/>
      <c r="GXD276" s="89"/>
      <c r="GXE276" s="89"/>
      <c r="GXF276" s="89"/>
      <c r="GXG276" s="89"/>
      <c r="GXH276" s="89"/>
      <c r="GXI276" s="89"/>
      <c r="GXJ276" s="89"/>
      <c r="GXK276" s="89"/>
      <c r="GXL276" s="89"/>
      <c r="GXM276" s="89"/>
      <c r="GXN276" s="89"/>
      <c r="GXO276" s="89"/>
      <c r="GXP276" s="89"/>
      <c r="GXQ276" s="89"/>
      <c r="GXR276" s="89"/>
      <c r="GXS276" s="89"/>
      <c r="GXT276" s="89"/>
      <c r="GXU276" s="89"/>
      <c r="GXV276" s="89"/>
      <c r="GXW276" s="89"/>
      <c r="GXX276" s="89"/>
      <c r="GXY276" s="89"/>
      <c r="GXZ276" s="89"/>
      <c r="GYA276" s="89"/>
      <c r="GYB276" s="89"/>
      <c r="GYC276" s="89"/>
      <c r="GYD276" s="89"/>
      <c r="GYE276" s="89"/>
      <c r="GYF276" s="89"/>
      <c r="GYG276" s="89"/>
      <c r="GYH276" s="89"/>
      <c r="GYI276" s="89"/>
      <c r="GYJ276" s="89"/>
      <c r="GYK276" s="89"/>
      <c r="GYL276" s="89"/>
      <c r="GYM276" s="89"/>
      <c r="GYN276" s="89"/>
      <c r="GYO276" s="89"/>
      <c r="GYP276" s="89"/>
      <c r="GYQ276" s="89"/>
      <c r="GYR276" s="89"/>
      <c r="GYS276" s="89"/>
      <c r="GYT276" s="89"/>
      <c r="GYU276" s="89"/>
      <c r="GYV276" s="89"/>
      <c r="GYW276" s="89"/>
      <c r="GYX276" s="89"/>
      <c r="GYY276" s="89"/>
      <c r="GYZ276" s="89"/>
      <c r="GZA276" s="89"/>
      <c r="GZB276" s="89"/>
      <c r="GZC276" s="89"/>
      <c r="GZD276" s="89"/>
      <c r="GZE276" s="89"/>
      <c r="GZF276" s="89"/>
      <c r="GZG276" s="89"/>
      <c r="GZH276" s="89"/>
      <c r="GZI276" s="89"/>
      <c r="GZJ276" s="89"/>
      <c r="GZK276" s="89"/>
      <c r="GZL276" s="89"/>
      <c r="GZM276" s="89"/>
      <c r="GZN276" s="89"/>
      <c r="GZO276" s="89"/>
      <c r="GZP276" s="89"/>
      <c r="GZQ276" s="89"/>
      <c r="GZR276" s="89"/>
      <c r="GZS276" s="89"/>
      <c r="GZT276" s="89"/>
      <c r="GZU276" s="89"/>
      <c r="GZV276" s="89"/>
      <c r="GZW276" s="89"/>
      <c r="GZX276" s="89"/>
      <c r="GZY276" s="89"/>
      <c r="GZZ276" s="89"/>
      <c r="HAA276" s="89"/>
      <c r="HAB276" s="89"/>
      <c r="HAC276" s="89"/>
      <c r="HAD276" s="89"/>
      <c r="HAE276" s="89"/>
      <c r="HAF276" s="89"/>
      <c r="HAG276" s="89"/>
      <c r="HAH276" s="89"/>
      <c r="HAI276" s="89"/>
      <c r="HAJ276" s="89"/>
      <c r="HAK276" s="89"/>
      <c r="HAL276" s="89"/>
      <c r="HAM276" s="89"/>
      <c r="HAN276" s="89"/>
      <c r="HAO276" s="89"/>
      <c r="HAP276" s="89"/>
      <c r="HAQ276" s="89"/>
      <c r="HAR276" s="89"/>
      <c r="HAS276" s="89"/>
      <c r="HAT276" s="89"/>
      <c r="HAU276" s="89"/>
      <c r="HAV276" s="89"/>
      <c r="HAW276" s="89"/>
      <c r="HAX276" s="89"/>
      <c r="HAY276" s="89"/>
      <c r="HAZ276" s="89"/>
      <c r="HBA276" s="89"/>
      <c r="HBB276" s="89"/>
      <c r="HBC276" s="89"/>
      <c r="HBD276" s="89"/>
      <c r="HBE276" s="89"/>
      <c r="HBF276" s="89"/>
      <c r="HBG276" s="89"/>
      <c r="HBH276" s="89"/>
      <c r="HBI276" s="89"/>
      <c r="HBJ276" s="89"/>
      <c r="HBK276" s="89"/>
      <c r="HBL276" s="89"/>
      <c r="HBM276" s="89"/>
      <c r="HBN276" s="89"/>
      <c r="HBO276" s="89"/>
      <c r="HBP276" s="89"/>
      <c r="HBQ276" s="89"/>
      <c r="HBR276" s="89"/>
      <c r="HBS276" s="89"/>
      <c r="HBT276" s="89"/>
      <c r="HBU276" s="89"/>
      <c r="HBV276" s="89"/>
      <c r="HBW276" s="89"/>
      <c r="HBX276" s="89"/>
      <c r="HBY276" s="89"/>
      <c r="HBZ276" s="89"/>
      <c r="HCA276" s="89"/>
      <c r="HCB276" s="89"/>
      <c r="HCC276" s="89"/>
      <c r="HCD276" s="89"/>
      <c r="HCE276" s="89"/>
      <c r="HCF276" s="89"/>
      <c r="HCG276" s="89"/>
      <c r="HCH276" s="89"/>
      <c r="HCI276" s="89"/>
      <c r="HCJ276" s="89"/>
      <c r="HCK276" s="89"/>
      <c r="HCL276" s="89"/>
      <c r="HCM276" s="89"/>
      <c r="HCN276" s="89"/>
      <c r="HCO276" s="89"/>
      <c r="HCP276" s="89"/>
      <c r="HCQ276" s="89"/>
      <c r="HCR276" s="89"/>
      <c r="HCS276" s="89"/>
      <c r="HCT276" s="89"/>
      <c r="HCU276" s="89"/>
      <c r="HCV276" s="89"/>
      <c r="HCW276" s="89"/>
      <c r="HCX276" s="89"/>
      <c r="HCY276" s="89"/>
      <c r="HCZ276" s="89"/>
      <c r="HDA276" s="89"/>
      <c r="HDB276" s="89"/>
      <c r="HDC276" s="89"/>
      <c r="HDD276" s="89"/>
      <c r="HDE276" s="89"/>
      <c r="HDF276" s="89"/>
      <c r="HDG276" s="89"/>
      <c r="HDH276" s="89"/>
      <c r="HDI276" s="89"/>
      <c r="HDJ276" s="89"/>
      <c r="HDK276" s="89"/>
      <c r="HDL276" s="89"/>
      <c r="HDM276" s="89"/>
      <c r="HDN276" s="89"/>
      <c r="HDO276" s="89"/>
      <c r="HDP276" s="89"/>
      <c r="HDQ276" s="89"/>
      <c r="HDR276" s="89"/>
      <c r="HDS276" s="89"/>
      <c r="HDT276" s="89"/>
      <c r="HDU276" s="89"/>
      <c r="HDV276" s="89"/>
      <c r="HDW276" s="89"/>
      <c r="HDX276" s="89"/>
      <c r="HDY276" s="89"/>
      <c r="HDZ276" s="89"/>
      <c r="HEA276" s="89"/>
      <c r="HEB276" s="89"/>
      <c r="HEC276" s="89"/>
      <c r="HED276" s="89"/>
      <c r="HEE276" s="89"/>
      <c r="HEF276" s="89"/>
      <c r="HEG276" s="89"/>
      <c r="HEH276" s="89"/>
      <c r="HEI276" s="89"/>
      <c r="HEJ276" s="89"/>
      <c r="HEK276" s="89"/>
      <c r="HEL276" s="89"/>
      <c r="HEM276" s="89"/>
      <c r="HEN276" s="89"/>
      <c r="HEO276" s="89"/>
      <c r="HEP276" s="89"/>
      <c r="HEQ276" s="89"/>
      <c r="HER276" s="89"/>
      <c r="HES276" s="89"/>
      <c r="HET276" s="89"/>
      <c r="HEU276" s="89"/>
      <c r="HEV276" s="89"/>
      <c r="HEW276" s="89"/>
      <c r="HEX276" s="89"/>
      <c r="HEY276" s="89"/>
      <c r="HEZ276" s="89"/>
      <c r="HFA276" s="89"/>
      <c r="HFB276" s="89"/>
      <c r="HFC276" s="89"/>
      <c r="HFD276" s="89"/>
      <c r="HFE276" s="89"/>
      <c r="HFF276" s="89"/>
      <c r="HFG276" s="89"/>
      <c r="HFH276" s="89"/>
      <c r="HFI276" s="89"/>
      <c r="HFJ276" s="89"/>
      <c r="HFK276" s="89"/>
      <c r="HFL276" s="89"/>
      <c r="HFM276" s="89"/>
      <c r="HFN276" s="89"/>
      <c r="HFO276" s="89"/>
      <c r="HFP276" s="89"/>
      <c r="HFQ276" s="89"/>
      <c r="HFR276" s="89"/>
      <c r="HFS276" s="89"/>
      <c r="HFT276" s="89"/>
      <c r="HFU276" s="89"/>
      <c r="HFV276" s="89"/>
      <c r="HFW276" s="89"/>
      <c r="HFX276" s="89"/>
      <c r="HFY276" s="89"/>
      <c r="HFZ276" s="89"/>
      <c r="HGA276" s="89"/>
      <c r="HGB276" s="89"/>
      <c r="HGC276" s="89"/>
      <c r="HGD276" s="89"/>
      <c r="HGE276" s="89"/>
      <c r="HGF276" s="89"/>
      <c r="HGG276" s="89"/>
      <c r="HGH276" s="89"/>
      <c r="HGI276" s="89"/>
      <c r="HGJ276" s="89"/>
      <c r="HGK276" s="89"/>
      <c r="HGL276" s="89"/>
      <c r="HGM276" s="89"/>
      <c r="HGN276" s="89"/>
      <c r="HGO276" s="89"/>
      <c r="HGP276" s="89"/>
      <c r="HGQ276" s="89"/>
      <c r="HGR276" s="89"/>
      <c r="HGS276" s="89"/>
      <c r="HGT276" s="89"/>
      <c r="HGU276" s="89"/>
      <c r="HGV276" s="89"/>
      <c r="HGW276" s="89"/>
      <c r="HGX276" s="89"/>
      <c r="HGY276" s="89"/>
      <c r="HGZ276" s="89"/>
      <c r="HHA276" s="89"/>
      <c r="HHB276" s="89"/>
      <c r="HHC276" s="89"/>
      <c r="HHD276" s="89"/>
      <c r="HHE276" s="89"/>
      <c r="HHF276" s="89"/>
      <c r="HHG276" s="89"/>
      <c r="HHH276" s="89"/>
      <c r="HHI276" s="89"/>
      <c r="HHJ276" s="89"/>
      <c r="HHK276" s="89"/>
      <c r="HHL276" s="89"/>
      <c r="HHM276" s="89"/>
      <c r="HHN276" s="89"/>
      <c r="HHO276" s="89"/>
      <c r="HHP276" s="89"/>
      <c r="HHQ276" s="89"/>
      <c r="HHR276" s="89"/>
      <c r="HHS276" s="89"/>
      <c r="HHT276" s="89"/>
      <c r="HHU276" s="89"/>
      <c r="HHV276" s="89"/>
      <c r="HHW276" s="89"/>
      <c r="HHX276" s="89"/>
      <c r="HHY276" s="89"/>
      <c r="HHZ276" s="89"/>
      <c r="HIA276" s="89"/>
      <c r="HIB276" s="89"/>
      <c r="HIC276" s="89"/>
      <c r="HID276" s="89"/>
      <c r="HIE276" s="89"/>
      <c r="HIF276" s="89"/>
      <c r="HIG276" s="89"/>
      <c r="HIH276" s="89"/>
      <c r="HII276" s="89"/>
      <c r="HIJ276" s="89"/>
      <c r="HIK276" s="89"/>
      <c r="HIL276" s="89"/>
      <c r="HIM276" s="89"/>
      <c r="HIN276" s="89"/>
      <c r="HIO276" s="89"/>
      <c r="HIP276" s="89"/>
      <c r="HIQ276" s="89"/>
      <c r="HIR276" s="89"/>
      <c r="HIS276" s="89"/>
      <c r="HIT276" s="89"/>
      <c r="HIU276" s="89"/>
      <c r="HIV276" s="89"/>
      <c r="HIW276" s="89"/>
      <c r="HIX276" s="89"/>
      <c r="HIY276" s="89"/>
      <c r="HIZ276" s="89"/>
      <c r="HJA276" s="89"/>
      <c r="HJB276" s="89"/>
      <c r="HJC276" s="89"/>
      <c r="HJD276" s="89"/>
      <c r="HJE276" s="89"/>
      <c r="HJF276" s="89"/>
      <c r="HJG276" s="89"/>
      <c r="HJH276" s="89"/>
      <c r="HJI276" s="89"/>
      <c r="HJJ276" s="89"/>
      <c r="HJK276" s="89"/>
      <c r="HJL276" s="89"/>
      <c r="HJM276" s="89"/>
      <c r="HJN276" s="89"/>
      <c r="HJO276" s="89"/>
      <c r="HJP276" s="89"/>
      <c r="HJQ276" s="89"/>
      <c r="HJR276" s="89"/>
      <c r="HJS276" s="89"/>
      <c r="HJT276" s="89"/>
      <c r="HJU276" s="89"/>
      <c r="HJV276" s="89"/>
      <c r="HJW276" s="89"/>
      <c r="HJX276" s="89"/>
      <c r="HJY276" s="89"/>
      <c r="HJZ276" s="89"/>
      <c r="HKA276" s="89"/>
      <c r="HKB276" s="89"/>
      <c r="HKC276" s="89"/>
      <c r="HKD276" s="89"/>
      <c r="HKE276" s="89"/>
      <c r="HKF276" s="89"/>
      <c r="HKG276" s="89"/>
      <c r="HKH276" s="89"/>
      <c r="HKI276" s="89"/>
      <c r="HKJ276" s="89"/>
      <c r="HKK276" s="89"/>
      <c r="HKL276" s="89"/>
      <c r="HKM276" s="89"/>
      <c r="HKN276" s="89"/>
      <c r="HKO276" s="89"/>
      <c r="HKP276" s="89"/>
      <c r="HKQ276" s="89"/>
      <c r="HKR276" s="89"/>
      <c r="HKS276" s="89"/>
      <c r="HKT276" s="89"/>
      <c r="HKU276" s="89"/>
      <c r="HKV276" s="89"/>
      <c r="HKW276" s="89"/>
      <c r="HKX276" s="89"/>
      <c r="HKY276" s="89"/>
      <c r="HKZ276" s="89"/>
      <c r="HLA276" s="89"/>
      <c r="HLB276" s="89"/>
      <c r="HLC276" s="89"/>
      <c r="HLD276" s="89"/>
      <c r="HLE276" s="89"/>
      <c r="HLF276" s="89"/>
      <c r="HLG276" s="89"/>
      <c r="HLH276" s="89"/>
      <c r="HLI276" s="89"/>
      <c r="HLJ276" s="89"/>
      <c r="HLK276" s="89"/>
      <c r="HLL276" s="89"/>
      <c r="HLM276" s="89"/>
      <c r="HLN276" s="89"/>
      <c r="HLO276" s="89"/>
      <c r="HLP276" s="89"/>
      <c r="HLQ276" s="89"/>
      <c r="HLR276" s="89"/>
      <c r="HLS276" s="89"/>
      <c r="HLT276" s="89"/>
      <c r="HLU276" s="89"/>
      <c r="HLV276" s="89"/>
      <c r="HLW276" s="89"/>
      <c r="HLX276" s="89"/>
      <c r="HLY276" s="89"/>
      <c r="HLZ276" s="89"/>
      <c r="HMA276" s="89"/>
      <c r="HMB276" s="89"/>
      <c r="HMC276" s="89"/>
      <c r="HMD276" s="89"/>
      <c r="HME276" s="89"/>
      <c r="HMF276" s="89"/>
      <c r="HMG276" s="89"/>
      <c r="HMH276" s="89"/>
      <c r="HMI276" s="89"/>
      <c r="HMJ276" s="89"/>
      <c r="HMK276" s="89"/>
      <c r="HML276" s="89"/>
      <c r="HMM276" s="89"/>
      <c r="HMN276" s="89"/>
      <c r="HMO276" s="89"/>
      <c r="HMP276" s="89"/>
      <c r="HMQ276" s="89"/>
      <c r="HMR276" s="89"/>
      <c r="HMS276" s="89"/>
      <c r="HMT276" s="89"/>
      <c r="HMU276" s="89"/>
      <c r="HMV276" s="89"/>
      <c r="HMW276" s="89"/>
      <c r="HMX276" s="89"/>
      <c r="HMY276" s="89"/>
      <c r="HMZ276" s="89"/>
      <c r="HNA276" s="89"/>
      <c r="HNB276" s="89"/>
      <c r="HNC276" s="89"/>
      <c r="HND276" s="89"/>
      <c r="HNE276" s="89"/>
      <c r="HNF276" s="89"/>
      <c r="HNG276" s="89"/>
      <c r="HNH276" s="89"/>
      <c r="HNI276" s="89"/>
      <c r="HNJ276" s="89"/>
      <c r="HNK276" s="89"/>
      <c r="HNL276" s="89"/>
      <c r="HNM276" s="89"/>
      <c r="HNN276" s="89"/>
      <c r="HNO276" s="89"/>
      <c r="HNP276" s="89"/>
      <c r="HNQ276" s="89"/>
      <c r="HNR276" s="89"/>
      <c r="HNS276" s="89"/>
      <c r="HNT276" s="89"/>
      <c r="HNU276" s="89"/>
      <c r="HNV276" s="89"/>
      <c r="HNW276" s="89"/>
      <c r="HNX276" s="89"/>
      <c r="HNY276" s="89"/>
      <c r="HNZ276" s="89"/>
      <c r="HOA276" s="89"/>
      <c r="HOB276" s="89"/>
      <c r="HOC276" s="89"/>
      <c r="HOD276" s="89"/>
      <c r="HOE276" s="89"/>
      <c r="HOF276" s="89"/>
      <c r="HOG276" s="89"/>
      <c r="HOH276" s="89"/>
      <c r="HOI276" s="89"/>
      <c r="HOJ276" s="89"/>
      <c r="HOK276" s="89"/>
      <c r="HOL276" s="89"/>
      <c r="HOM276" s="89"/>
      <c r="HON276" s="89"/>
      <c r="HOO276" s="89"/>
      <c r="HOP276" s="89"/>
      <c r="HOQ276" s="89"/>
      <c r="HOR276" s="89"/>
      <c r="HOS276" s="89"/>
      <c r="HOT276" s="89"/>
      <c r="HOU276" s="89"/>
      <c r="HOV276" s="89"/>
      <c r="HOW276" s="89"/>
      <c r="HOX276" s="89"/>
      <c r="HOY276" s="89"/>
      <c r="HOZ276" s="89"/>
      <c r="HPA276" s="89"/>
      <c r="HPB276" s="89"/>
      <c r="HPC276" s="89"/>
      <c r="HPD276" s="89"/>
      <c r="HPE276" s="89"/>
      <c r="HPF276" s="89"/>
      <c r="HPG276" s="89"/>
      <c r="HPH276" s="89"/>
      <c r="HPI276" s="89"/>
      <c r="HPJ276" s="89"/>
      <c r="HPK276" s="89"/>
      <c r="HPL276" s="89"/>
      <c r="HPM276" s="89"/>
      <c r="HPN276" s="89"/>
      <c r="HPO276" s="89"/>
      <c r="HPP276" s="89"/>
      <c r="HPQ276" s="89"/>
      <c r="HPR276" s="89"/>
      <c r="HPS276" s="89"/>
      <c r="HPT276" s="89"/>
      <c r="HPU276" s="89"/>
      <c r="HPV276" s="89"/>
      <c r="HPW276" s="89"/>
      <c r="HPX276" s="89"/>
      <c r="HPY276" s="89"/>
      <c r="HPZ276" s="89"/>
      <c r="HQA276" s="89"/>
      <c r="HQB276" s="89"/>
      <c r="HQC276" s="89"/>
      <c r="HQD276" s="89"/>
      <c r="HQE276" s="89"/>
      <c r="HQF276" s="89"/>
      <c r="HQG276" s="89"/>
      <c r="HQH276" s="89"/>
      <c r="HQI276" s="89"/>
      <c r="HQJ276" s="89"/>
      <c r="HQK276" s="89"/>
      <c r="HQL276" s="89"/>
      <c r="HQM276" s="89"/>
      <c r="HQN276" s="89"/>
      <c r="HQO276" s="89"/>
      <c r="HQP276" s="89"/>
      <c r="HQQ276" s="89"/>
      <c r="HQR276" s="89"/>
      <c r="HQS276" s="89"/>
      <c r="HQT276" s="89"/>
      <c r="HQU276" s="89"/>
      <c r="HQV276" s="89"/>
      <c r="HQW276" s="89"/>
      <c r="HQX276" s="89"/>
      <c r="HQY276" s="89"/>
      <c r="HQZ276" s="89"/>
      <c r="HRA276" s="89"/>
      <c r="HRB276" s="89"/>
      <c r="HRC276" s="89"/>
      <c r="HRD276" s="89"/>
      <c r="HRE276" s="89"/>
      <c r="HRF276" s="89"/>
      <c r="HRG276" s="89"/>
      <c r="HRH276" s="89"/>
      <c r="HRI276" s="89"/>
      <c r="HRJ276" s="89"/>
      <c r="HRK276" s="89"/>
      <c r="HRL276" s="89"/>
      <c r="HRM276" s="89"/>
      <c r="HRN276" s="89"/>
      <c r="HRO276" s="89"/>
      <c r="HRP276" s="89"/>
      <c r="HRQ276" s="89"/>
      <c r="HRR276" s="89"/>
      <c r="HRS276" s="89"/>
      <c r="HRT276" s="89"/>
      <c r="HRU276" s="89"/>
      <c r="HRV276" s="89"/>
      <c r="HRW276" s="89"/>
      <c r="HRX276" s="89"/>
      <c r="HRY276" s="89"/>
      <c r="HRZ276" s="89"/>
      <c r="HSA276" s="89"/>
      <c r="HSB276" s="89"/>
      <c r="HSC276" s="89"/>
      <c r="HSD276" s="89"/>
      <c r="HSE276" s="89"/>
      <c r="HSF276" s="89"/>
      <c r="HSG276" s="89"/>
      <c r="HSH276" s="89"/>
      <c r="HSI276" s="89"/>
      <c r="HSJ276" s="89"/>
      <c r="HSK276" s="89"/>
      <c r="HSL276" s="89"/>
      <c r="HSM276" s="89"/>
      <c r="HSN276" s="89"/>
      <c r="HSO276" s="89"/>
      <c r="HSP276" s="89"/>
      <c r="HSQ276" s="89"/>
      <c r="HSR276" s="89"/>
      <c r="HSS276" s="89"/>
      <c r="HST276" s="89"/>
      <c r="HSU276" s="89"/>
      <c r="HSV276" s="89"/>
      <c r="HSW276" s="89"/>
      <c r="HSX276" s="89"/>
      <c r="HSY276" s="89"/>
      <c r="HSZ276" s="89"/>
      <c r="HTA276" s="89"/>
      <c r="HTB276" s="89"/>
      <c r="HTC276" s="89"/>
      <c r="HTD276" s="89"/>
      <c r="HTE276" s="89"/>
      <c r="HTF276" s="89"/>
      <c r="HTG276" s="89"/>
      <c r="HTH276" s="89"/>
      <c r="HTI276" s="89"/>
      <c r="HTJ276" s="89"/>
      <c r="HTK276" s="89"/>
      <c r="HTL276" s="89"/>
      <c r="HTM276" s="89"/>
      <c r="HTN276" s="89"/>
      <c r="HTO276" s="89"/>
      <c r="HTP276" s="89"/>
      <c r="HTQ276" s="89"/>
      <c r="HTR276" s="89"/>
      <c r="HTS276" s="89"/>
      <c r="HTT276" s="89"/>
      <c r="HTU276" s="89"/>
      <c r="HTV276" s="89"/>
      <c r="HTW276" s="89"/>
      <c r="HTX276" s="89"/>
      <c r="HTY276" s="89"/>
      <c r="HTZ276" s="89"/>
      <c r="HUA276" s="89"/>
      <c r="HUB276" s="89"/>
      <c r="HUC276" s="89"/>
      <c r="HUD276" s="89"/>
      <c r="HUE276" s="89"/>
      <c r="HUF276" s="89"/>
      <c r="HUG276" s="89"/>
      <c r="HUH276" s="89"/>
      <c r="HUI276" s="89"/>
      <c r="HUJ276" s="89"/>
      <c r="HUK276" s="89"/>
      <c r="HUL276" s="89"/>
      <c r="HUM276" s="89"/>
      <c r="HUN276" s="89"/>
      <c r="HUO276" s="89"/>
      <c r="HUP276" s="89"/>
      <c r="HUQ276" s="89"/>
      <c r="HUR276" s="89"/>
      <c r="HUS276" s="89"/>
      <c r="HUT276" s="89"/>
      <c r="HUU276" s="89"/>
      <c r="HUV276" s="89"/>
      <c r="HUW276" s="89"/>
      <c r="HUX276" s="89"/>
      <c r="HUY276" s="89"/>
      <c r="HUZ276" s="89"/>
      <c r="HVA276" s="89"/>
      <c r="HVB276" s="89"/>
      <c r="HVC276" s="89"/>
      <c r="HVD276" s="89"/>
      <c r="HVE276" s="89"/>
      <c r="HVF276" s="89"/>
      <c r="HVG276" s="89"/>
      <c r="HVH276" s="89"/>
      <c r="HVI276" s="89"/>
      <c r="HVJ276" s="89"/>
      <c r="HVK276" s="89"/>
      <c r="HVL276" s="89"/>
      <c r="HVM276" s="89"/>
      <c r="HVN276" s="89"/>
      <c r="HVO276" s="89"/>
      <c r="HVP276" s="89"/>
      <c r="HVQ276" s="89"/>
      <c r="HVR276" s="89"/>
      <c r="HVS276" s="89"/>
      <c r="HVT276" s="89"/>
      <c r="HVU276" s="89"/>
      <c r="HVV276" s="89"/>
      <c r="HVW276" s="89"/>
      <c r="HVX276" s="89"/>
      <c r="HVY276" s="89"/>
      <c r="HVZ276" s="89"/>
      <c r="HWA276" s="89"/>
      <c r="HWB276" s="89"/>
      <c r="HWC276" s="89"/>
      <c r="HWD276" s="89"/>
      <c r="HWE276" s="89"/>
      <c r="HWF276" s="89"/>
      <c r="HWG276" s="89"/>
      <c r="HWH276" s="89"/>
      <c r="HWI276" s="89"/>
      <c r="HWJ276" s="89"/>
      <c r="HWK276" s="89"/>
      <c r="HWL276" s="89"/>
      <c r="HWM276" s="89"/>
      <c r="HWN276" s="89"/>
      <c r="HWO276" s="89"/>
      <c r="HWP276" s="89"/>
      <c r="HWQ276" s="89"/>
      <c r="HWR276" s="89"/>
      <c r="HWS276" s="89"/>
      <c r="HWT276" s="89"/>
      <c r="HWU276" s="89"/>
      <c r="HWV276" s="89"/>
      <c r="HWW276" s="89"/>
      <c r="HWX276" s="89"/>
      <c r="HWY276" s="89"/>
      <c r="HWZ276" s="89"/>
      <c r="HXA276" s="89"/>
      <c r="HXB276" s="89"/>
      <c r="HXC276" s="89"/>
      <c r="HXD276" s="89"/>
      <c r="HXE276" s="89"/>
      <c r="HXF276" s="89"/>
      <c r="HXG276" s="89"/>
      <c r="HXH276" s="89"/>
      <c r="HXI276" s="89"/>
      <c r="HXJ276" s="89"/>
      <c r="HXK276" s="89"/>
      <c r="HXL276" s="89"/>
      <c r="HXM276" s="89"/>
      <c r="HXN276" s="89"/>
      <c r="HXO276" s="89"/>
      <c r="HXP276" s="89"/>
      <c r="HXQ276" s="89"/>
      <c r="HXR276" s="89"/>
      <c r="HXS276" s="89"/>
      <c r="HXT276" s="89"/>
      <c r="HXU276" s="89"/>
      <c r="HXV276" s="89"/>
      <c r="HXW276" s="89"/>
      <c r="HXX276" s="89"/>
      <c r="HXY276" s="89"/>
      <c r="HXZ276" s="89"/>
      <c r="HYA276" s="89"/>
      <c r="HYB276" s="89"/>
      <c r="HYC276" s="89"/>
      <c r="HYD276" s="89"/>
      <c r="HYE276" s="89"/>
      <c r="HYF276" s="89"/>
      <c r="HYG276" s="89"/>
      <c r="HYH276" s="89"/>
      <c r="HYI276" s="89"/>
      <c r="HYJ276" s="89"/>
      <c r="HYK276" s="89"/>
      <c r="HYL276" s="89"/>
      <c r="HYM276" s="89"/>
      <c r="HYN276" s="89"/>
      <c r="HYO276" s="89"/>
      <c r="HYP276" s="89"/>
      <c r="HYQ276" s="89"/>
      <c r="HYR276" s="89"/>
      <c r="HYS276" s="89"/>
      <c r="HYT276" s="89"/>
      <c r="HYU276" s="89"/>
      <c r="HYV276" s="89"/>
      <c r="HYW276" s="89"/>
      <c r="HYX276" s="89"/>
      <c r="HYY276" s="89"/>
      <c r="HYZ276" s="89"/>
      <c r="HZA276" s="89"/>
      <c r="HZB276" s="89"/>
      <c r="HZC276" s="89"/>
      <c r="HZD276" s="89"/>
      <c r="HZE276" s="89"/>
      <c r="HZF276" s="89"/>
      <c r="HZG276" s="89"/>
      <c r="HZH276" s="89"/>
      <c r="HZI276" s="89"/>
      <c r="HZJ276" s="89"/>
      <c r="HZK276" s="89"/>
      <c r="HZL276" s="89"/>
      <c r="HZM276" s="89"/>
      <c r="HZN276" s="89"/>
      <c r="HZO276" s="89"/>
      <c r="HZP276" s="89"/>
      <c r="HZQ276" s="89"/>
      <c r="HZR276" s="89"/>
      <c r="HZS276" s="89"/>
      <c r="HZT276" s="89"/>
      <c r="HZU276" s="89"/>
      <c r="HZV276" s="89"/>
      <c r="HZW276" s="89"/>
      <c r="HZX276" s="89"/>
      <c r="HZY276" s="89"/>
      <c r="HZZ276" s="89"/>
      <c r="IAA276" s="89"/>
      <c r="IAB276" s="89"/>
      <c r="IAC276" s="89"/>
      <c r="IAD276" s="89"/>
      <c r="IAE276" s="89"/>
      <c r="IAF276" s="89"/>
      <c r="IAG276" s="89"/>
      <c r="IAH276" s="89"/>
      <c r="IAI276" s="89"/>
      <c r="IAJ276" s="89"/>
      <c r="IAK276" s="89"/>
      <c r="IAL276" s="89"/>
      <c r="IAM276" s="89"/>
      <c r="IAN276" s="89"/>
      <c r="IAO276" s="89"/>
      <c r="IAP276" s="89"/>
      <c r="IAQ276" s="89"/>
      <c r="IAR276" s="89"/>
      <c r="IAS276" s="89"/>
      <c r="IAT276" s="89"/>
      <c r="IAU276" s="89"/>
      <c r="IAV276" s="89"/>
      <c r="IAW276" s="89"/>
      <c r="IAX276" s="89"/>
      <c r="IAY276" s="89"/>
      <c r="IAZ276" s="89"/>
      <c r="IBA276" s="89"/>
      <c r="IBB276" s="89"/>
      <c r="IBC276" s="89"/>
      <c r="IBD276" s="89"/>
      <c r="IBE276" s="89"/>
      <c r="IBF276" s="89"/>
      <c r="IBG276" s="89"/>
      <c r="IBH276" s="89"/>
      <c r="IBI276" s="89"/>
      <c r="IBJ276" s="89"/>
      <c r="IBK276" s="89"/>
      <c r="IBL276" s="89"/>
      <c r="IBM276" s="89"/>
      <c r="IBN276" s="89"/>
      <c r="IBO276" s="89"/>
      <c r="IBP276" s="89"/>
      <c r="IBQ276" s="89"/>
      <c r="IBR276" s="89"/>
      <c r="IBS276" s="89"/>
      <c r="IBT276" s="89"/>
      <c r="IBU276" s="89"/>
      <c r="IBV276" s="89"/>
      <c r="IBW276" s="89"/>
      <c r="IBX276" s="89"/>
      <c r="IBY276" s="89"/>
      <c r="IBZ276" s="89"/>
      <c r="ICA276" s="89"/>
      <c r="ICB276" s="89"/>
      <c r="ICC276" s="89"/>
      <c r="ICD276" s="89"/>
      <c r="ICE276" s="89"/>
      <c r="ICF276" s="89"/>
      <c r="ICG276" s="89"/>
      <c r="ICH276" s="89"/>
      <c r="ICI276" s="89"/>
      <c r="ICJ276" s="89"/>
      <c r="ICK276" s="89"/>
      <c r="ICL276" s="89"/>
      <c r="ICM276" s="89"/>
      <c r="ICN276" s="89"/>
      <c r="ICO276" s="89"/>
      <c r="ICP276" s="89"/>
      <c r="ICQ276" s="89"/>
      <c r="ICR276" s="89"/>
      <c r="ICS276" s="89"/>
      <c r="ICT276" s="89"/>
      <c r="ICU276" s="89"/>
      <c r="ICV276" s="89"/>
      <c r="ICW276" s="89"/>
      <c r="ICX276" s="89"/>
      <c r="ICY276" s="89"/>
      <c r="ICZ276" s="89"/>
      <c r="IDA276" s="89"/>
      <c r="IDB276" s="89"/>
      <c r="IDC276" s="89"/>
      <c r="IDD276" s="89"/>
      <c r="IDE276" s="89"/>
      <c r="IDF276" s="89"/>
      <c r="IDG276" s="89"/>
      <c r="IDH276" s="89"/>
      <c r="IDI276" s="89"/>
      <c r="IDJ276" s="89"/>
      <c r="IDK276" s="89"/>
      <c r="IDL276" s="89"/>
      <c r="IDM276" s="89"/>
      <c r="IDN276" s="89"/>
      <c r="IDO276" s="89"/>
      <c r="IDP276" s="89"/>
      <c r="IDQ276" s="89"/>
      <c r="IDR276" s="89"/>
      <c r="IDS276" s="89"/>
      <c r="IDT276" s="89"/>
      <c r="IDU276" s="89"/>
      <c r="IDV276" s="89"/>
      <c r="IDW276" s="89"/>
      <c r="IDX276" s="89"/>
      <c r="IDY276" s="89"/>
      <c r="IDZ276" s="89"/>
      <c r="IEA276" s="89"/>
      <c r="IEB276" s="89"/>
      <c r="IEC276" s="89"/>
      <c r="IED276" s="89"/>
      <c r="IEE276" s="89"/>
      <c r="IEF276" s="89"/>
      <c r="IEG276" s="89"/>
      <c r="IEH276" s="89"/>
      <c r="IEI276" s="89"/>
      <c r="IEJ276" s="89"/>
      <c r="IEK276" s="89"/>
      <c r="IEL276" s="89"/>
      <c r="IEM276" s="89"/>
      <c r="IEN276" s="89"/>
      <c r="IEO276" s="89"/>
      <c r="IEP276" s="89"/>
      <c r="IEQ276" s="89"/>
      <c r="IER276" s="89"/>
      <c r="IES276" s="89"/>
      <c r="IET276" s="89"/>
      <c r="IEU276" s="89"/>
      <c r="IEV276" s="89"/>
      <c r="IEW276" s="89"/>
      <c r="IEX276" s="89"/>
      <c r="IEY276" s="89"/>
      <c r="IEZ276" s="89"/>
      <c r="IFA276" s="89"/>
      <c r="IFB276" s="89"/>
      <c r="IFC276" s="89"/>
      <c r="IFD276" s="89"/>
      <c r="IFE276" s="89"/>
      <c r="IFF276" s="89"/>
      <c r="IFG276" s="89"/>
      <c r="IFH276" s="89"/>
      <c r="IFI276" s="89"/>
      <c r="IFJ276" s="89"/>
      <c r="IFK276" s="89"/>
      <c r="IFL276" s="89"/>
      <c r="IFM276" s="89"/>
      <c r="IFN276" s="89"/>
      <c r="IFO276" s="89"/>
      <c r="IFP276" s="89"/>
      <c r="IFQ276" s="89"/>
      <c r="IFR276" s="89"/>
      <c r="IFS276" s="89"/>
      <c r="IFT276" s="89"/>
      <c r="IFU276" s="89"/>
      <c r="IFV276" s="89"/>
      <c r="IFW276" s="89"/>
      <c r="IFX276" s="89"/>
      <c r="IFY276" s="89"/>
      <c r="IFZ276" s="89"/>
      <c r="IGA276" s="89"/>
      <c r="IGB276" s="89"/>
      <c r="IGC276" s="89"/>
      <c r="IGD276" s="89"/>
      <c r="IGE276" s="89"/>
      <c r="IGF276" s="89"/>
      <c r="IGG276" s="89"/>
      <c r="IGH276" s="89"/>
      <c r="IGI276" s="89"/>
      <c r="IGJ276" s="89"/>
      <c r="IGK276" s="89"/>
      <c r="IGL276" s="89"/>
      <c r="IGM276" s="89"/>
      <c r="IGN276" s="89"/>
      <c r="IGO276" s="89"/>
      <c r="IGP276" s="89"/>
      <c r="IGQ276" s="89"/>
      <c r="IGR276" s="89"/>
      <c r="IGS276" s="89"/>
      <c r="IGT276" s="89"/>
      <c r="IGU276" s="89"/>
      <c r="IGV276" s="89"/>
      <c r="IGW276" s="89"/>
      <c r="IGX276" s="89"/>
      <c r="IGY276" s="89"/>
      <c r="IGZ276" s="89"/>
      <c r="IHA276" s="89"/>
      <c r="IHB276" s="89"/>
      <c r="IHC276" s="89"/>
      <c r="IHD276" s="89"/>
      <c r="IHE276" s="89"/>
      <c r="IHF276" s="89"/>
      <c r="IHG276" s="89"/>
      <c r="IHH276" s="89"/>
      <c r="IHI276" s="89"/>
      <c r="IHJ276" s="89"/>
      <c r="IHK276" s="89"/>
      <c r="IHL276" s="89"/>
      <c r="IHM276" s="89"/>
      <c r="IHN276" s="89"/>
      <c r="IHO276" s="89"/>
      <c r="IHP276" s="89"/>
      <c r="IHQ276" s="89"/>
      <c r="IHR276" s="89"/>
      <c r="IHS276" s="89"/>
      <c r="IHT276" s="89"/>
      <c r="IHU276" s="89"/>
      <c r="IHV276" s="89"/>
      <c r="IHW276" s="89"/>
      <c r="IHX276" s="89"/>
      <c r="IHY276" s="89"/>
      <c r="IHZ276" s="89"/>
      <c r="IIA276" s="89"/>
      <c r="IIB276" s="89"/>
      <c r="IIC276" s="89"/>
      <c r="IID276" s="89"/>
      <c r="IIE276" s="89"/>
      <c r="IIF276" s="89"/>
      <c r="IIG276" s="89"/>
      <c r="IIH276" s="89"/>
      <c r="III276" s="89"/>
      <c r="IIJ276" s="89"/>
      <c r="IIK276" s="89"/>
      <c r="IIL276" s="89"/>
      <c r="IIM276" s="89"/>
      <c r="IIN276" s="89"/>
      <c r="IIO276" s="89"/>
      <c r="IIP276" s="89"/>
      <c r="IIQ276" s="89"/>
      <c r="IIR276" s="89"/>
      <c r="IIS276" s="89"/>
      <c r="IIT276" s="89"/>
      <c r="IIU276" s="89"/>
      <c r="IIV276" s="89"/>
      <c r="IIW276" s="89"/>
      <c r="IIX276" s="89"/>
      <c r="IIY276" s="89"/>
      <c r="IIZ276" s="89"/>
      <c r="IJA276" s="89"/>
      <c r="IJB276" s="89"/>
      <c r="IJC276" s="89"/>
      <c r="IJD276" s="89"/>
      <c r="IJE276" s="89"/>
      <c r="IJF276" s="89"/>
      <c r="IJG276" s="89"/>
      <c r="IJH276" s="89"/>
      <c r="IJI276" s="89"/>
      <c r="IJJ276" s="89"/>
      <c r="IJK276" s="89"/>
      <c r="IJL276" s="89"/>
      <c r="IJM276" s="89"/>
      <c r="IJN276" s="89"/>
      <c r="IJO276" s="89"/>
      <c r="IJP276" s="89"/>
      <c r="IJQ276" s="89"/>
      <c r="IJR276" s="89"/>
      <c r="IJS276" s="89"/>
      <c r="IJT276" s="89"/>
      <c r="IJU276" s="89"/>
      <c r="IJV276" s="89"/>
      <c r="IJW276" s="89"/>
      <c r="IJX276" s="89"/>
      <c r="IJY276" s="89"/>
      <c r="IJZ276" s="89"/>
      <c r="IKA276" s="89"/>
      <c r="IKB276" s="89"/>
      <c r="IKC276" s="89"/>
      <c r="IKD276" s="89"/>
      <c r="IKE276" s="89"/>
      <c r="IKF276" s="89"/>
      <c r="IKG276" s="89"/>
      <c r="IKH276" s="89"/>
      <c r="IKI276" s="89"/>
      <c r="IKJ276" s="89"/>
      <c r="IKK276" s="89"/>
      <c r="IKL276" s="89"/>
      <c r="IKM276" s="89"/>
      <c r="IKN276" s="89"/>
      <c r="IKO276" s="89"/>
      <c r="IKP276" s="89"/>
      <c r="IKQ276" s="89"/>
      <c r="IKR276" s="89"/>
      <c r="IKS276" s="89"/>
      <c r="IKT276" s="89"/>
      <c r="IKU276" s="89"/>
      <c r="IKV276" s="89"/>
      <c r="IKW276" s="89"/>
      <c r="IKX276" s="89"/>
      <c r="IKY276" s="89"/>
      <c r="IKZ276" s="89"/>
      <c r="ILA276" s="89"/>
      <c r="ILB276" s="89"/>
      <c r="ILC276" s="89"/>
      <c r="ILD276" s="89"/>
      <c r="ILE276" s="89"/>
      <c r="ILF276" s="89"/>
      <c r="ILG276" s="89"/>
      <c r="ILH276" s="89"/>
      <c r="ILI276" s="89"/>
      <c r="ILJ276" s="89"/>
      <c r="ILK276" s="89"/>
      <c r="ILL276" s="89"/>
      <c r="ILM276" s="89"/>
      <c r="ILN276" s="89"/>
      <c r="ILO276" s="89"/>
      <c r="ILP276" s="89"/>
      <c r="ILQ276" s="89"/>
      <c r="ILR276" s="89"/>
      <c r="ILS276" s="89"/>
      <c r="ILT276" s="89"/>
      <c r="ILU276" s="89"/>
      <c r="ILV276" s="89"/>
      <c r="ILW276" s="89"/>
      <c r="ILX276" s="89"/>
      <c r="ILY276" s="89"/>
      <c r="ILZ276" s="89"/>
      <c r="IMA276" s="89"/>
      <c r="IMB276" s="89"/>
      <c r="IMC276" s="89"/>
      <c r="IMD276" s="89"/>
      <c r="IME276" s="89"/>
      <c r="IMF276" s="89"/>
      <c r="IMG276" s="89"/>
      <c r="IMH276" s="89"/>
      <c r="IMI276" s="89"/>
      <c r="IMJ276" s="89"/>
      <c r="IMK276" s="89"/>
      <c r="IML276" s="89"/>
      <c r="IMM276" s="89"/>
      <c r="IMN276" s="89"/>
      <c r="IMO276" s="89"/>
      <c r="IMP276" s="89"/>
      <c r="IMQ276" s="89"/>
      <c r="IMR276" s="89"/>
      <c r="IMS276" s="89"/>
      <c r="IMT276" s="89"/>
      <c r="IMU276" s="89"/>
      <c r="IMV276" s="89"/>
      <c r="IMW276" s="89"/>
      <c r="IMX276" s="89"/>
      <c r="IMY276" s="89"/>
      <c r="IMZ276" s="89"/>
      <c r="INA276" s="89"/>
      <c r="INB276" s="89"/>
      <c r="INC276" s="89"/>
      <c r="IND276" s="89"/>
      <c r="INE276" s="89"/>
      <c r="INF276" s="89"/>
      <c r="ING276" s="89"/>
      <c r="INH276" s="89"/>
      <c r="INI276" s="89"/>
      <c r="INJ276" s="89"/>
      <c r="INK276" s="89"/>
      <c r="INL276" s="89"/>
      <c r="INM276" s="89"/>
      <c r="INN276" s="89"/>
      <c r="INO276" s="89"/>
      <c r="INP276" s="89"/>
      <c r="INQ276" s="89"/>
      <c r="INR276" s="89"/>
      <c r="INS276" s="89"/>
      <c r="INT276" s="89"/>
      <c r="INU276" s="89"/>
      <c r="INV276" s="89"/>
      <c r="INW276" s="89"/>
      <c r="INX276" s="89"/>
      <c r="INY276" s="89"/>
      <c r="INZ276" s="89"/>
      <c r="IOA276" s="89"/>
      <c r="IOB276" s="89"/>
      <c r="IOC276" s="89"/>
      <c r="IOD276" s="89"/>
      <c r="IOE276" s="89"/>
      <c r="IOF276" s="89"/>
      <c r="IOG276" s="89"/>
      <c r="IOH276" s="89"/>
      <c r="IOI276" s="89"/>
      <c r="IOJ276" s="89"/>
      <c r="IOK276" s="89"/>
      <c r="IOL276" s="89"/>
      <c r="IOM276" s="89"/>
      <c r="ION276" s="89"/>
      <c r="IOO276" s="89"/>
      <c r="IOP276" s="89"/>
      <c r="IOQ276" s="89"/>
      <c r="IOR276" s="89"/>
      <c r="IOS276" s="89"/>
      <c r="IOT276" s="89"/>
      <c r="IOU276" s="89"/>
      <c r="IOV276" s="89"/>
      <c r="IOW276" s="89"/>
      <c r="IOX276" s="89"/>
      <c r="IOY276" s="89"/>
      <c r="IOZ276" s="89"/>
      <c r="IPA276" s="89"/>
      <c r="IPB276" s="89"/>
      <c r="IPC276" s="89"/>
      <c r="IPD276" s="89"/>
      <c r="IPE276" s="89"/>
      <c r="IPF276" s="89"/>
      <c r="IPG276" s="89"/>
      <c r="IPH276" s="89"/>
      <c r="IPI276" s="89"/>
      <c r="IPJ276" s="89"/>
      <c r="IPK276" s="89"/>
      <c r="IPL276" s="89"/>
      <c r="IPM276" s="89"/>
      <c r="IPN276" s="89"/>
      <c r="IPO276" s="89"/>
      <c r="IPP276" s="89"/>
      <c r="IPQ276" s="89"/>
      <c r="IPR276" s="89"/>
      <c r="IPS276" s="89"/>
      <c r="IPT276" s="89"/>
      <c r="IPU276" s="89"/>
      <c r="IPV276" s="89"/>
      <c r="IPW276" s="89"/>
      <c r="IPX276" s="89"/>
      <c r="IPY276" s="89"/>
      <c r="IPZ276" s="89"/>
      <c r="IQA276" s="89"/>
      <c r="IQB276" s="89"/>
      <c r="IQC276" s="89"/>
      <c r="IQD276" s="89"/>
      <c r="IQE276" s="89"/>
      <c r="IQF276" s="89"/>
      <c r="IQG276" s="89"/>
      <c r="IQH276" s="89"/>
      <c r="IQI276" s="89"/>
      <c r="IQJ276" s="89"/>
      <c r="IQK276" s="89"/>
      <c r="IQL276" s="89"/>
      <c r="IQM276" s="89"/>
      <c r="IQN276" s="89"/>
      <c r="IQO276" s="89"/>
      <c r="IQP276" s="89"/>
      <c r="IQQ276" s="89"/>
      <c r="IQR276" s="89"/>
      <c r="IQS276" s="89"/>
      <c r="IQT276" s="89"/>
      <c r="IQU276" s="89"/>
      <c r="IQV276" s="89"/>
      <c r="IQW276" s="89"/>
      <c r="IQX276" s="89"/>
      <c r="IQY276" s="89"/>
      <c r="IQZ276" s="89"/>
      <c r="IRA276" s="89"/>
      <c r="IRB276" s="89"/>
      <c r="IRC276" s="89"/>
      <c r="IRD276" s="89"/>
      <c r="IRE276" s="89"/>
      <c r="IRF276" s="89"/>
      <c r="IRG276" s="89"/>
      <c r="IRH276" s="89"/>
      <c r="IRI276" s="89"/>
      <c r="IRJ276" s="89"/>
      <c r="IRK276" s="89"/>
      <c r="IRL276" s="89"/>
      <c r="IRM276" s="89"/>
      <c r="IRN276" s="89"/>
      <c r="IRO276" s="89"/>
      <c r="IRP276" s="89"/>
      <c r="IRQ276" s="89"/>
      <c r="IRR276" s="89"/>
      <c r="IRS276" s="89"/>
      <c r="IRT276" s="89"/>
      <c r="IRU276" s="89"/>
      <c r="IRV276" s="89"/>
      <c r="IRW276" s="89"/>
      <c r="IRX276" s="89"/>
      <c r="IRY276" s="89"/>
      <c r="IRZ276" s="89"/>
      <c r="ISA276" s="89"/>
      <c r="ISB276" s="89"/>
      <c r="ISC276" s="89"/>
      <c r="ISD276" s="89"/>
      <c r="ISE276" s="89"/>
      <c r="ISF276" s="89"/>
      <c r="ISG276" s="89"/>
      <c r="ISH276" s="89"/>
      <c r="ISI276" s="89"/>
      <c r="ISJ276" s="89"/>
      <c r="ISK276" s="89"/>
      <c r="ISL276" s="89"/>
      <c r="ISM276" s="89"/>
      <c r="ISN276" s="89"/>
      <c r="ISO276" s="89"/>
      <c r="ISP276" s="89"/>
      <c r="ISQ276" s="89"/>
      <c r="ISR276" s="89"/>
      <c r="ISS276" s="89"/>
      <c r="IST276" s="89"/>
      <c r="ISU276" s="89"/>
      <c r="ISV276" s="89"/>
      <c r="ISW276" s="89"/>
      <c r="ISX276" s="89"/>
      <c r="ISY276" s="89"/>
      <c r="ISZ276" s="89"/>
      <c r="ITA276" s="89"/>
      <c r="ITB276" s="89"/>
      <c r="ITC276" s="89"/>
      <c r="ITD276" s="89"/>
      <c r="ITE276" s="89"/>
      <c r="ITF276" s="89"/>
      <c r="ITG276" s="89"/>
      <c r="ITH276" s="89"/>
      <c r="ITI276" s="89"/>
      <c r="ITJ276" s="89"/>
      <c r="ITK276" s="89"/>
      <c r="ITL276" s="89"/>
      <c r="ITM276" s="89"/>
      <c r="ITN276" s="89"/>
      <c r="ITO276" s="89"/>
      <c r="ITP276" s="89"/>
      <c r="ITQ276" s="89"/>
      <c r="ITR276" s="89"/>
      <c r="ITS276" s="89"/>
      <c r="ITT276" s="89"/>
      <c r="ITU276" s="89"/>
      <c r="ITV276" s="89"/>
      <c r="ITW276" s="89"/>
      <c r="ITX276" s="89"/>
      <c r="ITY276" s="89"/>
      <c r="ITZ276" s="89"/>
      <c r="IUA276" s="89"/>
      <c r="IUB276" s="89"/>
      <c r="IUC276" s="89"/>
      <c r="IUD276" s="89"/>
      <c r="IUE276" s="89"/>
      <c r="IUF276" s="89"/>
      <c r="IUG276" s="89"/>
      <c r="IUH276" s="89"/>
      <c r="IUI276" s="89"/>
      <c r="IUJ276" s="89"/>
      <c r="IUK276" s="89"/>
      <c r="IUL276" s="89"/>
      <c r="IUM276" s="89"/>
      <c r="IUN276" s="89"/>
      <c r="IUO276" s="89"/>
      <c r="IUP276" s="89"/>
      <c r="IUQ276" s="89"/>
      <c r="IUR276" s="89"/>
      <c r="IUS276" s="89"/>
      <c r="IUT276" s="89"/>
      <c r="IUU276" s="89"/>
      <c r="IUV276" s="89"/>
      <c r="IUW276" s="89"/>
      <c r="IUX276" s="89"/>
      <c r="IUY276" s="89"/>
      <c r="IUZ276" s="89"/>
      <c r="IVA276" s="89"/>
      <c r="IVB276" s="89"/>
      <c r="IVC276" s="89"/>
      <c r="IVD276" s="89"/>
      <c r="IVE276" s="89"/>
      <c r="IVF276" s="89"/>
      <c r="IVG276" s="89"/>
      <c r="IVH276" s="89"/>
      <c r="IVI276" s="89"/>
      <c r="IVJ276" s="89"/>
      <c r="IVK276" s="89"/>
      <c r="IVL276" s="89"/>
      <c r="IVM276" s="89"/>
      <c r="IVN276" s="89"/>
      <c r="IVO276" s="89"/>
      <c r="IVP276" s="89"/>
      <c r="IVQ276" s="89"/>
      <c r="IVR276" s="89"/>
      <c r="IVS276" s="89"/>
      <c r="IVT276" s="89"/>
      <c r="IVU276" s="89"/>
      <c r="IVV276" s="89"/>
      <c r="IVW276" s="89"/>
      <c r="IVX276" s="89"/>
      <c r="IVY276" s="89"/>
      <c r="IVZ276" s="89"/>
      <c r="IWA276" s="89"/>
      <c r="IWB276" s="89"/>
      <c r="IWC276" s="89"/>
      <c r="IWD276" s="89"/>
      <c r="IWE276" s="89"/>
      <c r="IWF276" s="89"/>
      <c r="IWG276" s="89"/>
      <c r="IWH276" s="89"/>
      <c r="IWI276" s="89"/>
      <c r="IWJ276" s="89"/>
      <c r="IWK276" s="89"/>
      <c r="IWL276" s="89"/>
      <c r="IWM276" s="89"/>
      <c r="IWN276" s="89"/>
      <c r="IWO276" s="89"/>
      <c r="IWP276" s="89"/>
      <c r="IWQ276" s="89"/>
      <c r="IWR276" s="89"/>
      <c r="IWS276" s="89"/>
      <c r="IWT276" s="89"/>
      <c r="IWU276" s="89"/>
      <c r="IWV276" s="89"/>
      <c r="IWW276" s="89"/>
      <c r="IWX276" s="89"/>
      <c r="IWY276" s="89"/>
      <c r="IWZ276" s="89"/>
      <c r="IXA276" s="89"/>
      <c r="IXB276" s="89"/>
      <c r="IXC276" s="89"/>
      <c r="IXD276" s="89"/>
      <c r="IXE276" s="89"/>
      <c r="IXF276" s="89"/>
      <c r="IXG276" s="89"/>
      <c r="IXH276" s="89"/>
      <c r="IXI276" s="89"/>
      <c r="IXJ276" s="89"/>
      <c r="IXK276" s="89"/>
      <c r="IXL276" s="89"/>
      <c r="IXM276" s="89"/>
      <c r="IXN276" s="89"/>
      <c r="IXO276" s="89"/>
      <c r="IXP276" s="89"/>
      <c r="IXQ276" s="89"/>
      <c r="IXR276" s="89"/>
      <c r="IXS276" s="89"/>
      <c r="IXT276" s="89"/>
      <c r="IXU276" s="89"/>
      <c r="IXV276" s="89"/>
      <c r="IXW276" s="89"/>
      <c r="IXX276" s="89"/>
      <c r="IXY276" s="89"/>
      <c r="IXZ276" s="89"/>
      <c r="IYA276" s="89"/>
      <c r="IYB276" s="89"/>
      <c r="IYC276" s="89"/>
      <c r="IYD276" s="89"/>
      <c r="IYE276" s="89"/>
      <c r="IYF276" s="89"/>
      <c r="IYG276" s="89"/>
      <c r="IYH276" s="89"/>
      <c r="IYI276" s="89"/>
      <c r="IYJ276" s="89"/>
      <c r="IYK276" s="89"/>
      <c r="IYL276" s="89"/>
      <c r="IYM276" s="89"/>
      <c r="IYN276" s="89"/>
      <c r="IYO276" s="89"/>
      <c r="IYP276" s="89"/>
      <c r="IYQ276" s="89"/>
      <c r="IYR276" s="89"/>
      <c r="IYS276" s="89"/>
      <c r="IYT276" s="89"/>
      <c r="IYU276" s="89"/>
      <c r="IYV276" s="89"/>
      <c r="IYW276" s="89"/>
      <c r="IYX276" s="89"/>
      <c r="IYY276" s="89"/>
      <c r="IYZ276" s="89"/>
      <c r="IZA276" s="89"/>
      <c r="IZB276" s="89"/>
      <c r="IZC276" s="89"/>
      <c r="IZD276" s="89"/>
      <c r="IZE276" s="89"/>
      <c r="IZF276" s="89"/>
      <c r="IZG276" s="89"/>
      <c r="IZH276" s="89"/>
      <c r="IZI276" s="89"/>
      <c r="IZJ276" s="89"/>
      <c r="IZK276" s="89"/>
      <c r="IZL276" s="89"/>
      <c r="IZM276" s="89"/>
      <c r="IZN276" s="89"/>
      <c r="IZO276" s="89"/>
      <c r="IZP276" s="89"/>
      <c r="IZQ276" s="89"/>
      <c r="IZR276" s="89"/>
      <c r="IZS276" s="89"/>
      <c r="IZT276" s="89"/>
      <c r="IZU276" s="89"/>
      <c r="IZV276" s="89"/>
      <c r="IZW276" s="89"/>
      <c r="IZX276" s="89"/>
      <c r="IZY276" s="89"/>
      <c r="IZZ276" s="89"/>
      <c r="JAA276" s="89"/>
      <c r="JAB276" s="89"/>
      <c r="JAC276" s="89"/>
      <c r="JAD276" s="89"/>
      <c r="JAE276" s="89"/>
      <c r="JAF276" s="89"/>
      <c r="JAG276" s="89"/>
      <c r="JAH276" s="89"/>
      <c r="JAI276" s="89"/>
      <c r="JAJ276" s="89"/>
      <c r="JAK276" s="89"/>
      <c r="JAL276" s="89"/>
      <c r="JAM276" s="89"/>
      <c r="JAN276" s="89"/>
      <c r="JAO276" s="89"/>
      <c r="JAP276" s="89"/>
      <c r="JAQ276" s="89"/>
      <c r="JAR276" s="89"/>
      <c r="JAS276" s="89"/>
      <c r="JAT276" s="89"/>
      <c r="JAU276" s="89"/>
      <c r="JAV276" s="89"/>
      <c r="JAW276" s="89"/>
      <c r="JAX276" s="89"/>
      <c r="JAY276" s="89"/>
      <c r="JAZ276" s="89"/>
      <c r="JBA276" s="89"/>
      <c r="JBB276" s="89"/>
      <c r="JBC276" s="89"/>
      <c r="JBD276" s="89"/>
      <c r="JBE276" s="89"/>
      <c r="JBF276" s="89"/>
      <c r="JBG276" s="89"/>
      <c r="JBH276" s="89"/>
      <c r="JBI276" s="89"/>
      <c r="JBJ276" s="89"/>
      <c r="JBK276" s="89"/>
      <c r="JBL276" s="89"/>
      <c r="JBM276" s="89"/>
      <c r="JBN276" s="89"/>
      <c r="JBO276" s="89"/>
      <c r="JBP276" s="89"/>
      <c r="JBQ276" s="89"/>
      <c r="JBR276" s="89"/>
      <c r="JBS276" s="89"/>
      <c r="JBT276" s="89"/>
      <c r="JBU276" s="89"/>
      <c r="JBV276" s="89"/>
      <c r="JBW276" s="89"/>
      <c r="JBX276" s="89"/>
      <c r="JBY276" s="89"/>
      <c r="JBZ276" s="89"/>
      <c r="JCA276" s="89"/>
      <c r="JCB276" s="89"/>
      <c r="JCC276" s="89"/>
      <c r="JCD276" s="89"/>
      <c r="JCE276" s="89"/>
      <c r="JCF276" s="89"/>
      <c r="JCG276" s="89"/>
      <c r="JCH276" s="89"/>
      <c r="JCI276" s="89"/>
      <c r="JCJ276" s="89"/>
      <c r="JCK276" s="89"/>
      <c r="JCL276" s="89"/>
      <c r="JCM276" s="89"/>
      <c r="JCN276" s="89"/>
      <c r="JCO276" s="89"/>
      <c r="JCP276" s="89"/>
      <c r="JCQ276" s="89"/>
      <c r="JCR276" s="89"/>
      <c r="JCS276" s="89"/>
      <c r="JCT276" s="89"/>
      <c r="JCU276" s="89"/>
      <c r="JCV276" s="89"/>
      <c r="JCW276" s="89"/>
      <c r="JCX276" s="89"/>
      <c r="JCY276" s="89"/>
      <c r="JCZ276" s="89"/>
      <c r="JDA276" s="89"/>
      <c r="JDB276" s="89"/>
      <c r="JDC276" s="89"/>
      <c r="JDD276" s="89"/>
      <c r="JDE276" s="89"/>
      <c r="JDF276" s="89"/>
      <c r="JDG276" s="89"/>
      <c r="JDH276" s="89"/>
      <c r="JDI276" s="89"/>
      <c r="JDJ276" s="89"/>
      <c r="JDK276" s="89"/>
      <c r="JDL276" s="89"/>
      <c r="JDM276" s="89"/>
      <c r="JDN276" s="89"/>
      <c r="JDO276" s="89"/>
      <c r="JDP276" s="89"/>
      <c r="JDQ276" s="89"/>
      <c r="JDR276" s="89"/>
      <c r="JDS276" s="89"/>
      <c r="JDT276" s="89"/>
      <c r="JDU276" s="89"/>
      <c r="JDV276" s="89"/>
      <c r="JDW276" s="89"/>
      <c r="JDX276" s="89"/>
      <c r="JDY276" s="89"/>
      <c r="JDZ276" s="89"/>
      <c r="JEA276" s="89"/>
      <c r="JEB276" s="89"/>
      <c r="JEC276" s="89"/>
      <c r="JED276" s="89"/>
      <c r="JEE276" s="89"/>
      <c r="JEF276" s="89"/>
      <c r="JEG276" s="89"/>
      <c r="JEH276" s="89"/>
      <c r="JEI276" s="89"/>
      <c r="JEJ276" s="89"/>
      <c r="JEK276" s="89"/>
      <c r="JEL276" s="89"/>
      <c r="JEM276" s="89"/>
      <c r="JEN276" s="89"/>
      <c r="JEO276" s="89"/>
      <c r="JEP276" s="89"/>
      <c r="JEQ276" s="89"/>
      <c r="JER276" s="89"/>
      <c r="JES276" s="89"/>
      <c r="JET276" s="89"/>
      <c r="JEU276" s="89"/>
      <c r="JEV276" s="89"/>
      <c r="JEW276" s="89"/>
      <c r="JEX276" s="89"/>
      <c r="JEY276" s="89"/>
      <c r="JEZ276" s="89"/>
      <c r="JFA276" s="89"/>
      <c r="JFB276" s="89"/>
      <c r="JFC276" s="89"/>
      <c r="JFD276" s="89"/>
      <c r="JFE276" s="89"/>
      <c r="JFF276" s="89"/>
      <c r="JFG276" s="89"/>
      <c r="JFH276" s="89"/>
      <c r="JFI276" s="89"/>
      <c r="JFJ276" s="89"/>
      <c r="JFK276" s="89"/>
      <c r="JFL276" s="89"/>
      <c r="JFM276" s="89"/>
      <c r="JFN276" s="89"/>
      <c r="JFO276" s="89"/>
      <c r="JFP276" s="89"/>
      <c r="JFQ276" s="89"/>
      <c r="JFR276" s="89"/>
      <c r="JFS276" s="89"/>
      <c r="JFT276" s="89"/>
      <c r="JFU276" s="89"/>
      <c r="JFV276" s="89"/>
      <c r="JFW276" s="89"/>
      <c r="JFX276" s="89"/>
      <c r="JFY276" s="89"/>
      <c r="JFZ276" s="89"/>
      <c r="JGA276" s="89"/>
      <c r="JGB276" s="89"/>
      <c r="JGC276" s="89"/>
      <c r="JGD276" s="89"/>
      <c r="JGE276" s="89"/>
      <c r="JGF276" s="89"/>
      <c r="JGG276" s="89"/>
      <c r="JGH276" s="89"/>
      <c r="JGI276" s="89"/>
      <c r="JGJ276" s="89"/>
      <c r="JGK276" s="89"/>
      <c r="JGL276" s="89"/>
      <c r="JGM276" s="89"/>
      <c r="JGN276" s="89"/>
      <c r="JGO276" s="89"/>
      <c r="JGP276" s="89"/>
      <c r="JGQ276" s="89"/>
      <c r="JGR276" s="89"/>
      <c r="JGS276" s="89"/>
      <c r="JGT276" s="89"/>
      <c r="JGU276" s="89"/>
      <c r="JGV276" s="89"/>
      <c r="JGW276" s="89"/>
      <c r="JGX276" s="89"/>
      <c r="JGY276" s="89"/>
      <c r="JGZ276" s="89"/>
      <c r="JHA276" s="89"/>
      <c r="JHB276" s="89"/>
      <c r="JHC276" s="89"/>
      <c r="JHD276" s="89"/>
      <c r="JHE276" s="89"/>
      <c r="JHF276" s="89"/>
      <c r="JHG276" s="89"/>
      <c r="JHH276" s="89"/>
      <c r="JHI276" s="89"/>
      <c r="JHJ276" s="89"/>
      <c r="JHK276" s="89"/>
      <c r="JHL276" s="89"/>
      <c r="JHM276" s="89"/>
      <c r="JHN276" s="89"/>
      <c r="JHO276" s="89"/>
      <c r="JHP276" s="89"/>
      <c r="JHQ276" s="89"/>
      <c r="JHR276" s="89"/>
      <c r="JHS276" s="89"/>
      <c r="JHT276" s="89"/>
      <c r="JHU276" s="89"/>
      <c r="JHV276" s="89"/>
      <c r="JHW276" s="89"/>
      <c r="JHX276" s="89"/>
      <c r="JHY276" s="89"/>
      <c r="JHZ276" s="89"/>
      <c r="JIA276" s="89"/>
      <c r="JIB276" s="89"/>
      <c r="JIC276" s="89"/>
      <c r="JID276" s="89"/>
      <c r="JIE276" s="89"/>
      <c r="JIF276" s="89"/>
      <c r="JIG276" s="89"/>
      <c r="JIH276" s="89"/>
      <c r="JII276" s="89"/>
      <c r="JIJ276" s="89"/>
      <c r="JIK276" s="89"/>
      <c r="JIL276" s="89"/>
      <c r="JIM276" s="89"/>
      <c r="JIN276" s="89"/>
      <c r="JIO276" s="89"/>
      <c r="JIP276" s="89"/>
      <c r="JIQ276" s="89"/>
      <c r="JIR276" s="89"/>
      <c r="JIS276" s="89"/>
      <c r="JIT276" s="89"/>
      <c r="JIU276" s="89"/>
      <c r="JIV276" s="89"/>
      <c r="JIW276" s="89"/>
      <c r="JIX276" s="89"/>
      <c r="JIY276" s="89"/>
      <c r="JIZ276" s="89"/>
      <c r="JJA276" s="89"/>
      <c r="JJB276" s="89"/>
      <c r="JJC276" s="89"/>
      <c r="JJD276" s="89"/>
      <c r="JJE276" s="89"/>
      <c r="JJF276" s="89"/>
      <c r="JJG276" s="89"/>
      <c r="JJH276" s="89"/>
      <c r="JJI276" s="89"/>
      <c r="JJJ276" s="89"/>
      <c r="JJK276" s="89"/>
      <c r="JJL276" s="89"/>
      <c r="JJM276" s="89"/>
      <c r="JJN276" s="89"/>
      <c r="JJO276" s="89"/>
      <c r="JJP276" s="89"/>
      <c r="JJQ276" s="89"/>
      <c r="JJR276" s="89"/>
      <c r="JJS276" s="89"/>
      <c r="JJT276" s="89"/>
      <c r="JJU276" s="89"/>
      <c r="JJV276" s="89"/>
      <c r="JJW276" s="89"/>
      <c r="JJX276" s="89"/>
      <c r="JJY276" s="89"/>
      <c r="JJZ276" s="89"/>
      <c r="JKA276" s="89"/>
      <c r="JKB276" s="89"/>
      <c r="JKC276" s="89"/>
      <c r="JKD276" s="89"/>
      <c r="JKE276" s="89"/>
      <c r="JKF276" s="89"/>
      <c r="JKG276" s="89"/>
      <c r="JKH276" s="89"/>
      <c r="JKI276" s="89"/>
      <c r="JKJ276" s="89"/>
      <c r="JKK276" s="89"/>
      <c r="JKL276" s="89"/>
      <c r="JKM276" s="89"/>
      <c r="JKN276" s="89"/>
      <c r="JKO276" s="89"/>
      <c r="JKP276" s="89"/>
      <c r="JKQ276" s="89"/>
      <c r="JKR276" s="89"/>
      <c r="JKS276" s="89"/>
      <c r="JKT276" s="89"/>
      <c r="JKU276" s="89"/>
      <c r="JKV276" s="89"/>
      <c r="JKW276" s="89"/>
      <c r="JKX276" s="89"/>
      <c r="JKY276" s="89"/>
      <c r="JKZ276" s="89"/>
      <c r="JLA276" s="89"/>
      <c r="JLB276" s="89"/>
      <c r="JLC276" s="89"/>
      <c r="JLD276" s="89"/>
      <c r="JLE276" s="89"/>
      <c r="JLF276" s="89"/>
      <c r="JLG276" s="89"/>
      <c r="JLH276" s="89"/>
      <c r="JLI276" s="89"/>
      <c r="JLJ276" s="89"/>
      <c r="JLK276" s="89"/>
      <c r="JLL276" s="89"/>
      <c r="JLM276" s="89"/>
      <c r="JLN276" s="89"/>
      <c r="JLO276" s="89"/>
      <c r="JLP276" s="89"/>
      <c r="JLQ276" s="89"/>
      <c r="JLR276" s="89"/>
      <c r="JLS276" s="89"/>
      <c r="JLT276" s="89"/>
      <c r="JLU276" s="89"/>
      <c r="JLV276" s="89"/>
      <c r="JLW276" s="89"/>
      <c r="JLX276" s="89"/>
      <c r="JLY276" s="89"/>
      <c r="JLZ276" s="89"/>
      <c r="JMA276" s="89"/>
      <c r="JMB276" s="89"/>
      <c r="JMC276" s="89"/>
      <c r="JMD276" s="89"/>
      <c r="JME276" s="89"/>
      <c r="JMF276" s="89"/>
      <c r="JMG276" s="89"/>
      <c r="JMH276" s="89"/>
      <c r="JMI276" s="89"/>
      <c r="JMJ276" s="89"/>
      <c r="JMK276" s="89"/>
      <c r="JML276" s="89"/>
      <c r="JMM276" s="89"/>
      <c r="JMN276" s="89"/>
      <c r="JMO276" s="89"/>
      <c r="JMP276" s="89"/>
      <c r="JMQ276" s="89"/>
      <c r="JMR276" s="89"/>
      <c r="JMS276" s="89"/>
      <c r="JMT276" s="89"/>
      <c r="JMU276" s="89"/>
      <c r="JMV276" s="89"/>
      <c r="JMW276" s="89"/>
      <c r="JMX276" s="89"/>
      <c r="JMY276" s="89"/>
      <c r="JMZ276" s="89"/>
      <c r="JNA276" s="89"/>
      <c r="JNB276" s="89"/>
      <c r="JNC276" s="89"/>
      <c r="JND276" s="89"/>
      <c r="JNE276" s="89"/>
      <c r="JNF276" s="89"/>
      <c r="JNG276" s="89"/>
      <c r="JNH276" s="89"/>
      <c r="JNI276" s="89"/>
      <c r="JNJ276" s="89"/>
      <c r="JNK276" s="89"/>
      <c r="JNL276" s="89"/>
      <c r="JNM276" s="89"/>
      <c r="JNN276" s="89"/>
      <c r="JNO276" s="89"/>
      <c r="JNP276" s="89"/>
      <c r="JNQ276" s="89"/>
      <c r="JNR276" s="89"/>
      <c r="JNS276" s="89"/>
      <c r="JNT276" s="89"/>
      <c r="JNU276" s="89"/>
      <c r="JNV276" s="89"/>
      <c r="JNW276" s="89"/>
      <c r="JNX276" s="89"/>
      <c r="JNY276" s="89"/>
      <c r="JNZ276" s="89"/>
      <c r="JOA276" s="89"/>
      <c r="JOB276" s="89"/>
      <c r="JOC276" s="89"/>
      <c r="JOD276" s="89"/>
      <c r="JOE276" s="89"/>
      <c r="JOF276" s="89"/>
      <c r="JOG276" s="89"/>
      <c r="JOH276" s="89"/>
      <c r="JOI276" s="89"/>
      <c r="JOJ276" s="89"/>
      <c r="JOK276" s="89"/>
      <c r="JOL276" s="89"/>
      <c r="JOM276" s="89"/>
      <c r="JON276" s="89"/>
      <c r="JOO276" s="89"/>
      <c r="JOP276" s="89"/>
      <c r="JOQ276" s="89"/>
      <c r="JOR276" s="89"/>
      <c r="JOS276" s="89"/>
      <c r="JOT276" s="89"/>
      <c r="JOU276" s="89"/>
      <c r="JOV276" s="89"/>
      <c r="JOW276" s="89"/>
      <c r="JOX276" s="89"/>
      <c r="JOY276" s="89"/>
      <c r="JOZ276" s="89"/>
      <c r="JPA276" s="89"/>
      <c r="JPB276" s="89"/>
      <c r="JPC276" s="89"/>
      <c r="JPD276" s="89"/>
      <c r="JPE276" s="89"/>
      <c r="JPF276" s="89"/>
      <c r="JPG276" s="89"/>
      <c r="JPH276" s="89"/>
      <c r="JPI276" s="89"/>
      <c r="JPJ276" s="89"/>
      <c r="JPK276" s="89"/>
      <c r="JPL276" s="89"/>
      <c r="JPM276" s="89"/>
      <c r="JPN276" s="89"/>
      <c r="JPO276" s="89"/>
      <c r="JPP276" s="89"/>
      <c r="JPQ276" s="89"/>
      <c r="JPR276" s="89"/>
      <c r="JPS276" s="89"/>
      <c r="JPT276" s="89"/>
      <c r="JPU276" s="89"/>
      <c r="JPV276" s="89"/>
      <c r="JPW276" s="89"/>
      <c r="JPX276" s="89"/>
      <c r="JPY276" s="89"/>
      <c r="JPZ276" s="89"/>
      <c r="JQA276" s="89"/>
      <c r="JQB276" s="89"/>
      <c r="JQC276" s="89"/>
      <c r="JQD276" s="89"/>
      <c r="JQE276" s="89"/>
      <c r="JQF276" s="89"/>
      <c r="JQG276" s="89"/>
      <c r="JQH276" s="89"/>
      <c r="JQI276" s="89"/>
      <c r="JQJ276" s="89"/>
      <c r="JQK276" s="89"/>
      <c r="JQL276" s="89"/>
      <c r="JQM276" s="89"/>
      <c r="JQN276" s="89"/>
      <c r="JQO276" s="89"/>
      <c r="JQP276" s="89"/>
      <c r="JQQ276" s="89"/>
      <c r="JQR276" s="89"/>
      <c r="JQS276" s="89"/>
      <c r="JQT276" s="89"/>
      <c r="JQU276" s="89"/>
      <c r="JQV276" s="89"/>
      <c r="JQW276" s="89"/>
      <c r="JQX276" s="89"/>
      <c r="JQY276" s="89"/>
      <c r="JQZ276" s="89"/>
      <c r="JRA276" s="89"/>
      <c r="JRB276" s="89"/>
      <c r="JRC276" s="89"/>
      <c r="JRD276" s="89"/>
      <c r="JRE276" s="89"/>
      <c r="JRF276" s="89"/>
      <c r="JRG276" s="89"/>
      <c r="JRH276" s="89"/>
      <c r="JRI276" s="89"/>
      <c r="JRJ276" s="89"/>
      <c r="JRK276" s="89"/>
      <c r="JRL276" s="89"/>
      <c r="JRM276" s="89"/>
      <c r="JRN276" s="89"/>
      <c r="JRO276" s="89"/>
      <c r="JRP276" s="89"/>
      <c r="JRQ276" s="89"/>
      <c r="JRR276" s="89"/>
      <c r="JRS276" s="89"/>
      <c r="JRT276" s="89"/>
      <c r="JRU276" s="89"/>
      <c r="JRV276" s="89"/>
      <c r="JRW276" s="89"/>
      <c r="JRX276" s="89"/>
      <c r="JRY276" s="89"/>
      <c r="JRZ276" s="89"/>
      <c r="JSA276" s="89"/>
      <c r="JSB276" s="89"/>
      <c r="JSC276" s="89"/>
      <c r="JSD276" s="89"/>
      <c r="JSE276" s="89"/>
      <c r="JSF276" s="89"/>
      <c r="JSG276" s="89"/>
      <c r="JSH276" s="89"/>
      <c r="JSI276" s="89"/>
      <c r="JSJ276" s="89"/>
      <c r="JSK276" s="89"/>
      <c r="JSL276" s="89"/>
      <c r="JSM276" s="89"/>
      <c r="JSN276" s="89"/>
      <c r="JSO276" s="89"/>
      <c r="JSP276" s="89"/>
      <c r="JSQ276" s="89"/>
      <c r="JSR276" s="89"/>
      <c r="JSS276" s="89"/>
      <c r="JST276" s="89"/>
      <c r="JSU276" s="89"/>
      <c r="JSV276" s="89"/>
      <c r="JSW276" s="89"/>
      <c r="JSX276" s="89"/>
      <c r="JSY276" s="89"/>
      <c r="JSZ276" s="89"/>
      <c r="JTA276" s="89"/>
      <c r="JTB276" s="89"/>
      <c r="JTC276" s="89"/>
      <c r="JTD276" s="89"/>
      <c r="JTE276" s="89"/>
      <c r="JTF276" s="89"/>
      <c r="JTG276" s="89"/>
      <c r="JTH276" s="89"/>
      <c r="JTI276" s="89"/>
      <c r="JTJ276" s="89"/>
      <c r="JTK276" s="89"/>
      <c r="JTL276" s="89"/>
      <c r="JTM276" s="89"/>
      <c r="JTN276" s="89"/>
      <c r="JTO276" s="89"/>
      <c r="JTP276" s="89"/>
      <c r="JTQ276" s="89"/>
      <c r="JTR276" s="89"/>
      <c r="JTS276" s="89"/>
      <c r="JTT276" s="89"/>
      <c r="JTU276" s="89"/>
      <c r="JTV276" s="89"/>
      <c r="JTW276" s="89"/>
      <c r="JTX276" s="89"/>
      <c r="JTY276" s="89"/>
      <c r="JTZ276" s="89"/>
      <c r="JUA276" s="89"/>
      <c r="JUB276" s="89"/>
      <c r="JUC276" s="89"/>
      <c r="JUD276" s="89"/>
      <c r="JUE276" s="89"/>
      <c r="JUF276" s="89"/>
      <c r="JUG276" s="89"/>
      <c r="JUH276" s="89"/>
      <c r="JUI276" s="89"/>
      <c r="JUJ276" s="89"/>
      <c r="JUK276" s="89"/>
      <c r="JUL276" s="89"/>
      <c r="JUM276" s="89"/>
      <c r="JUN276" s="89"/>
      <c r="JUO276" s="89"/>
      <c r="JUP276" s="89"/>
      <c r="JUQ276" s="89"/>
      <c r="JUR276" s="89"/>
      <c r="JUS276" s="89"/>
      <c r="JUT276" s="89"/>
      <c r="JUU276" s="89"/>
      <c r="JUV276" s="89"/>
      <c r="JUW276" s="89"/>
      <c r="JUX276" s="89"/>
      <c r="JUY276" s="89"/>
      <c r="JUZ276" s="89"/>
      <c r="JVA276" s="89"/>
      <c r="JVB276" s="89"/>
      <c r="JVC276" s="89"/>
      <c r="JVD276" s="89"/>
      <c r="JVE276" s="89"/>
      <c r="JVF276" s="89"/>
      <c r="JVG276" s="89"/>
      <c r="JVH276" s="89"/>
      <c r="JVI276" s="89"/>
      <c r="JVJ276" s="89"/>
      <c r="JVK276" s="89"/>
      <c r="JVL276" s="89"/>
      <c r="JVM276" s="89"/>
      <c r="JVN276" s="89"/>
      <c r="JVO276" s="89"/>
      <c r="JVP276" s="89"/>
      <c r="JVQ276" s="89"/>
      <c r="JVR276" s="89"/>
      <c r="JVS276" s="89"/>
      <c r="JVT276" s="89"/>
      <c r="JVU276" s="89"/>
      <c r="JVV276" s="89"/>
      <c r="JVW276" s="89"/>
      <c r="JVX276" s="89"/>
      <c r="JVY276" s="89"/>
      <c r="JVZ276" s="89"/>
      <c r="JWA276" s="89"/>
      <c r="JWB276" s="89"/>
      <c r="JWC276" s="89"/>
      <c r="JWD276" s="89"/>
      <c r="JWE276" s="89"/>
      <c r="JWF276" s="89"/>
      <c r="JWG276" s="89"/>
      <c r="JWH276" s="89"/>
      <c r="JWI276" s="89"/>
      <c r="JWJ276" s="89"/>
      <c r="JWK276" s="89"/>
      <c r="JWL276" s="89"/>
      <c r="JWM276" s="89"/>
      <c r="JWN276" s="89"/>
      <c r="JWO276" s="89"/>
      <c r="JWP276" s="89"/>
      <c r="JWQ276" s="89"/>
      <c r="JWR276" s="89"/>
      <c r="JWS276" s="89"/>
      <c r="JWT276" s="89"/>
      <c r="JWU276" s="89"/>
      <c r="JWV276" s="89"/>
      <c r="JWW276" s="89"/>
      <c r="JWX276" s="89"/>
      <c r="JWY276" s="89"/>
      <c r="JWZ276" s="89"/>
      <c r="JXA276" s="89"/>
      <c r="JXB276" s="89"/>
      <c r="JXC276" s="89"/>
      <c r="JXD276" s="89"/>
      <c r="JXE276" s="89"/>
      <c r="JXF276" s="89"/>
      <c r="JXG276" s="89"/>
      <c r="JXH276" s="89"/>
      <c r="JXI276" s="89"/>
      <c r="JXJ276" s="89"/>
      <c r="JXK276" s="89"/>
      <c r="JXL276" s="89"/>
      <c r="JXM276" s="89"/>
      <c r="JXN276" s="89"/>
      <c r="JXO276" s="89"/>
      <c r="JXP276" s="89"/>
      <c r="JXQ276" s="89"/>
      <c r="JXR276" s="89"/>
      <c r="JXS276" s="89"/>
      <c r="JXT276" s="89"/>
      <c r="JXU276" s="89"/>
      <c r="JXV276" s="89"/>
      <c r="JXW276" s="89"/>
      <c r="JXX276" s="89"/>
      <c r="JXY276" s="89"/>
      <c r="JXZ276" s="89"/>
      <c r="JYA276" s="89"/>
      <c r="JYB276" s="89"/>
      <c r="JYC276" s="89"/>
      <c r="JYD276" s="89"/>
      <c r="JYE276" s="89"/>
      <c r="JYF276" s="89"/>
      <c r="JYG276" s="89"/>
      <c r="JYH276" s="89"/>
      <c r="JYI276" s="89"/>
      <c r="JYJ276" s="89"/>
      <c r="JYK276" s="89"/>
      <c r="JYL276" s="89"/>
      <c r="JYM276" s="89"/>
      <c r="JYN276" s="89"/>
      <c r="JYO276" s="89"/>
      <c r="JYP276" s="89"/>
      <c r="JYQ276" s="89"/>
      <c r="JYR276" s="89"/>
      <c r="JYS276" s="89"/>
      <c r="JYT276" s="89"/>
      <c r="JYU276" s="89"/>
      <c r="JYV276" s="89"/>
      <c r="JYW276" s="89"/>
      <c r="JYX276" s="89"/>
      <c r="JYY276" s="89"/>
      <c r="JYZ276" s="89"/>
      <c r="JZA276" s="89"/>
      <c r="JZB276" s="89"/>
      <c r="JZC276" s="89"/>
      <c r="JZD276" s="89"/>
      <c r="JZE276" s="89"/>
      <c r="JZF276" s="89"/>
      <c r="JZG276" s="89"/>
      <c r="JZH276" s="89"/>
      <c r="JZI276" s="89"/>
      <c r="JZJ276" s="89"/>
      <c r="JZK276" s="89"/>
      <c r="JZL276" s="89"/>
      <c r="JZM276" s="89"/>
      <c r="JZN276" s="89"/>
      <c r="JZO276" s="89"/>
      <c r="JZP276" s="89"/>
      <c r="JZQ276" s="89"/>
      <c r="JZR276" s="89"/>
      <c r="JZS276" s="89"/>
      <c r="JZT276" s="89"/>
      <c r="JZU276" s="89"/>
      <c r="JZV276" s="89"/>
      <c r="JZW276" s="89"/>
      <c r="JZX276" s="89"/>
      <c r="JZY276" s="89"/>
      <c r="JZZ276" s="89"/>
      <c r="KAA276" s="89"/>
      <c r="KAB276" s="89"/>
      <c r="KAC276" s="89"/>
      <c r="KAD276" s="89"/>
      <c r="KAE276" s="89"/>
      <c r="KAF276" s="89"/>
      <c r="KAG276" s="89"/>
      <c r="KAH276" s="89"/>
      <c r="KAI276" s="89"/>
      <c r="KAJ276" s="89"/>
      <c r="KAK276" s="89"/>
      <c r="KAL276" s="89"/>
      <c r="KAM276" s="89"/>
      <c r="KAN276" s="89"/>
      <c r="KAO276" s="89"/>
      <c r="KAP276" s="89"/>
      <c r="KAQ276" s="89"/>
      <c r="KAR276" s="89"/>
      <c r="KAS276" s="89"/>
      <c r="KAT276" s="89"/>
      <c r="KAU276" s="89"/>
      <c r="KAV276" s="89"/>
      <c r="KAW276" s="89"/>
      <c r="KAX276" s="89"/>
      <c r="KAY276" s="89"/>
      <c r="KAZ276" s="89"/>
      <c r="KBA276" s="89"/>
      <c r="KBB276" s="89"/>
      <c r="KBC276" s="89"/>
      <c r="KBD276" s="89"/>
      <c r="KBE276" s="89"/>
      <c r="KBF276" s="89"/>
      <c r="KBG276" s="89"/>
      <c r="KBH276" s="89"/>
      <c r="KBI276" s="89"/>
      <c r="KBJ276" s="89"/>
      <c r="KBK276" s="89"/>
      <c r="KBL276" s="89"/>
      <c r="KBM276" s="89"/>
      <c r="KBN276" s="89"/>
      <c r="KBO276" s="89"/>
      <c r="KBP276" s="89"/>
      <c r="KBQ276" s="89"/>
      <c r="KBR276" s="89"/>
      <c r="KBS276" s="89"/>
      <c r="KBT276" s="89"/>
      <c r="KBU276" s="89"/>
      <c r="KBV276" s="89"/>
      <c r="KBW276" s="89"/>
      <c r="KBX276" s="89"/>
      <c r="KBY276" s="89"/>
      <c r="KBZ276" s="89"/>
      <c r="KCA276" s="89"/>
      <c r="KCB276" s="89"/>
      <c r="KCC276" s="89"/>
      <c r="KCD276" s="89"/>
      <c r="KCE276" s="89"/>
      <c r="KCF276" s="89"/>
      <c r="KCG276" s="89"/>
      <c r="KCH276" s="89"/>
      <c r="KCI276" s="89"/>
      <c r="KCJ276" s="89"/>
      <c r="KCK276" s="89"/>
      <c r="KCL276" s="89"/>
      <c r="KCM276" s="89"/>
      <c r="KCN276" s="89"/>
      <c r="KCO276" s="89"/>
      <c r="KCP276" s="89"/>
      <c r="KCQ276" s="89"/>
      <c r="KCR276" s="89"/>
      <c r="KCS276" s="89"/>
      <c r="KCT276" s="89"/>
      <c r="KCU276" s="89"/>
      <c r="KCV276" s="89"/>
      <c r="KCW276" s="89"/>
      <c r="KCX276" s="89"/>
      <c r="KCY276" s="89"/>
      <c r="KCZ276" s="89"/>
      <c r="KDA276" s="89"/>
      <c r="KDB276" s="89"/>
      <c r="KDC276" s="89"/>
      <c r="KDD276" s="89"/>
      <c r="KDE276" s="89"/>
      <c r="KDF276" s="89"/>
      <c r="KDG276" s="89"/>
      <c r="KDH276" s="89"/>
      <c r="KDI276" s="89"/>
      <c r="KDJ276" s="89"/>
      <c r="KDK276" s="89"/>
      <c r="KDL276" s="89"/>
      <c r="KDM276" s="89"/>
      <c r="KDN276" s="89"/>
      <c r="KDO276" s="89"/>
      <c r="KDP276" s="89"/>
      <c r="KDQ276" s="89"/>
      <c r="KDR276" s="89"/>
      <c r="KDS276" s="89"/>
      <c r="KDT276" s="89"/>
      <c r="KDU276" s="89"/>
      <c r="KDV276" s="89"/>
      <c r="KDW276" s="89"/>
      <c r="KDX276" s="89"/>
      <c r="KDY276" s="89"/>
      <c r="KDZ276" s="89"/>
      <c r="KEA276" s="89"/>
      <c r="KEB276" s="89"/>
      <c r="KEC276" s="89"/>
      <c r="KED276" s="89"/>
      <c r="KEE276" s="89"/>
      <c r="KEF276" s="89"/>
      <c r="KEG276" s="89"/>
      <c r="KEH276" s="89"/>
      <c r="KEI276" s="89"/>
      <c r="KEJ276" s="89"/>
      <c r="KEK276" s="89"/>
      <c r="KEL276" s="89"/>
      <c r="KEM276" s="89"/>
      <c r="KEN276" s="89"/>
      <c r="KEO276" s="89"/>
      <c r="KEP276" s="89"/>
      <c r="KEQ276" s="89"/>
      <c r="KER276" s="89"/>
      <c r="KES276" s="89"/>
      <c r="KET276" s="89"/>
      <c r="KEU276" s="89"/>
      <c r="KEV276" s="89"/>
      <c r="KEW276" s="89"/>
      <c r="KEX276" s="89"/>
      <c r="KEY276" s="89"/>
      <c r="KEZ276" s="89"/>
      <c r="KFA276" s="89"/>
      <c r="KFB276" s="89"/>
      <c r="KFC276" s="89"/>
      <c r="KFD276" s="89"/>
      <c r="KFE276" s="89"/>
      <c r="KFF276" s="89"/>
      <c r="KFG276" s="89"/>
      <c r="KFH276" s="89"/>
      <c r="KFI276" s="89"/>
      <c r="KFJ276" s="89"/>
      <c r="KFK276" s="89"/>
      <c r="KFL276" s="89"/>
      <c r="KFM276" s="89"/>
      <c r="KFN276" s="89"/>
      <c r="KFO276" s="89"/>
      <c r="KFP276" s="89"/>
      <c r="KFQ276" s="89"/>
      <c r="KFR276" s="89"/>
      <c r="KFS276" s="89"/>
      <c r="KFT276" s="89"/>
      <c r="KFU276" s="89"/>
      <c r="KFV276" s="89"/>
      <c r="KFW276" s="89"/>
      <c r="KFX276" s="89"/>
      <c r="KFY276" s="89"/>
      <c r="KFZ276" s="89"/>
      <c r="KGA276" s="89"/>
      <c r="KGB276" s="89"/>
      <c r="KGC276" s="89"/>
      <c r="KGD276" s="89"/>
      <c r="KGE276" s="89"/>
      <c r="KGF276" s="89"/>
      <c r="KGG276" s="89"/>
      <c r="KGH276" s="89"/>
      <c r="KGI276" s="89"/>
      <c r="KGJ276" s="89"/>
      <c r="KGK276" s="89"/>
      <c r="KGL276" s="89"/>
      <c r="KGM276" s="89"/>
      <c r="KGN276" s="89"/>
      <c r="KGO276" s="89"/>
      <c r="KGP276" s="89"/>
      <c r="KGQ276" s="89"/>
      <c r="KGR276" s="89"/>
      <c r="KGS276" s="89"/>
      <c r="KGT276" s="89"/>
      <c r="KGU276" s="89"/>
      <c r="KGV276" s="89"/>
      <c r="KGW276" s="89"/>
      <c r="KGX276" s="89"/>
      <c r="KGY276" s="89"/>
      <c r="KGZ276" s="89"/>
      <c r="KHA276" s="89"/>
      <c r="KHB276" s="89"/>
      <c r="KHC276" s="89"/>
      <c r="KHD276" s="89"/>
      <c r="KHE276" s="89"/>
      <c r="KHF276" s="89"/>
      <c r="KHG276" s="89"/>
      <c r="KHH276" s="89"/>
      <c r="KHI276" s="89"/>
      <c r="KHJ276" s="89"/>
      <c r="KHK276" s="89"/>
      <c r="KHL276" s="89"/>
      <c r="KHM276" s="89"/>
      <c r="KHN276" s="89"/>
      <c r="KHO276" s="89"/>
      <c r="KHP276" s="89"/>
      <c r="KHQ276" s="89"/>
      <c r="KHR276" s="89"/>
      <c r="KHS276" s="89"/>
      <c r="KHT276" s="89"/>
      <c r="KHU276" s="89"/>
      <c r="KHV276" s="89"/>
      <c r="KHW276" s="89"/>
      <c r="KHX276" s="89"/>
      <c r="KHY276" s="89"/>
      <c r="KHZ276" s="89"/>
      <c r="KIA276" s="89"/>
      <c r="KIB276" s="89"/>
      <c r="KIC276" s="89"/>
      <c r="KID276" s="89"/>
      <c r="KIE276" s="89"/>
      <c r="KIF276" s="89"/>
      <c r="KIG276" s="89"/>
      <c r="KIH276" s="89"/>
      <c r="KII276" s="89"/>
      <c r="KIJ276" s="89"/>
      <c r="KIK276" s="89"/>
      <c r="KIL276" s="89"/>
      <c r="KIM276" s="89"/>
      <c r="KIN276" s="89"/>
      <c r="KIO276" s="89"/>
      <c r="KIP276" s="89"/>
      <c r="KIQ276" s="89"/>
      <c r="KIR276" s="89"/>
      <c r="KIS276" s="89"/>
      <c r="KIT276" s="89"/>
      <c r="KIU276" s="89"/>
      <c r="KIV276" s="89"/>
      <c r="KIW276" s="89"/>
      <c r="KIX276" s="89"/>
      <c r="KIY276" s="89"/>
      <c r="KIZ276" s="89"/>
      <c r="KJA276" s="89"/>
      <c r="KJB276" s="89"/>
      <c r="KJC276" s="89"/>
      <c r="KJD276" s="89"/>
      <c r="KJE276" s="89"/>
      <c r="KJF276" s="89"/>
      <c r="KJG276" s="89"/>
      <c r="KJH276" s="89"/>
      <c r="KJI276" s="89"/>
      <c r="KJJ276" s="89"/>
      <c r="KJK276" s="89"/>
      <c r="KJL276" s="89"/>
      <c r="KJM276" s="89"/>
      <c r="KJN276" s="89"/>
      <c r="KJO276" s="89"/>
      <c r="KJP276" s="89"/>
      <c r="KJQ276" s="89"/>
      <c r="KJR276" s="89"/>
      <c r="KJS276" s="89"/>
      <c r="KJT276" s="89"/>
      <c r="KJU276" s="89"/>
      <c r="KJV276" s="89"/>
      <c r="KJW276" s="89"/>
      <c r="KJX276" s="89"/>
      <c r="KJY276" s="89"/>
      <c r="KJZ276" s="89"/>
      <c r="KKA276" s="89"/>
      <c r="KKB276" s="89"/>
      <c r="KKC276" s="89"/>
      <c r="KKD276" s="89"/>
      <c r="KKE276" s="89"/>
      <c r="KKF276" s="89"/>
      <c r="KKG276" s="89"/>
      <c r="KKH276" s="89"/>
      <c r="KKI276" s="89"/>
      <c r="KKJ276" s="89"/>
      <c r="KKK276" s="89"/>
      <c r="KKL276" s="89"/>
      <c r="KKM276" s="89"/>
      <c r="KKN276" s="89"/>
      <c r="KKO276" s="89"/>
      <c r="KKP276" s="89"/>
      <c r="KKQ276" s="89"/>
      <c r="KKR276" s="89"/>
      <c r="KKS276" s="89"/>
      <c r="KKT276" s="89"/>
      <c r="KKU276" s="89"/>
      <c r="KKV276" s="89"/>
      <c r="KKW276" s="89"/>
      <c r="KKX276" s="89"/>
      <c r="KKY276" s="89"/>
      <c r="KKZ276" s="89"/>
      <c r="KLA276" s="89"/>
      <c r="KLB276" s="89"/>
      <c r="KLC276" s="89"/>
      <c r="KLD276" s="89"/>
      <c r="KLE276" s="89"/>
      <c r="KLF276" s="89"/>
      <c r="KLG276" s="89"/>
      <c r="KLH276" s="89"/>
      <c r="KLI276" s="89"/>
      <c r="KLJ276" s="89"/>
      <c r="KLK276" s="89"/>
      <c r="KLL276" s="89"/>
      <c r="KLM276" s="89"/>
      <c r="KLN276" s="89"/>
      <c r="KLO276" s="89"/>
      <c r="KLP276" s="89"/>
      <c r="KLQ276" s="89"/>
      <c r="KLR276" s="89"/>
      <c r="KLS276" s="89"/>
      <c r="KLT276" s="89"/>
      <c r="KLU276" s="89"/>
      <c r="KLV276" s="89"/>
      <c r="KLW276" s="89"/>
      <c r="KLX276" s="89"/>
      <c r="KLY276" s="89"/>
      <c r="KLZ276" s="89"/>
      <c r="KMA276" s="89"/>
      <c r="KMB276" s="89"/>
      <c r="KMC276" s="89"/>
      <c r="KMD276" s="89"/>
      <c r="KME276" s="89"/>
      <c r="KMF276" s="89"/>
      <c r="KMG276" s="89"/>
      <c r="KMH276" s="89"/>
      <c r="KMI276" s="89"/>
      <c r="KMJ276" s="89"/>
      <c r="KMK276" s="89"/>
      <c r="KML276" s="89"/>
      <c r="KMM276" s="89"/>
      <c r="KMN276" s="89"/>
      <c r="KMO276" s="89"/>
      <c r="KMP276" s="89"/>
      <c r="KMQ276" s="89"/>
      <c r="KMR276" s="89"/>
      <c r="KMS276" s="89"/>
      <c r="KMT276" s="89"/>
      <c r="KMU276" s="89"/>
      <c r="KMV276" s="89"/>
      <c r="KMW276" s="89"/>
      <c r="KMX276" s="89"/>
      <c r="KMY276" s="89"/>
      <c r="KMZ276" s="89"/>
      <c r="KNA276" s="89"/>
      <c r="KNB276" s="89"/>
      <c r="KNC276" s="89"/>
      <c r="KND276" s="89"/>
      <c r="KNE276" s="89"/>
      <c r="KNF276" s="89"/>
      <c r="KNG276" s="89"/>
      <c r="KNH276" s="89"/>
      <c r="KNI276" s="89"/>
      <c r="KNJ276" s="89"/>
      <c r="KNK276" s="89"/>
      <c r="KNL276" s="89"/>
      <c r="KNM276" s="89"/>
      <c r="KNN276" s="89"/>
      <c r="KNO276" s="89"/>
      <c r="KNP276" s="89"/>
      <c r="KNQ276" s="89"/>
      <c r="KNR276" s="89"/>
      <c r="KNS276" s="89"/>
      <c r="KNT276" s="89"/>
      <c r="KNU276" s="89"/>
      <c r="KNV276" s="89"/>
      <c r="KNW276" s="89"/>
      <c r="KNX276" s="89"/>
      <c r="KNY276" s="89"/>
      <c r="KNZ276" s="89"/>
      <c r="KOA276" s="89"/>
      <c r="KOB276" s="89"/>
      <c r="KOC276" s="89"/>
      <c r="KOD276" s="89"/>
      <c r="KOE276" s="89"/>
      <c r="KOF276" s="89"/>
      <c r="KOG276" s="89"/>
      <c r="KOH276" s="89"/>
      <c r="KOI276" s="89"/>
      <c r="KOJ276" s="89"/>
      <c r="KOK276" s="89"/>
      <c r="KOL276" s="89"/>
      <c r="KOM276" s="89"/>
      <c r="KON276" s="89"/>
      <c r="KOO276" s="89"/>
      <c r="KOP276" s="89"/>
      <c r="KOQ276" s="89"/>
      <c r="KOR276" s="89"/>
      <c r="KOS276" s="89"/>
      <c r="KOT276" s="89"/>
      <c r="KOU276" s="89"/>
      <c r="KOV276" s="89"/>
      <c r="KOW276" s="89"/>
      <c r="KOX276" s="89"/>
      <c r="KOY276" s="89"/>
      <c r="KOZ276" s="89"/>
      <c r="KPA276" s="89"/>
      <c r="KPB276" s="89"/>
      <c r="KPC276" s="89"/>
      <c r="KPD276" s="89"/>
      <c r="KPE276" s="89"/>
      <c r="KPF276" s="89"/>
      <c r="KPG276" s="89"/>
      <c r="KPH276" s="89"/>
      <c r="KPI276" s="89"/>
      <c r="KPJ276" s="89"/>
      <c r="KPK276" s="89"/>
      <c r="KPL276" s="89"/>
      <c r="KPM276" s="89"/>
      <c r="KPN276" s="89"/>
      <c r="KPO276" s="89"/>
      <c r="KPP276" s="89"/>
      <c r="KPQ276" s="89"/>
      <c r="KPR276" s="89"/>
      <c r="KPS276" s="89"/>
      <c r="KPT276" s="89"/>
      <c r="KPU276" s="89"/>
      <c r="KPV276" s="89"/>
      <c r="KPW276" s="89"/>
      <c r="KPX276" s="89"/>
      <c r="KPY276" s="89"/>
      <c r="KPZ276" s="89"/>
      <c r="KQA276" s="89"/>
      <c r="KQB276" s="89"/>
      <c r="KQC276" s="89"/>
      <c r="KQD276" s="89"/>
      <c r="KQE276" s="89"/>
      <c r="KQF276" s="89"/>
      <c r="KQG276" s="89"/>
      <c r="KQH276" s="89"/>
      <c r="KQI276" s="89"/>
      <c r="KQJ276" s="89"/>
      <c r="KQK276" s="89"/>
      <c r="KQL276" s="89"/>
      <c r="KQM276" s="89"/>
      <c r="KQN276" s="89"/>
      <c r="KQO276" s="89"/>
      <c r="KQP276" s="89"/>
      <c r="KQQ276" s="89"/>
      <c r="KQR276" s="89"/>
      <c r="KQS276" s="89"/>
      <c r="KQT276" s="89"/>
      <c r="KQU276" s="89"/>
      <c r="KQV276" s="89"/>
      <c r="KQW276" s="89"/>
      <c r="KQX276" s="89"/>
      <c r="KQY276" s="89"/>
      <c r="KQZ276" s="89"/>
      <c r="KRA276" s="89"/>
      <c r="KRB276" s="89"/>
      <c r="KRC276" s="89"/>
      <c r="KRD276" s="89"/>
      <c r="KRE276" s="89"/>
      <c r="KRF276" s="89"/>
      <c r="KRG276" s="89"/>
      <c r="KRH276" s="89"/>
      <c r="KRI276" s="89"/>
      <c r="KRJ276" s="89"/>
      <c r="KRK276" s="89"/>
      <c r="KRL276" s="89"/>
      <c r="KRM276" s="89"/>
      <c r="KRN276" s="89"/>
      <c r="KRO276" s="89"/>
      <c r="KRP276" s="89"/>
      <c r="KRQ276" s="89"/>
      <c r="KRR276" s="89"/>
      <c r="KRS276" s="89"/>
      <c r="KRT276" s="89"/>
      <c r="KRU276" s="89"/>
      <c r="KRV276" s="89"/>
      <c r="KRW276" s="89"/>
      <c r="KRX276" s="89"/>
      <c r="KRY276" s="89"/>
      <c r="KRZ276" s="89"/>
      <c r="KSA276" s="89"/>
      <c r="KSB276" s="89"/>
      <c r="KSC276" s="89"/>
      <c r="KSD276" s="89"/>
      <c r="KSE276" s="89"/>
      <c r="KSF276" s="89"/>
      <c r="KSG276" s="89"/>
      <c r="KSH276" s="89"/>
      <c r="KSI276" s="89"/>
      <c r="KSJ276" s="89"/>
      <c r="KSK276" s="89"/>
      <c r="KSL276" s="89"/>
      <c r="KSM276" s="89"/>
      <c r="KSN276" s="89"/>
      <c r="KSO276" s="89"/>
      <c r="KSP276" s="89"/>
      <c r="KSQ276" s="89"/>
      <c r="KSR276" s="89"/>
      <c r="KSS276" s="89"/>
      <c r="KST276" s="89"/>
      <c r="KSU276" s="89"/>
      <c r="KSV276" s="89"/>
      <c r="KSW276" s="89"/>
      <c r="KSX276" s="89"/>
      <c r="KSY276" s="89"/>
      <c r="KSZ276" s="89"/>
      <c r="KTA276" s="89"/>
      <c r="KTB276" s="89"/>
      <c r="KTC276" s="89"/>
      <c r="KTD276" s="89"/>
      <c r="KTE276" s="89"/>
      <c r="KTF276" s="89"/>
      <c r="KTG276" s="89"/>
      <c r="KTH276" s="89"/>
      <c r="KTI276" s="89"/>
      <c r="KTJ276" s="89"/>
      <c r="KTK276" s="89"/>
      <c r="KTL276" s="89"/>
      <c r="KTM276" s="89"/>
      <c r="KTN276" s="89"/>
      <c r="KTO276" s="89"/>
      <c r="KTP276" s="89"/>
      <c r="KTQ276" s="89"/>
      <c r="KTR276" s="89"/>
      <c r="KTS276" s="89"/>
      <c r="KTT276" s="89"/>
      <c r="KTU276" s="89"/>
      <c r="KTV276" s="89"/>
      <c r="KTW276" s="89"/>
      <c r="KTX276" s="89"/>
      <c r="KTY276" s="89"/>
      <c r="KTZ276" s="89"/>
      <c r="KUA276" s="89"/>
      <c r="KUB276" s="89"/>
      <c r="KUC276" s="89"/>
      <c r="KUD276" s="89"/>
      <c r="KUE276" s="89"/>
      <c r="KUF276" s="89"/>
      <c r="KUG276" s="89"/>
      <c r="KUH276" s="89"/>
      <c r="KUI276" s="89"/>
      <c r="KUJ276" s="89"/>
      <c r="KUK276" s="89"/>
      <c r="KUL276" s="89"/>
      <c r="KUM276" s="89"/>
      <c r="KUN276" s="89"/>
      <c r="KUO276" s="89"/>
      <c r="KUP276" s="89"/>
      <c r="KUQ276" s="89"/>
      <c r="KUR276" s="89"/>
      <c r="KUS276" s="89"/>
      <c r="KUT276" s="89"/>
      <c r="KUU276" s="89"/>
      <c r="KUV276" s="89"/>
      <c r="KUW276" s="89"/>
      <c r="KUX276" s="89"/>
      <c r="KUY276" s="89"/>
      <c r="KUZ276" s="89"/>
      <c r="KVA276" s="89"/>
      <c r="KVB276" s="89"/>
      <c r="KVC276" s="89"/>
      <c r="KVD276" s="89"/>
      <c r="KVE276" s="89"/>
      <c r="KVF276" s="89"/>
      <c r="KVG276" s="89"/>
      <c r="KVH276" s="89"/>
      <c r="KVI276" s="89"/>
      <c r="KVJ276" s="89"/>
      <c r="KVK276" s="89"/>
      <c r="KVL276" s="89"/>
      <c r="KVM276" s="89"/>
      <c r="KVN276" s="89"/>
      <c r="KVO276" s="89"/>
      <c r="KVP276" s="89"/>
      <c r="KVQ276" s="89"/>
      <c r="KVR276" s="89"/>
      <c r="KVS276" s="89"/>
      <c r="KVT276" s="89"/>
      <c r="KVU276" s="89"/>
      <c r="KVV276" s="89"/>
      <c r="KVW276" s="89"/>
      <c r="KVX276" s="89"/>
      <c r="KVY276" s="89"/>
      <c r="KVZ276" s="89"/>
      <c r="KWA276" s="89"/>
      <c r="KWB276" s="89"/>
      <c r="KWC276" s="89"/>
      <c r="KWD276" s="89"/>
      <c r="KWE276" s="89"/>
      <c r="KWF276" s="89"/>
      <c r="KWG276" s="89"/>
      <c r="KWH276" s="89"/>
      <c r="KWI276" s="89"/>
      <c r="KWJ276" s="89"/>
      <c r="KWK276" s="89"/>
      <c r="KWL276" s="89"/>
      <c r="KWM276" s="89"/>
      <c r="KWN276" s="89"/>
      <c r="KWO276" s="89"/>
      <c r="KWP276" s="89"/>
      <c r="KWQ276" s="89"/>
      <c r="KWR276" s="89"/>
      <c r="KWS276" s="89"/>
      <c r="KWT276" s="89"/>
      <c r="KWU276" s="89"/>
      <c r="KWV276" s="89"/>
      <c r="KWW276" s="89"/>
      <c r="KWX276" s="89"/>
      <c r="KWY276" s="89"/>
      <c r="KWZ276" s="89"/>
      <c r="KXA276" s="89"/>
      <c r="KXB276" s="89"/>
      <c r="KXC276" s="89"/>
      <c r="KXD276" s="89"/>
      <c r="KXE276" s="89"/>
      <c r="KXF276" s="89"/>
      <c r="KXG276" s="89"/>
      <c r="KXH276" s="89"/>
      <c r="KXI276" s="89"/>
      <c r="KXJ276" s="89"/>
      <c r="KXK276" s="89"/>
      <c r="KXL276" s="89"/>
      <c r="KXM276" s="89"/>
      <c r="KXN276" s="89"/>
      <c r="KXO276" s="89"/>
      <c r="KXP276" s="89"/>
      <c r="KXQ276" s="89"/>
      <c r="KXR276" s="89"/>
      <c r="KXS276" s="89"/>
      <c r="KXT276" s="89"/>
      <c r="KXU276" s="89"/>
      <c r="KXV276" s="89"/>
      <c r="KXW276" s="89"/>
      <c r="KXX276" s="89"/>
      <c r="KXY276" s="89"/>
      <c r="KXZ276" s="89"/>
      <c r="KYA276" s="89"/>
      <c r="KYB276" s="89"/>
      <c r="KYC276" s="89"/>
      <c r="KYD276" s="89"/>
      <c r="KYE276" s="89"/>
      <c r="KYF276" s="89"/>
      <c r="KYG276" s="89"/>
      <c r="KYH276" s="89"/>
      <c r="KYI276" s="89"/>
      <c r="KYJ276" s="89"/>
      <c r="KYK276" s="89"/>
      <c r="KYL276" s="89"/>
      <c r="KYM276" s="89"/>
      <c r="KYN276" s="89"/>
      <c r="KYO276" s="89"/>
      <c r="KYP276" s="89"/>
      <c r="KYQ276" s="89"/>
      <c r="KYR276" s="89"/>
      <c r="KYS276" s="89"/>
      <c r="KYT276" s="89"/>
      <c r="KYU276" s="89"/>
      <c r="KYV276" s="89"/>
      <c r="KYW276" s="89"/>
      <c r="KYX276" s="89"/>
      <c r="KYY276" s="89"/>
      <c r="KYZ276" s="89"/>
      <c r="KZA276" s="89"/>
      <c r="KZB276" s="89"/>
      <c r="KZC276" s="89"/>
      <c r="KZD276" s="89"/>
      <c r="KZE276" s="89"/>
      <c r="KZF276" s="89"/>
      <c r="KZG276" s="89"/>
      <c r="KZH276" s="89"/>
      <c r="KZI276" s="89"/>
      <c r="KZJ276" s="89"/>
      <c r="KZK276" s="89"/>
      <c r="KZL276" s="89"/>
      <c r="KZM276" s="89"/>
      <c r="KZN276" s="89"/>
      <c r="KZO276" s="89"/>
      <c r="KZP276" s="89"/>
      <c r="KZQ276" s="89"/>
      <c r="KZR276" s="89"/>
      <c r="KZS276" s="89"/>
      <c r="KZT276" s="89"/>
      <c r="KZU276" s="89"/>
      <c r="KZV276" s="89"/>
      <c r="KZW276" s="89"/>
      <c r="KZX276" s="89"/>
      <c r="KZY276" s="89"/>
      <c r="KZZ276" s="89"/>
      <c r="LAA276" s="89"/>
      <c r="LAB276" s="89"/>
      <c r="LAC276" s="89"/>
      <c r="LAD276" s="89"/>
      <c r="LAE276" s="89"/>
      <c r="LAF276" s="89"/>
      <c r="LAG276" s="89"/>
      <c r="LAH276" s="89"/>
      <c r="LAI276" s="89"/>
      <c r="LAJ276" s="89"/>
      <c r="LAK276" s="89"/>
      <c r="LAL276" s="89"/>
      <c r="LAM276" s="89"/>
      <c r="LAN276" s="89"/>
      <c r="LAO276" s="89"/>
      <c r="LAP276" s="89"/>
      <c r="LAQ276" s="89"/>
      <c r="LAR276" s="89"/>
      <c r="LAS276" s="89"/>
      <c r="LAT276" s="89"/>
      <c r="LAU276" s="89"/>
      <c r="LAV276" s="89"/>
      <c r="LAW276" s="89"/>
      <c r="LAX276" s="89"/>
      <c r="LAY276" s="89"/>
      <c r="LAZ276" s="89"/>
      <c r="LBA276" s="89"/>
      <c r="LBB276" s="89"/>
      <c r="LBC276" s="89"/>
      <c r="LBD276" s="89"/>
      <c r="LBE276" s="89"/>
      <c r="LBF276" s="89"/>
      <c r="LBG276" s="89"/>
      <c r="LBH276" s="89"/>
      <c r="LBI276" s="89"/>
      <c r="LBJ276" s="89"/>
      <c r="LBK276" s="89"/>
      <c r="LBL276" s="89"/>
      <c r="LBM276" s="89"/>
      <c r="LBN276" s="89"/>
      <c r="LBO276" s="89"/>
      <c r="LBP276" s="89"/>
      <c r="LBQ276" s="89"/>
      <c r="LBR276" s="89"/>
      <c r="LBS276" s="89"/>
      <c r="LBT276" s="89"/>
      <c r="LBU276" s="89"/>
      <c r="LBV276" s="89"/>
      <c r="LBW276" s="89"/>
      <c r="LBX276" s="89"/>
      <c r="LBY276" s="89"/>
      <c r="LBZ276" s="89"/>
      <c r="LCA276" s="89"/>
      <c r="LCB276" s="89"/>
      <c r="LCC276" s="89"/>
      <c r="LCD276" s="89"/>
      <c r="LCE276" s="89"/>
      <c r="LCF276" s="89"/>
      <c r="LCG276" s="89"/>
      <c r="LCH276" s="89"/>
      <c r="LCI276" s="89"/>
      <c r="LCJ276" s="89"/>
      <c r="LCK276" s="89"/>
      <c r="LCL276" s="89"/>
      <c r="LCM276" s="89"/>
      <c r="LCN276" s="89"/>
      <c r="LCO276" s="89"/>
      <c r="LCP276" s="89"/>
      <c r="LCQ276" s="89"/>
      <c r="LCR276" s="89"/>
      <c r="LCS276" s="89"/>
      <c r="LCT276" s="89"/>
      <c r="LCU276" s="89"/>
      <c r="LCV276" s="89"/>
      <c r="LCW276" s="89"/>
      <c r="LCX276" s="89"/>
      <c r="LCY276" s="89"/>
      <c r="LCZ276" s="89"/>
      <c r="LDA276" s="89"/>
      <c r="LDB276" s="89"/>
      <c r="LDC276" s="89"/>
      <c r="LDD276" s="89"/>
      <c r="LDE276" s="89"/>
      <c r="LDF276" s="89"/>
      <c r="LDG276" s="89"/>
      <c r="LDH276" s="89"/>
      <c r="LDI276" s="89"/>
      <c r="LDJ276" s="89"/>
      <c r="LDK276" s="89"/>
      <c r="LDL276" s="89"/>
      <c r="LDM276" s="89"/>
      <c r="LDN276" s="89"/>
      <c r="LDO276" s="89"/>
      <c r="LDP276" s="89"/>
      <c r="LDQ276" s="89"/>
      <c r="LDR276" s="89"/>
      <c r="LDS276" s="89"/>
      <c r="LDT276" s="89"/>
      <c r="LDU276" s="89"/>
      <c r="LDV276" s="89"/>
      <c r="LDW276" s="89"/>
      <c r="LDX276" s="89"/>
      <c r="LDY276" s="89"/>
      <c r="LDZ276" s="89"/>
      <c r="LEA276" s="89"/>
      <c r="LEB276" s="89"/>
      <c r="LEC276" s="89"/>
      <c r="LED276" s="89"/>
      <c r="LEE276" s="89"/>
      <c r="LEF276" s="89"/>
      <c r="LEG276" s="89"/>
      <c r="LEH276" s="89"/>
      <c r="LEI276" s="89"/>
      <c r="LEJ276" s="89"/>
      <c r="LEK276" s="89"/>
      <c r="LEL276" s="89"/>
      <c r="LEM276" s="89"/>
      <c r="LEN276" s="89"/>
      <c r="LEO276" s="89"/>
      <c r="LEP276" s="89"/>
      <c r="LEQ276" s="89"/>
      <c r="LER276" s="89"/>
      <c r="LES276" s="89"/>
      <c r="LET276" s="89"/>
      <c r="LEU276" s="89"/>
      <c r="LEV276" s="89"/>
      <c r="LEW276" s="89"/>
      <c r="LEX276" s="89"/>
      <c r="LEY276" s="89"/>
      <c r="LEZ276" s="89"/>
      <c r="LFA276" s="89"/>
      <c r="LFB276" s="89"/>
      <c r="LFC276" s="89"/>
      <c r="LFD276" s="89"/>
      <c r="LFE276" s="89"/>
      <c r="LFF276" s="89"/>
      <c r="LFG276" s="89"/>
      <c r="LFH276" s="89"/>
      <c r="LFI276" s="89"/>
      <c r="LFJ276" s="89"/>
      <c r="LFK276" s="89"/>
      <c r="LFL276" s="89"/>
      <c r="LFM276" s="89"/>
      <c r="LFN276" s="89"/>
      <c r="LFO276" s="89"/>
      <c r="LFP276" s="89"/>
      <c r="LFQ276" s="89"/>
      <c r="LFR276" s="89"/>
      <c r="LFS276" s="89"/>
      <c r="LFT276" s="89"/>
      <c r="LFU276" s="89"/>
      <c r="LFV276" s="89"/>
      <c r="LFW276" s="89"/>
      <c r="LFX276" s="89"/>
      <c r="LFY276" s="89"/>
      <c r="LFZ276" s="89"/>
      <c r="LGA276" s="89"/>
      <c r="LGB276" s="89"/>
      <c r="LGC276" s="89"/>
      <c r="LGD276" s="89"/>
      <c r="LGE276" s="89"/>
      <c r="LGF276" s="89"/>
      <c r="LGG276" s="89"/>
      <c r="LGH276" s="89"/>
      <c r="LGI276" s="89"/>
      <c r="LGJ276" s="89"/>
      <c r="LGK276" s="89"/>
      <c r="LGL276" s="89"/>
      <c r="LGM276" s="89"/>
      <c r="LGN276" s="89"/>
      <c r="LGO276" s="89"/>
      <c r="LGP276" s="89"/>
      <c r="LGQ276" s="89"/>
      <c r="LGR276" s="89"/>
      <c r="LGS276" s="89"/>
      <c r="LGT276" s="89"/>
      <c r="LGU276" s="89"/>
      <c r="LGV276" s="89"/>
      <c r="LGW276" s="89"/>
      <c r="LGX276" s="89"/>
      <c r="LGY276" s="89"/>
      <c r="LGZ276" s="89"/>
      <c r="LHA276" s="89"/>
      <c r="LHB276" s="89"/>
      <c r="LHC276" s="89"/>
      <c r="LHD276" s="89"/>
      <c r="LHE276" s="89"/>
      <c r="LHF276" s="89"/>
      <c r="LHG276" s="89"/>
      <c r="LHH276" s="89"/>
      <c r="LHI276" s="89"/>
      <c r="LHJ276" s="89"/>
      <c r="LHK276" s="89"/>
      <c r="LHL276" s="89"/>
      <c r="LHM276" s="89"/>
      <c r="LHN276" s="89"/>
      <c r="LHO276" s="89"/>
      <c r="LHP276" s="89"/>
      <c r="LHQ276" s="89"/>
      <c r="LHR276" s="89"/>
      <c r="LHS276" s="89"/>
      <c r="LHT276" s="89"/>
      <c r="LHU276" s="89"/>
      <c r="LHV276" s="89"/>
      <c r="LHW276" s="89"/>
      <c r="LHX276" s="89"/>
      <c r="LHY276" s="89"/>
      <c r="LHZ276" s="89"/>
      <c r="LIA276" s="89"/>
      <c r="LIB276" s="89"/>
      <c r="LIC276" s="89"/>
      <c r="LID276" s="89"/>
      <c r="LIE276" s="89"/>
      <c r="LIF276" s="89"/>
      <c r="LIG276" s="89"/>
      <c r="LIH276" s="89"/>
      <c r="LII276" s="89"/>
      <c r="LIJ276" s="89"/>
      <c r="LIK276" s="89"/>
      <c r="LIL276" s="89"/>
      <c r="LIM276" s="89"/>
      <c r="LIN276" s="89"/>
      <c r="LIO276" s="89"/>
      <c r="LIP276" s="89"/>
      <c r="LIQ276" s="89"/>
      <c r="LIR276" s="89"/>
      <c r="LIS276" s="89"/>
      <c r="LIT276" s="89"/>
      <c r="LIU276" s="89"/>
      <c r="LIV276" s="89"/>
      <c r="LIW276" s="89"/>
      <c r="LIX276" s="89"/>
      <c r="LIY276" s="89"/>
      <c r="LIZ276" s="89"/>
      <c r="LJA276" s="89"/>
      <c r="LJB276" s="89"/>
      <c r="LJC276" s="89"/>
      <c r="LJD276" s="89"/>
      <c r="LJE276" s="89"/>
      <c r="LJF276" s="89"/>
      <c r="LJG276" s="89"/>
      <c r="LJH276" s="89"/>
      <c r="LJI276" s="89"/>
      <c r="LJJ276" s="89"/>
      <c r="LJK276" s="89"/>
      <c r="LJL276" s="89"/>
      <c r="LJM276" s="89"/>
      <c r="LJN276" s="89"/>
      <c r="LJO276" s="89"/>
      <c r="LJP276" s="89"/>
      <c r="LJQ276" s="89"/>
      <c r="LJR276" s="89"/>
      <c r="LJS276" s="89"/>
      <c r="LJT276" s="89"/>
      <c r="LJU276" s="89"/>
      <c r="LJV276" s="89"/>
      <c r="LJW276" s="89"/>
      <c r="LJX276" s="89"/>
      <c r="LJY276" s="89"/>
      <c r="LJZ276" s="89"/>
      <c r="LKA276" s="89"/>
      <c r="LKB276" s="89"/>
      <c r="LKC276" s="89"/>
      <c r="LKD276" s="89"/>
      <c r="LKE276" s="89"/>
      <c r="LKF276" s="89"/>
      <c r="LKG276" s="89"/>
      <c r="LKH276" s="89"/>
      <c r="LKI276" s="89"/>
      <c r="LKJ276" s="89"/>
      <c r="LKK276" s="89"/>
      <c r="LKL276" s="89"/>
      <c r="LKM276" s="89"/>
      <c r="LKN276" s="89"/>
      <c r="LKO276" s="89"/>
      <c r="LKP276" s="89"/>
      <c r="LKQ276" s="89"/>
      <c r="LKR276" s="89"/>
      <c r="LKS276" s="89"/>
      <c r="LKT276" s="89"/>
      <c r="LKU276" s="89"/>
      <c r="LKV276" s="89"/>
      <c r="LKW276" s="89"/>
      <c r="LKX276" s="89"/>
      <c r="LKY276" s="89"/>
      <c r="LKZ276" s="89"/>
      <c r="LLA276" s="89"/>
      <c r="LLB276" s="89"/>
      <c r="LLC276" s="89"/>
      <c r="LLD276" s="89"/>
      <c r="LLE276" s="89"/>
      <c r="LLF276" s="89"/>
      <c r="LLG276" s="89"/>
      <c r="LLH276" s="89"/>
      <c r="LLI276" s="89"/>
      <c r="LLJ276" s="89"/>
      <c r="LLK276" s="89"/>
      <c r="LLL276" s="89"/>
      <c r="LLM276" s="89"/>
      <c r="LLN276" s="89"/>
      <c r="LLO276" s="89"/>
      <c r="LLP276" s="89"/>
      <c r="LLQ276" s="89"/>
      <c r="LLR276" s="89"/>
      <c r="LLS276" s="89"/>
      <c r="LLT276" s="89"/>
      <c r="LLU276" s="89"/>
      <c r="LLV276" s="89"/>
      <c r="LLW276" s="89"/>
      <c r="LLX276" s="89"/>
      <c r="LLY276" s="89"/>
      <c r="LLZ276" s="89"/>
      <c r="LMA276" s="89"/>
      <c r="LMB276" s="89"/>
      <c r="LMC276" s="89"/>
      <c r="LMD276" s="89"/>
      <c r="LME276" s="89"/>
      <c r="LMF276" s="89"/>
      <c r="LMG276" s="89"/>
      <c r="LMH276" s="89"/>
      <c r="LMI276" s="89"/>
      <c r="LMJ276" s="89"/>
      <c r="LMK276" s="89"/>
      <c r="LML276" s="89"/>
      <c r="LMM276" s="89"/>
      <c r="LMN276" s="89"/>
      <c r="LMO276" s="89"/>
      <c r="LMP276" s="89"/>
      <c r="LMQ276" s="89"/>
      <c r="LMR276" s="89"/>
      <c r="LMS276" s="89"/>
      <c r="LMT276" s="89"/>
      <c r="LMU276" s="89"/>
      <c r="LMV276" s="89"/>
      <c r="LMW276" s="89"/>
      <c r="LMX276" s="89"/>
      <c r="LMY276" s="89"/>
      <c r="LMZ276" s="89"/>
      <c r="LNA276" s="89"/>
      <c r="LNB276" s="89"/>
      <c r="LNC276" s="89"/>
      <c r="LND276" s="89"/>
      <c r="LNE276" s="89"/>
      <c r="LNF276" s="89"/>
      <c r="LNG276" s="89"/>
      <c r="LNH276" s="89"/>
      <c r="LNI276" s="89"/>
      <c r="LNJ276" s="89"/>
      <c r="LNK276" s="89"/>
      <c r="LNL276" s="89"/>
      <c r="LNM276" s="89"/>
      <c r="LNN276" s="89"/>
      <c r="LNO276" s="89"/>
      <c r="LNP276" s="89"/>
      <c r="LNQ276" s="89"/>
      <c r="LNR276" s="89"/>
      <c r="LNS276" s="89"/>
      <c r="LNT276" s="89"/>
      <c r="LNU276" s="89"/>
      <c r="LNV276" s="89"/>
      <c r="LNW276" s="89"/>
      <c r="LNX276" s="89"/>
      <c r="LNY276" s="89"/>
      <c r="LNZ276" s="89"/>
      <c r="LOA276" s="89"/>
      <c r="LOB276" s="89"/>
      <c r="LOC276" s="89"/>
      <c r="LOD276" s="89"/>
      <c r="LOE276" s="89"/>
      <c r="LOF276" s="89"/>
      <c r="LOG276" s="89"/>
      <c r="LOH276" s="89"/>
      <c r="LOI276" s="89"/>
      <c r="LOJ276" s="89"/>
      <c r="LOK276" s="89"/>
      <c r="LOL276" s="89"/>
      <c r="LOM276" s="89"/>
      <c r="LON276" s="89"/>
      <c r="LOO276" s="89"/>
      <c r="LOP276" s="89"/>
      <c r="LOQ276" s="89"/>
      <c r="LOR276" s="89"/>
      <c r="LOS276" s="89"/>
      <c r="LOT276" s="89"/>
      <c r="LOU276" s="89"/>
      <c r="LOV276" s="89"/>
      <c r="LOW276" s="89"/>
      <c r="LOX276" s="89"/>
      <c r="LOY276" s="89"/>
      <c r="LOZ276" s="89"/>
      <c r="LPA276" s="89"/>
      <c r="LPB276" s="89"/>
      <c r="LPC276" s="89"/>
      <c r="LPD276" s="89"/>
      <c r="LPE276" s="89"/>
      <c r="LPF276" s="89"/>
      <c r="LPG276" s="89"/>
      <c r="LPH276" s="89"/>
      <c r="LPI276" s="89"/>
      <c r="LPJ276" s="89"/>
      <c r="LPK276" s="89"/>
      <c r="LPL276" s="89"/>
      <c r="LPM276" s="89"/>
      <c r="LPN276" s="89"/>
      <c r="LPO276" s="89"/>
      <c r="LPP276" s="89"/>
      <c r="LPQ276" s="89"/>
      <c r="LPR276" s="89"/>
      <c r="LPS276" s="89"/>
      <c r="LPT276" s="89"/>
      <c r="LPU276" s="89"/>
      <c r="LPV276" s="89"/>
      <c r="LPW276" s="89"/>
      <c r="LPX276" s="89"/>
      <c r="LPY276" s="89"/>
      <c r="LPZ276" s="89"/>
      <c r="LQA276" s="89"/>
      <c r="LQB276" s="89"/>
      <c r="LQC276" s="89"/>
      <c r="LQD276" s="89"/>
      <c r="LQE276" s="89"/>
      <c r="LQF276" s="89"/>
      <c r="LQG276" s="89"/>
      <c r="LQH276" s="89"/>
      <c r="LQI276" s="89"/>
      <c r="LQJ276" s="89"/>
      <c r="LQK276" s="89"/>
      <c r="LQL276" s="89"/>
      <c r="LQM276" s="89"/>
      <c r="LQN276" s="89"/>
      <c r="LQO276" s="89"/>
      <c r="LQP276" s="89"/>
      <c r="LQQ276" s="89"/>
      <c r="LQR276" s="89"/>
      <c r="LQS276" s="89"/>
      <c r="LQT276" s="89"/>
      <c r="LQU276" s="89"/>
      <c r="LQV276" s="89"/>
      <c r="LQW276" s="89"/>
      <c r="LQX276" s="89"/>
      <c r="LQY276" s="89"/>
      <c r="LQZ276" s="89"/>
      <c r="LRA276" s="89"/>
      <c r="LRB276" s="89"/>
      <c r="LRC276" s="89"/>
      <c r="LRD276" s="89"/>
      <c r="LRE276" s="89"/>
      <c r="LRF276" s="89"/>
      <c r="LRG276" s="89"/>
      <c r="LRH276" s="89"/>
      <c r="LRI276" s="89"/>
      <c r="LRJ276" s="89"/>
      <c r="LRK276" s="89"/>
      <c r="LRL276" s="89"/>
      <c r="LRM276" s="89"/>
      <c r="LRN276" s="89"/>
      <c r="LRO276" s="89"/>
      <c r="LRP276" s="89"/>
      <c r="LRQ276" s="89"/>
      <c r="LRR276" s="89"/>
      <c r="LRS276" s="89"/>
      <c r="LRT276" s="89"/>
      <c r="LRU276" s="89"/>
      <c r="LRV276" s="89"/>
      <c r="LRW276" s="89"/>
      <c r="LRX276" s="89"/>
      <c r="LRY276" s="89"/>
      <c r="LRZ276" s="89"/>
      <c r="LSA276" s="89"/>
      <c r="LSB276" s="89"/>
      <c r="LSC276" s="89"/>
      <c r="LSD276" s="89"/>
      <c r="LSE276" s="89"/>
      <c r="LSF276" s="89"/>
      <c r="LSG276" s="89"/>
      <c r="LSH276" s="89"/>
      <c r="LSI276" s="89"/>
      <c r="LSJ276" s="89"/>
      <c r="LSK276" s="89"/>
      <c r="LSL276" s="89"/>
      <c r="LSM276" s="89"/>
      <c r="LSN276" s="89"/>
      <c r="LSO276" s="89"/>
      <c r="LSP276" s="89"/>
      <c r="LSQ276" s="89"/>
      <c r="LSR276" s="89"/>
      <c r="LSS276" s="89"/>
      <c r="LST276" s="89"/>
      <c r="LSU276" s="89"/>
      <c r="LSV276" s="89"/>
      <c r="LSW276" s="89"/>
      <c r="LSX276" s="89"/>
      <c r="LSY276" s="89"/>
      <c r="LSZ276" s="89"/>
      <c r="LTA276" s="89"/>
      <c r="LTB276" s="89"/>
      <c r="LTC276" s="89"/>
      <c r="LTD276" s="89"/>
      <c r="LTE276" s="89"/>
      <c r="LTF276" s="89"/>
      <c r="LTG276" s="89"/>
      <c r="LTH276" s="89"/>
      <c r="LTI276" s="89"/>
      <c r="LTJ276" s="89"/>
      <c r="LTK276" s="89"/>
      <c r="LTL276" s="89"/>
      <c r="LTM276" s="89"/>
      <c r="LTN276" s="89"/>
      <c r="LTO276" s="89"/>
      <c r="LTP276" s="89"/>
      <c r="LTQ276" s="89"/>
      <c r="LTR276" s="89"/>
      <c r="LTS276" s="89"/>
      <c r="LTT276" s="89"/>
      <c r="LTU276" s="89"/>
      <c r="LTV276" s="89"/>
      <c r="LTW276" s="89"/>
      <c r="LTX276" s="89"/>
      <c r="LTY276" s="89"/>
      <c r="LTZ276" s="89"/>
      <c r="LUA276" s="89"/>
      <c r="LUB276" s="89"/>
      <c r="LUC276" s="89"/>
      <c r="LUD276" s="89"/>
      <c r="LUE276" s="89"/>
      <c r="LUF276" s="89"/>
      <c r="LUG276" s="89"/>
      <c r="LUH276" s="89"/>
      <c r="LUI276" s="89"/>
      <c r="LUJ276" s="89"/>
      <c r="LUK276" s="89"/>
      <c r="LUL276" s="89"/>
      <c r="LUM276" s="89"/>
      <c r="LUN276" s="89"/>
      <c r="LUO276" s="89"/>
      <c r="LUP276" s="89"/>
      <c r="LUQ276" s="89"/>
      <c r="LUR276" s="89"/>
      <c r="LUS276" s="89"/>
      <c r="LUT276" s="89"/>
      <c r="LUU276" s="89"/>
      <c r="LUV276" s="89"/>
      <c r="LUW276" s="89"/>
      <c r="LUX276" s="89"/>
      <c r="LUY276" s="89"/>
      <c r="LUZ276" s="89"/>
      <c r="LVA276" s="89"/>
      <c r="LVB276" s="89"/>
      <c r="LVC276" s="89"/>
      <c r="LVD276" s="89"/>
      <c r="LVE276" s="89"/>
      <c r="LVF276" s="89"/>
      <c r="LVG276" s="89"/>
      <c r="LVH276" s="89"/>
      <c r="LVI276" s="89"/>
      <c r="LVJ276" s="89"/>
      <c r="LVK276" s="89"/>
      <c r="LVL276" s="89"/>
      <c r="LVM276" s="89"/>
      <c r="LVN276" s="89"/>
      <c r="LVO276" s="89"/>
      <c r="LVP276" s="89"/>
      <c r="LVQ276" s="89"/>
      <c r="LVR276" s="89"/>
      <c r="LVS276" s="89"/>
      <c r="LVT276" s="89"/>
      <c r="LVU276" s="89"/>
      <c r="LVV276" s="89"/>
      <c r="LVW276" s="89"/>
      <c r="LVX276" s="89"/>
      <c r="LVY276" s="89"/>
      <c r="LVZ276" s="89"/>
      <c r="LWA276" s="89"/>
      <c r="LWB276" s="89"/>
      <c r="LWC276" s="89"/>
      <c r="LWD276" s="89"/>
      <c r="LWE276" s="89"/>
      <c r="LWF276" s="89"/>
      <c r="LWG276" s="89"/>
      <c r="LWH276" s="89"/>
      <c r="LWI276" s="89"/>
      <c r="LWJ276" s="89"/>
      <c r="LWK276" s="89"/>
      <c r="LWL276" s="89"/>
      <c r="LWM276" s="89"/>
      <c r="LWN276" s="89"/>
      <c r="LWO276" s="89"/>
      <c r="LWP276" s="89"/>
      <c r="LWQ276" s="89"/>
      <c r="LWR276" s="89"/>
      <c r="LWS276" s="89"/>
      <c r="LWT276" s="89"/>
      <c r="LWU276" s="89"/>
      <c r="LWV276" s="89"/>
      <c r="LWW276" s="89"/>
      <c r="LWX276" s="89"/>
      <c r="LWY276" s="89"/>
      <c r="LWZ276" s="89"/>
      <c r="LXA276" s="89"/>
      <c r="LXB276" s="89"/>
      <c r="LXC276" s="89"/>
      <c r="LXD276" s="89"/>
      <c r="LXE276" s="89"/>
      <c r="LXF276" s="89"/>
      <c r="LXG276" s="89"/>
      <c r="LXH276" s="89"/>
      <c r="LXI276" s="89"/>
      <c r="LXJ276" s="89"/>
      <c r="LXK276" s="89"/>
      <c r="LXL276" s="89"/>
      <c r="LXM276" s="89"/>
      <c r="LXN276" s="89"/>
      <c r="LXO276" s="89"/>
      <c r="LXP276" s="89"/>
      <c r="LXQ276" s="89"/>
      <c r="LXR276" s="89"/>
      <c r="LXS276" s="89"/>
      <c r="LXT276" s="89"/>
      <c r="LXU276" s="89"/>
      <c r="LXV276" s="89"/>
      <c r="LXW276" s="89"/>
      <c r="LXX276" s="89"/>
      <c r="LXY276" s="89"/>
      <c r="LXZ276" s="89"/>
      <c r="LYA276" s="89"/>
      <c r="LYB276" s="89"/>
      <c r="LYC276" s="89"/>
      <c r="LYD276" s="89"/>
      <c r="LYE276" s="89"/>
      <c r="LYF276" s="89"/>
      <c r="LYG276" s="89"/>
      <c r="LYH276" s="89"/>
      <c r="LYI276" s="89"/>
      <c r="LYJ276" s="89"/>
      <c r="LYK276" s="89"/>
      <c r="LYL276" s="89"/>
      <c r="LYM276" s="89"/>
      <c r="LYN276" s="89"/>
      <c r="LYO276" s="89"/>
      <c r="LYP276" s="89"/>
      <c r="LYQ276" s="89"/>
      <c r="LYR276" s="89"/>
      <c r="LYS276" s="89"/>
      <c r="LYT276" s="89"/>
      <c r="LYU276" s="89"/>
      <c r="LYV276" s="89"/>
      <c r="LYW276" s="89"/>
      <c r="LYX276" s="89"/>
      <c r="LYY276" s="89"/>
      <c r="LYZ276" s="89"/>
      <c r="LZA276" s="89"/>
      <c r="LZB276" s="89"/>
      <c r="LZC276" s="89"/>
      <c r="LZD276" s="89"/>
      <c r="LZE276" s="89"/>
      <c r="LZF276" s="89"/>
      <c r="LZG276" s="89"/>
      <c r="LZH276" s="89"/>
      <c r="LZI276" s="89"/>
      <c r="LZJ276" s="89"/>
      <c r="LZK276" s="89"/>
      <c r="LZL276" s="89"/>
      <c r="LZM276" s="89"/>
      <c r="LZN276" s="89"/>
      <c r="LZO276" s="89"/>
      <c r="LZP276" s="89"/>
      <c r="LZQ276" s="89"/>
      <c r="LZR276" s="89"/>
      <c r="LZS276" s="89"/>
      <c r="LZT276" s="89"/>
      <c r="LZU276" s="89"/>
      <c r="LZV276" s="89"/>
      <c r="LZW276" s="89"/>
      <c r="LZX276" s="89"/>
      <c r="LZY276" s="89"/>
      <c r="LZZ276" s="89"/>
      <c r="MAA276" s="89"/>
      <c r="MAB276" s="89"/>
      <c r="MAC276" s="89"/>
      <c r="MAD276" s="89"/>
      <c r="MAE276" s="89"/>
      <c r="MAF276" s="89"/>
      <c r="MAG276" s="89"/>
      <c r="MAH276" s="89"/>
      <c r="MAI276" s="89"/>
      <c r="MAJ276" s="89"/>
      <c r="MAK276" s="89"/>
      <c r="MAL276" s="89"/>
      <c r="MAM276" s="89"/>
      <c r="MAN276" s="89"/>
      <c r="MAO276" s="89"/>
      <c r="MAP276" s="89"/>
      <c r="MAQ276" s="89"/>
      <c r="MAR276" s="89"/>
      <c r="MAS276" s="89"/>
      <c r="MAT276" s="89"/>
      <c r="MAU276" s="89"/>
      <c r="MAV276" s="89"/>
      <c r="MAW276" s="89"/>
      <c r="MAX276" s="89"/>
      <c r="MAY276" s="89"/>
      <c r="MAZ276" s="89"/>
      <c r="MBA276" s="89"/>
      <c r="MBB276" s="89"/>
      <c r="MBC276" s="89"/>
      <c r="MBD276" s="89"/>
      <c r="MBE276" s="89"/>
      <c r="MBF276" s="89"/>
      <c r="MBG276" s="89"/>
      <c r="MBH276" s="89"/>
      <c r="MBI276" s="89"/>
      <c r="MBJ276" s="89"/>
      <c r="MBK276" s="89"/>
      <c r="MBL276" s="89"/>
      <c r="MBM276" s="89"/>
      <c r="MBN276" s="89"/>
      <c r="MBO276" s="89"/>
      <c r="MBP276" s="89"/>
      <c r="MBQ276" s="89"/>
      <c r="MBR276" s="89"/>
      <c r="MBS276" s="89"/>
      <c r="MBT276" s="89"/>
      <c r="MBU276" s="89"/>
      <c r="MBV276" s="89"/>
      <c r="MBW276" s="89"/>
      <c r="MBX276" s="89"/>
      <c r="MBY276" s="89"/>
      <c r="MBZ276" s="89"/>
      <c r="MCA276" s="89"/>
      <c r="MCB276" s="89"/>
      <c r="MCC276" s="89"/>
      <c r="MCD276" s="89"/>
      <c r="MCE276" s="89"/>
      <c r="MCF276" s="89"/>
      <c r="MCG276" s="89"/>
      <c r="MCH276" s="89"/>
      <c r="MCI276" s="89"/>
      <c r="MCJ276" s="89"/>
      <c r="MCK276" s="89"/>
      <c r="MCL276" s="89"/>
      <c r="MCM276" s="89"/>
      <c r="MCN276" s="89"/>
      <c r="MCO276" s="89"/>
      <c r="MCP276" s="89"/>
      <c r="MCQ276" s="89"/>
      <c r="MCR276" s="89"/>
      <c r="MCS276" s="89"/>
      <c r="MCT276" s="89"/>
      <c r="MCU276" s="89"/>
      <c r="MCV276" s="89"/>
      <c r="MCW276" s="89"/>
      <c r="MCX276" s="89"/>
      <c r="MCY276" s="89"/>
      <c r="MCZ276" s="89"/>
      <c r="MDA276" s="89"/>
      <c r="MDB276" s="89"/>
      <c r="MDC276" s="89"/>
      <c r="MDD276" s="89"/>
      <c r="MDE276" s="89"/>
      <c r="MDF276" s="89"/>
      <c r="MDG276" s="89"/>
      <c r="MDH276" s="89"/>
      <c r="MDI276" s="89"/>
      <c r="MDJ276" s="89"/>
      <c r="MDK276" s="89"/>
      <c r="MDL276" s="89"/>
      <c r="MDM276" s="89"/>
      <c r="MDN276" s="89"/>
      <c r="MDO276" s="89"/>
      <c r="MDP276" s="89"/>
      <c r="MDQ276" s="89"/>
      <c r="MDR276" s="89"/>
      <c r="MDS276" s="89"/>
      <c r="MDT276" s="89"/>
      <c r="MDU276" s="89"/>
      <c r="MDV276" s="89"/>
      <c r="MDW276" s="89"/>
      <c r="MDX276" s="89"/>
      <c r="MDY276" s="89"/>
      <c r="MDZ276" s="89"/>
      <c r="MEA276" s="89"/>
      <c r="MEB276" s="89"/>
      <c r="MEC276" s="89"/>
      <c r="MED276" s="89"/>
      <c r="MEE276" s="89"/>
      <c r="MEF276" s="89"/>
      <c r="MEG276" s="89"/>
      <c r="MEH276" s="89"/>
      <c r="MEI276" s="89"/>
      <c r="MEJ276" s="89"/>
      <c r="MEK276" s="89"/>
      <c r="MEL276" s="89"/>
      <c r="MEM276" s="89"/>
      <c r="MEN276" s="89"/>
      <c r="MEO276" s="89"/>
      <c r="MEP276" s="89"/>
      <c r="MEQ276" s="89"/>
      <c r="MER276" s="89"/>
      <c r="MES276" s="89"/>
      <c r="MET276" s="89"/>
      <c r="MEU276" s="89"/>
      <c r="MEV276" s="89"/>
      <c r="MEW276" s="89"/>
      <c r="MEX276" s="89"/>
      <c r="MEY276" s="89"/>
      <c r="MEZ276" s="89"/>
      <c r="MFA276" s="89"/>
      <c r="MFB276" s="89"/>
      <c r="MFC276" s="89"/>
      <c r="MFD276" s="89"/>
      <c r="MFE276" s="89"/>
      <c r="MFF276" s="89"/>
      <c r="MFG276" s="89"/>
      <c r="MFH276" s="89"/>
      <c r="MFI276" s="89"/>
      <c r="MFJ276" s="89"/>
      <c r="MFK276" s="89"/>
      <c r="MFL276" s="89"/>
      <c r="MFM276" s="89"/>
      <c r="MFN276" s="89"/>
      <c r="MFO276" s="89"/>
      <c r="MFP276" s="89"/>
      <c r="MFQ276" s="89"/>
      <c r="MFR276" s="89"/>
      <c r="MFS276" s="89"/>
      <c r="MFT276" s="89"/>
      <c r="MFU276" s="89"/>
      <c r="MFV276" s="89"/>
      <c r="MFW276" s="89"/>
      <c r="MFX276" s="89"/>
      <c r="MFY276" s="89"/>
      <c r="MFZ276" s="89"/>
      <c r="MGA276" s="89"/>
      <c r="MGB276" s="89"/>
      <c r="MGC276" s="89"/>
      <c r="MGD276" s="89"/>
      <c r="MGE276" s="89"/>
      <c r="MGF276" s="89"/>
      <c r="MGG276" s="89"/>
      <c r="MGH276" s="89"/>
      <c r="MGI276" s="89"/>
      <c r="MGJ276" s="89"/>
      <c r="MGK276" s="89"/>
      <c r="MGL276" s="89"/>
      <c r="MGM276" s="89"/>
      <c r="MGN276" s="89"/>
      <c r="MGO276" s="89"/>
      <c r="MGP276" s="89"/>
      <c r="MGQ276" s="89"/>
      <c r="MGR276" s="89"/>
      <c r="MGS276" s="89"/>
      <c r="MGT276" s="89"/>
      <c r="MGU276" s="89"/>
      <c r="MGV276" s="89"/>
      <c r="MGW276" s="89"/>
      <c r="MGX276" s="89"/>
      <c r="MGY276" s="89"/>
      <c r="MGZ276" s="89"/>
      <c r="MHA276" s="89"/>
      <c r="MHB276" s="89"/>
      <c r="MHC276" s="89"/>
      <c r="MHD276" s="89"/>
      <c r="MHE276" s="89"/>
      <c r="MHF276" s="89"/>
      <c r="MHG276" s="89"/>
      <c r="MHH276" s="89"/>
      <c r="MHI276" s="89"/>
      <c r="MHJ276" s="89"/>
      <c r="MHK276" s="89"/>
      <c r="MHL276" s="89"/>
      <c r="MHM276" s="89"/>
      <c r="MHN276" s="89"/>
      <c r="MHO276" s="89"/>
      <c r="MHP276" s="89"/>
      <c r="MHQ276" s="89"/>
      <c r="MHR276" s="89"/>
      <c r="MHS276" s="89"/>
      <c r="MHT276" s="89"/>
      <c r="MHU276" s="89"/>
      <c r="MHV276" s="89"/>
      <c r="MHW276" s="89"/>
      <c r="MHX276" s="89"/>
      <c r="MHY276" s="89"/>
      <c r="MHZ276" s="89"/>
      <c r="MIA276" s="89"/>
      <c r="MIB276" s="89"/>
      <c r="MIC276" s="89"/>
      <c r="MID276" s="89"/>
      <c r="MIE276" s="89"/>
      <c r="MIF276" s="89"/>
      <c r="MIG276" s="89"/>
      <c r="MIH276" s="89"/>
      <c r="MII276" s="89"/>
      <c r="MIJ276" s="89"/>
      <c r="MIK276" s="89"/>
      <c r="MIL276" s="89"/>
      <c r="MIM276" s="89"/>
      <c r="MIN276" s="89"/>
      <c r="MIO276" s="89"/>
      <c r="MIP276" s="89"/>
      <c r="MIQ276" s="89"/>
      <c r="MIR276" s="89"/>
      <c r="MIS276" s="89"/>
      <c r="MIT276" s="89"/>
      <c r="MIU276" s="89"/>
      <c r="MIV276" s="89"/>
      <c r="MIW276" s="89"/>
      <c r="MIX276" s="89"/>
      <c r="MIY276" s="89"/>
      <c r="MIZ276" s="89"/>
      <c r="MJA276" s="89"/>
      <c r="MJB276" s="89"/>
      <c r="MJC276" s="89"/>
      <c r="MJD276" s="89"/>
      <c r="MJE276" s="89"/>
      <c r="MJF276" s="89"/>
      <c r="MJG276" s="89"/>
      <c r="MJH276" s="89"/>
      <c r="MJI276" s="89"/>
      <c r="MJJ276" s="89"/>
      <c r="MJK276" s="89"/>
      <c r="MJL276" s="89"/>
      <c r="MJM276" s="89"/>
      <c r="MJN276" s="89"/>
      <c r="MJO276" s="89"/>
      <c r="MJP276" s="89"/>
      <c r="MJQ276" s="89"/>
      <c r="MJR276" s="89"/>
      <c r="MJS276" s="89"/>
      <c r="MJT276" s="89"/>
      <c r="MJU276" s="89"/>
      <c r="MJV276" s="89"/>
      <c r="MJW276" s="89"/>
      <c r="MJX276" s="89"/>
      <c r="MJY276" s="89"/>
      <c r="MJZ276" s="89"/>
      <c r="MKA276" s="89"/>
      <c r="MKB276" s="89"/>
      <c r="MKC276" s="89"/>
      <c r="MKD276" s="89"/>
      <c r="MKE276" s="89"/>
      <c r="MKF276" s="89"/>
      <c r="MKG276" s="89"/>
      <c r="MKH276" s="89"/>
      <c r="MKI276" s="89"/>
      <c r="MKJ276" s="89"/>
      <c r="MKK276" s="89"/>
      <c r="MKL276" s="89"/>
      <c r="MKM276" s="89"/>
      <c r="MKN276" s="89"/>
      <c r="MKO276" s="89"/>
      <c r="MKP276" s="89"/>
      <c r="MKQ276" s="89"/>
      <c r="MKR276" s="89"/>
      <c r="MKS276" s="89"/>
      <c r="MKT276" s="89"/>
      <c r="MKU276" s="89"/>
      <c r="MKV276" s="89"/>
      <c r="MKW276" s="89"/>
      <c r="MKX276" s="89"/>
      <c r="MKY276" s="89"/>
      <c r="MKZ276" s="89"/>
      <c r="MLA276" s="89"/>
      <c r="MLB276" s="89"/>
      <c r="MLC276" s="89"/>
      <c r="MLD276" s="89"/>
      <c r="MLE276" s="89"/>
      <c r="MLF276" s="89"/>
      <c r="MLG276" s="89"/>
      <c r="MLH276" s="89"/>
      <c r="MLI276" s="89"/>
      <c r="MLJ276" s="89"/>
      <c r="MLK276" s="89"/>
      <c r="MLL276" s="89"/>
      <c r="MLM276" s="89"/>
      <c r="MLN276" s="89"/>
      <c r="MLO276" s="89"/>
      <c r="MLP276" s="89"/>
      <c r="MLQ276" s="89"/>
      <c r="MLR276" s="89"/>
      <c r="MLS276" s="89"/>
      <c r="MLT276" s="89"/>
      <c r="MLU276" s="89"/>
      <c r="MLV276" s="89"/>
      <c r="MLW276" s="89"/>
      <c r="MLX276" s="89"/>
      <c r="MLY276" s="89"/>
      <c r="MLZ276" s="89"/>
      <c r="MMA276" s="89"/>
      <c r="MMB276" s="89"/>
      <c r="MMC276" s="89"/>
      <c r="MMD276" s="89"/>
      <c r="MME276" s="89"/>
      <c r="MMF276" s="89"/>
      <c r="MMG276" s="89"/>
      <c r="MMH276" s="89"/>
      <c r="MMI276" s="89"/>
      <c r="MMJ276" s="89"/>
      <c r="MMK276" s="89"/>
      <c r="MML276" s="89"/>
      <c r="MMM276" s="89"/>
      <c r="MMN276" s="89"/>
      <c r="MMO276" s="89"/>
      <c r="MMP276" s="89"/>
      <c r="MMQ276" s="89"/>
      <c r="MMR276" s="89"/>
      <c r="MMS276" s="89"/>
      <c r="MMT276" s="89"/>
      <c r="MMU276" s="89"/>
      <c r="MMV276" s="89"/>
      <c r="MMW276" s="89"/>
      <c r="MMX276" s="89"/>
      <c r="MMY276" s="89"/>
      <c r="MMZ276" s="89"/>
      <c r="MNA276" s="89"/>
      <c r="MNB276" s="89"/>
      <c r="MNC276" s="89"/>
      <c r="MND276" s="89"/>
      <c r="MNE276" s="89"/>
      <c r="MNF276" s="89"/>
      <c r="MNG276" s="89"/>
      <c r="MNH276" s="89"/>
      <c r="MNI276" s="89"/>
      <c r="MNJ276" s="89"/>
      <c r="MNK276" s="89"/>
      <c r="MNL276" s="89"/>
      <c r="MNM276" s="89"/>
      <c r="MNN276" s="89"/>
      <c r="MNO276" s="89"/>
      <c r="MNP276" s="89"/>
      <c r="MNQ276" s="89"/>
      <c r="MNR276" s="89"/>
      <c r="MNS276" s="89"/>
      <c r="MNT276" s="89"/>
      <c r="MNU276" s="89"/>
      <c r="MNV276" s="89"/>
      <c r="MNW276" s="89"/>
      <c r="MNX276" s="89"/>
      <c r="MNY276" s="89"/>
      <c r="MNZ276" s="89"/>
      <c r="MOA276" s="89"/>
      <c r="MOB276" s="89"/>
      <c r="MOC276" s="89"/>
      <c r="MOD276" s="89"/>
      <c r="MOE276" s="89"/>
      <c r="MOF276" s="89"/>
      <c r="MOG276" s="89"/>
      <c r="MOH276" s="89"/>
      <c r="MOI276" s="89"/>
      <c r="MOJ276" s="89"/>
      <c r="MOK276" s="89"/>
      <c r="MOL276" s="89"/>
      <c r="MOM276" s="89"/>
      <c r="MON276" s="89"/>
      <c r="MOO276" s="89"/>
      <c r="MOP276" s="89"/>
      <c r="MOQ276" s="89"/>
      <c r="MOR276" s="89"/>
      <c r="MOS276" s="89"/>
      <c r="MOT276" s="89"/>
      <c r="MOU276" s="89"/>
      <c r="MOV276" s="89"/>
      <c r="MOW276" s="89"/>
      <c r="MOX276" s="89"/>
      <c r="MOY276" s="89"/>
      <c r="MOZ276" s="89"/>
      <c r="MPA276" s="89"/>
      <c r="MPB276" s="89"/>
      <c r="MPC276" s="89"/>
      <c r="MPD276" s="89"/>
      <c r="MPE276" s="89"/>
      <c r="MPF276" s="89"/>
      <c r="MPG276" s="89"/>
      <c r="MPH276" s="89"/>
      <c r="MPI276" s="89"/>
      <c r="MPJ276" s="89"/>
      <c r="MPK276" s="89"/>
      <c r="MPL276" s="89"/>
      <c r="MPM276" s="89"/>
      <c r="MPN276" s="89"/>
      <c r="MPO276" s="89"/>
      <c r="MPP276" s="89"/>
      <c r="MPQ276" s="89"/>
      <c r="MPR276" s="89"/>
      <c r="MPS276" s="89"/>
      <c r="MPT276" s="89"/>
      <c r="MPU276" s="89"/>
      <c r="MPV276" s="89"/>
      <c r="MPW276" s="89"/>
      <c r="MPX276" s="89"/>
      <c r="MPY276" s="89"/>
      <c r="MPZ276" s="89"/>
      <c r="MQA276" s="89"/>
      <c r="MQB276" s="89"/>
      <c r="MQC276" s="89"/>
      <c r="MQD276" s="89"/>
      <c r="MQE276" s="89"/>
      <c r="MQF276" s="89"/>
      <c r="MQG276" s="89"/>
      <c r="MQH276" s="89"/>
      <c r="MQI276" s="89"/>
      <c r="MQJ276" s="89"/>
      <c r="MQK276" s="89"/>
      <c r="MQL276" s="89"/>
      <c r="MQM276" s="89"/>
      <c r="MQN276" s="89"/>
      <c r="MQO276" s="89"/>
      <c r="MQP276" s="89"/>
      <c r="MQQ276" s="89"/>
      <c r="MQR276" s="89"/>
      <c r="MQS276" s="89"/>
      <c r="MQT276" s="89"/>
      <c r="MQU276" s="89"/>
      <c r="MQV276" s="89"/>
      <c r="MQW276" s="89"/>
      <c r="MQX276" s="89"/>
      <c r="MQY276" s="89"/>
      <c r="MQZ276" s="89"/>
      <c r="MRA276" s="89"/>
      <c r="MRB276" s="89"/>
      <c r="MRC276" s="89"/>
      <c r="MRD276" s="89"/>
      <c r="MRE276" s="89"/>
      <c r="MRF276" s="89"/>
      <c r="MRG276" s="89"/>
      <c r="MRH276" s="89"/>
      <c r="MRI276" s="89"/>
      <c r="MRJ276" s="89"/>
      <c r="MRK276" s="89"/>
      <c r="MRL276" s="89"/>
      <c r="MRM276" s="89"/>
      <c r="MRN276" s="89"/>
      <c r="MRO276" s="89"/>
      <c r="MRP276" s="89"/>
      <c r="MRQ276" s="89"/>
      <c r="MRR276" s="89"/>
      <c r="MRS276" s="89"/>
      <c r="MRT276" s="89"/>
      <c r="MRU276" s="89"/>
      <c r="MRV276" s="89"/>
      <c r="MRW276" s="89"/>
      <c r="MRX276" s="89"/>
      <c r="MRY276" s="89"/>
      <c r="MRZ276" s="89"/>
      <c r="MSA276" s="89"/>
      <c r="MSB276" s="89"/>
      <c r="MSC276" s="89"/>
      <c r="MSD276" s="89"/>
      <c r="MSE276" s="89"/>
      <c r="MSF276" s="89"/>
      <c r="MSG276" s="89"/>
      <c r="MSH276" s="89"/>
      <c r="MSI276" s="89"/>
      <c r="MSJ276" s="89"/>
      <c r="MSK276" s="89"/>
      <c r="MSL276" s="89"/>
      <c r="MSM276" s="89"/>
      <c r="MSN276" s="89"/>
      <c r="MSO276" s="89"/>
      <c r="MSP276" s="89"/>
      <c r="MSQ276" s="89"/>
      <c r="MSR276" s="89"/>
      <c r="MSS276" s="89"/>
      <c r="MST276" s="89"/>
      <c r="MSU276" s="89"/>
      <c r="MSV276" s="89"/>
      <c r="MSW276" s="89"/>
      <c r="MSX276" s="89"/>
      <c r="MSY276" s="89"/>
      <c r="MSZ276" s="89"/>
      <c r="MTA276" s="89"/>
      <c r="MTB276" s="89"/>
      <c r="MTC276" s="89"/>
      <c r="MTD276" s="89"/>
      <c r="MTE276" s="89"/>
      <c r="MTF276" s="89"/>
      <c r="MTG276" s="89"/>
      <c r="MTH276" s="89"/>
      <c r="MTI276" s="89"/>
      <c r="MTJ276" s="89"/>
      <c r="MTK276" s="89"/>
      <c r="MTL276" s="89"/>
      <c r="MTM276" s="89"/>
      <c r="MTN276" s="89"/>
      <c r="MTO276" s="89"/>
      <c r="MTP276" s="89"/>
      <c r="MTQ276" s="89"/>
      <c r="MTR276" s="89"/>
      <c r="MTS276" s="89"/>
      <c r="MTT276" s="89"/>
      <c r="MTU276" s="89"/>
      <c r="MTV276" s="89"/>
      <c r="MTW276" s="89"/>
      <c r="MTX276" s="89"/>
      <c r="MTY276" s="89"/>
      <c r="MTZ276" s="89"/>
      <c r="MUA276" s="89"/>
      <c r="MUB276" s="89"/>
      <c r="MUC276" s="89"/>
      <c r="MUD276" s="89"/>
      <c r="MUE276" s="89"/>
      <c r="MUF276" s="89"/>
      <c r="MUG276" s="89"/>
      <c r="MUH276" s="89"/>
      <c r="MUI276" s="89"/>
      <c r="MUJ276" s="89"/>
      <c r="MUK276" s="89"/>
      <c r="MUL276" s="89"/>
      <c r="MUM276" s="89"/>
      <c r="MUN276" s="89"/>
      <c r="MUO276" s="89"/>
      <c r="MUP276" s="89"/>
      <c r="MUQ276" s="89"/>
      <c r="MUR276" s="89"/>
      <c r="MUS276" s="89"/>
      <c r="MUT276" s="89"/>
      <c r="MUU276" s="89"/>
      <c r="MUV276" s="89"/>
      <c r="MUW276" s="89"/>
      <c r="MUX276" s="89"/>
      <c r="MUY276" s="89"/>
      <c r="MUZ276" s="89"/>
      <c r="MVA276" s="89"/>
      <c r="MVB276" s="89"/>
      <c r="MVC276" s="89"/>
      <c r="MVD276" s="89"/>
      <c r="MVE276" s="89"/>
      <c r="MVF276" s="89"/>
      <c r="MVG276" s="89"/>
      <c r="MVH276" s="89"/>
      <c r="MVI276" s="89"/>
      <c r="MVJ276" s="89"/>
      <c r="MVK276" s="89"/>
      <c r="MVL276" s="89"/>
      <c r="MVM276" s="89"/>
      <c r="MVN276" s="89"/>
      <c r="MVO276" s="89"/>
      <c r="MVP276" s="89"/>
      <c r="MVQ276" s="89"/>
      <c r="MVR276" s="89"/>
      <c r="MVS276" s="89"/>
      <c r="MVT276" s="89"/>
      <c r="MVU276" s="89"/>
      <c r="MVV276" s="89"/>
      <c r="MVW276" s="89"/>
      <c r="MVX276" s="89"/>
      <c r="MVY276" s="89"/>
      <c r="MVZ276" s="89"/>
      <c r="MWA276" s="89"/>
      <c r="MWB276" s="89"/>
      <c r="MWC276" s="89"/>
      <c r="MWD276" s="89"/>
      <c r="MWE276" s="89"/>
      <c r="MWF276" s="89"/>
      <c r="MWG276" s="89"/>
      <c r="MWH276" s="89"/>
      <c r="MWI276" s="89"/>
      <c r="MWJ276" s="89"/>
      <c r="MWK276" s="89"/>
      <c r="MWL276" s="89"/>
      <c r="MWM276" s="89"/>
      <c r="MWN276" s="89"/>
      <c r="MWO276" s="89"/>
      <c r="MWP276" s="89"/>
      <c r="MWQ276" s="89"/>
      <c r="MWR276" s="89"/>
      <c r="MWS276" s="89"/>
      <c r="MWT276" s="89"/>
      <c r="MWU276" s="89"/>
      <c r="MWV276" s="89"/>
      <c r="MWW276" s="89"/>
      <c r="MWX276" s="89"/>
      <c r="MWY276" s="89"/>
      <c r="MWZ276" s="89"/>
      <c r="MXA276" s="89"/>
      <c r="MXB276" s="89"/>
      <c r="MXC276" s="89"/>
      <c r="MXD276" s="89"/>
      <c r="MXE276" s="89"/>
      <c r="MXF276" s="89"/>
      <c r="MXG276" s="89"/>
      <c r="MXH276" s="89"/>
      <c r="MXI276" s="89"/>
      <c r="MXJ276" s="89"/>
      <c r="MXK276" s="89"/>
      <c r="MXL276" s="89"/>
      <c r="MXM276" s="89"/>
      <c r="MXN276" s="89"/>
      <c r="MXO276" s="89"/>
      <c r="MXP276" s="89"/>
      <c r="MXQ276" s="89"/>
      <c r="MXR276" s="89"/>
      <c r="MXS276" s="89"/>
      <c r="MXT276" s="89"/>
      <c r="MXU276" s="89"/>
      <c r="MXV276" s="89"/>
      <c r="MXW276" s="89"/>
      <c r="MXX276" s="89"/>
      <c r="MXY276" s="89"/>
      <c r="MXZ276" s="89"/>
      <c r="MYA276" s="89"/>
      <c r="MYB276" s="89"/>
      <c r="MYC276" s="89"/>
      <c r="MYD276" s="89"/>
      <c r="MYE276" s="89"/>
      <c r="MYF276" s="89"/>
      <c r="MYG276" s="89"/>
      <c r="MYH276" s="89"/>
      <c r="MYI276" s="89"/>
      <c r="MYJ276" s="89"/>
      <c r="MYK276" s="89"/>
      <c r="MYL276" s="89"/>
      <c r="MYM276" s="89"/>
      <c r="MYN276" s="89"/>
      <c r="MYO276" s="89"/>
      <c r="MYP276" s="89"/>
      <c r="MYQ276" s="89"/>
      <c r="MYR276" s="89"/>
      <c r="MYS276" s="89"/>
      <c r="MYT276" s="89"/>
      <c r="MYU276" s="89"/>
      <c r="MYV276" s="89"/>
      <c r="MYW276" s="89"/>
      <c r="MYX276" s="89"/>
      <c r="MYY276" s="89"/>
      <c r="MYZ276" s="89"/>
      <c r="MZA276" s="89"/>
      <c r="MZB276" s="89"/>
      <c r="MZC276" s="89"/>
      <c r="MZD276" s="89"/>
      <c r="MZE276" s="89"/>
      <c r="MZF276" s="89"/>
      <c r="MZG276" s="89"/>
      <c r="MZH276" s="89"/>
      <c r="MZI276" s="89"/>
      <c r="MZJ276" s="89"/>
      <c r="MZK276" s="89"/>
      <c r="MZL276" s="89"/>
      <c r="MZM276" s="89"/>
      <c r="MZN276" s="89"/>
      <c r="MZO276" s="89"/>
      <c r="MZP276" s="89"/>
      <c r="MZQ276" s="89"/>
      <c r="MZR276" s="89"/>
      <c r="MZS276" s="89"/>
      <c r="MZT276" s="89"/>
      <c r="MZU276" s="89"/>
      <c r="MZV276" s="89"/>
      <c r="MZW276" s="89"/>
      <c r="MZX276" s="89"/>
      <c r="MZY276" s="89"/>
      <c r="MZZ276" s="89"/>
      <c r="NAA276" s="89"/>
      <c r="NAB276" s="89"/>
      <c r="NAC276" s="89"/>
      <c r="NAD276" s="89"/>
      <c r="NAE276" s="89"/>
      <c r="NAF276" s="89"/>
      <c r="NAG276" s="89"/>
      <c r="NAH276" s="89"/>
      <c r="NAI276" s="89"/>
      <c r="NAJ276" s="89"/>
      <c r="NAK276" s="89"/>
      <c r="NAL276" s="89"/>
      <c r="NAM276" s="89"/>
      <c r="NAN276" s="89"/>
      <c r="NAO276" s="89"/>
      <c r="NAP276" s="89"/>
      <c r="NAQ276" s="89"/>
      <c r="NAR276" s="89"/>
      <c r="NAS276" s="89"/>
      <c r="NAT276" s="89"/>
      <c r="NAU276" s="89"/>
      <c r="NAV276" s="89"/>
      <c r="NAW276" s="89"/>
      <c r="NAX276" s="89"/>
      <c r="NAY276" s="89"/>
      <c r="NAZ276" s="89"/>
      <c r="NBA276" s="89"/>
      <c r="NBB276" s="89"/>
      <c r="NBC276" s="89"/>
      <c r="NBD276" s="89"/>
      <c r="NBE276" s="89"/>
      <c r="NBF276" s="89"/>
      <c r="NBG276" s="89"/>
      <c r="NBH276" s="89"/>
      <c r="NBI276" s="89"/>
      <c r="NBJ276" s="89"/>
      <c r="NBK276" s="89"/>
      <c r="NBL276" s="89"/>
      <c r="NBM276" s="89"/>
      <c r="NBN276" s="89"/>
      <c r="NBO276" s="89"/>
      <c r="NBP276" s="89"/>
      <c r="NBQ276" s="89"/>
      <c r="NBR276" s="89"/>
      <c r="NBS276" s="89"/>
      <c r="NBT276" s="89"/>
      <c r="NBU276" s="89"/>
      <c r="NBV276" s="89"/>
      <c r="NBW276" s="89"/>
      <c r="NBX276" s="89"/>
      <c r="NBY276" s="89"/>
      <c r="NBZ276" s="89"/>
      <c r="NCA276" s="89"/>
      <c r="NCB276" s="89"/>
      <c r="NCC276" s="89"/>
      <c r="NCD276" s="89"/>
      <c r="NCE276" s="89"/>
      <c r="NCF276" s="89"/>
      <c r="NCG276" s="89"/>
      <c r="NCH276" s="89"/>
      <c r="NCI276" s="89"/>
      <c r="NCJ276" s="89"/>
      <c r="NCK276" s="89"/>
      <c r="NCL276" s="89"/>
      <c r="NCM276" s="89"/>
      <c r="NCN276" s="89"/>
      <c r="NCO276" s="89"/>
      <c r="NCP276" s="89"/>
      <c r="NCQ276" s="89"/>
      <c r="NCR276" s="89"/>
      <c r="NCS276" s="89"/>
      <c r="NCT276" s="89"/>
      <c r="NCU276" s="89"/>
      <c r="NCV276" s="89"/>
      <c r="NCW276" s="89"/>
      <c r="NCX276" s="89"/>
      <c r="NCY276" s="89"/>
      <c r="NCZ276" s="89"/>
      <c r="NDA276" s="89"/>
      <c r="NDB276" s="89"/>
      <c r="NDC276" s="89"/>
      <c r="NDD276" s="89"/>
      <c r="NDE276" s="89"/>
      <c r="NDF276" s="89"/>
      <c r="NDG276" s="89"/>
      <c r="NDH276" s="89"/>
      <c r="NDI276" s="89"/>
      <c r="NDJ276" s="89"/>
      <c r="NDK276" s="89"/>
      <c r="NDL276" s="89"/>
      <c r="NDM276" s="89"/>
      <c r="NDN276" s="89"/>
      <c r="NDO276" s="89"/>
      <c r="NDP276" s="89"/>
      <c r="NDQ276" s="89"/>
      <c r="NDR276" s="89"/>
      <c r="NDS276" s="89"/>
      <c r="NDT276" s="89"/>
      <c r="NDU276" s="89"/>
      <c r="NDV276" s="89"/>
      <c r="NDW276" s="89"/>
      <c r="NDX276" s="89"/>
      <c r="NDY276" s="89"/>
      <c r="NDZ276" s="89"/>
      <c r="NEA276" s="89"/>
      <c r="NEB276" s="89"/>
      <c r="NEC276" s="89"/>
      <c r="NED276" s="89"/>
      <c r="NEE276" s="89"/>
      <c r="NEF276" s="89"/>
      <c r="NEG276" s="89"/>
      <c r="NEH276" s="89"/>
      <c r="NEI276" s="89"/>
      <c r="NEJ276" s="89"/>
      <c r="NEK276" s="89"/>
      <c r="NEL276" s="89"/>
      <c r="NEM276" s="89"/>
      <c r="NEN276" s="89"/>
      <c r="NEO276" s="89"/>
      <c r="NEP276" s="89"/>
      <c r="NEQ276" s="89"/>
      <c r="NER276" s="89"/>
      <c r="NES276" s="89"/>
      <c r="NET276" s="89"/>
      <c r="NEU276" s="89"/>
      <c r="NEV276" s="89"/>
      <c r="NEW276" s="89"/>
      <c r="NEX276" s="89"/>
      <c r="NEY276" s="89"/>
      <c r="NEZ276" s="89"/>
      <c r="NFA276" s="89"/>
      <c r="NFB276" s="89"/>
      <c r="NFC276" s="89"/>
      <c r="NFD276" s="89"/>
      <c r="NFE276" s="89"/>
      <c r="NFF276" s="89"/>
      <c r="NFG276" s="89"/>
      <c r="NFH276" s="89"/>
      <c r="NFI276" s="89"/>
      <c r="NFJ276" s="89"/>
      <c r="NFK276" s="89"/>
      <c r="NFL276" s="89"/>
      <c r="NFM276" s="89"/>
      <c r="NFN276" s="89"/>
      <c r="NFO276" s="89"/>
      <c r="NFP276" s="89"/>
      <c r="NFQ276" s="89"/>
      <c r="NFR276" s="89"/>
      <c r="NFS276" s="89"/>
      <c r="NFT276" s="89"/>
      <c r="NFU276" s="89"/>
      <c r="NFV276" s="89"/>
      <c r="NFW276" s="89"/>
      <c r="NFX276" s="89"/>
      <c r="NFY276" s="89"/>
      <c r="NFZ276" s="89"/>
      <c r="NGA276" s="89"/>
      <c r="NGB276" s="89"/>
      <c r="NGC276" s="89"/>
      <c r="NGD276" s="89"/>
      <c r="NGE276" s="89"/>
      <c r="NGF276" s="89"/>
      <c r="NGG276" s="89"/>
      <c r="NGH276" s="89"/>
      <c r="NGI276" s="89"/>
      <c r="NGJ276" s="89"/>
      <c r="NGK276" s="89"/>
      <c r="NGL276" s="89"/>
      <c r="NGM276" s="89"/>
      <c r="NGN276" s="89"/>
      <c r="NGO276" s="89"/>
      <c r="NGP276" s="89"/>
      <c r="NGQ276" s="89"/>
      <c r="NGR276" s="89"/>
      <c r="NGS276" s="89"/>
      <c r="NGT276" s="89"/>
      <c r="NGU276" s="89"/>
      <c r="NGV276" s="89"/>
      <c r="NGW276" s="89"/>
      <c r="NGX276" s="89"/>
      <c r="NGY276" s="89"/>
      <c r="NGZ276" s="89"/>
      <c r="NHA276" s="89"/>
      <c r="NHB276" s="89"/>
      <c r="NHC276" s="89"/>
      <c r="NHD276" s="89"/>
      <c r="NHE276" s="89"/>
      <c r="NHF276" s="89"/>
      <c r="NHG276" s="89"/>
      <c r="NHH276" s="89"/>
      <c r="NHI276" s="89"/>
      <c r="NHJ276" s="89"/>
      <c r="NHK276" s="89"/>
      <c r="NHL276" s="89"/>
      <c r="NHM276" s="89"/>
      <c r="NHN276" s="89"/>
      <c r="NHO276" s="89"/>
      <c r="NHP276" s="89"/>
      <c r="NHQ276" s="89"/>
      <c r="NHR276" s="89"/>
      <c r="NHS276" s="89"/>
      <c r="NHT276" s="89"/>
      <c r="NHU276" s="89"/>
      <c r="NHV276" s="89"/>
      <c r="NHW276" s="89"/>
      <c r="NHX276" s="89"/>
      <c r="NHY276" s="89"/>
      <c r="NHZ276" s="89"/>
      <c r="NIA276" s="89"/>
      <c r="NIB276" s="89"/>
      <c r="NIC276" s="89"/>
      <c r="NID276" s="89"/>
      <c r="NIE276" s="89"/>
      <c r="NIF276" s="89"/>
      <c r="NIG276" s="89"/>
      <c r="NIH276" s="89"/>
      <c r="NII276" s="89"/>
      <c r="NIJ276" s="89"/>
      <c r="NIK276" s="89"/>
      <c r="NIL276" s="89"/>
      <c r="NIM276" s="89"/>
      <c r="NIN276" s="89"/>
      <c r="NIO276" s="89"/>
      <c r="NIP276" s="89"/>
      <c r="NIQ276" s="89"/>
      <c r="NIR276" s="89"/>
      <c r="NIS276" s="89"/>
      <c r="NIT276" s="89"/>
      <c r="NIU276" s="89"/>
      <c r="NIV276" s="89"/>
      <c r="NIW276" s="89"/>
      <c r="NIX276" s="89"/>
      <c r="NIY276" s="89"/>
      <c r="NIZ276" s="89"/>
      <c r="NJA276" s="89"/>
      <c r="NJB276" s="89"/>
      <c r="NJC276" s="89"/>
      <c r="NJD276" s="89"/>
      <c r="NJE276" s="89"/>
      <c r="NJF276" s="89"/>
      <c r="NJG276" s="89"/>
      <c r="NJH276" s="89"/>
      <c r="NJI276" s="89"/>
      <c r="NJJ276" s="89"/>
      <c r="NJK276" s="89"/>
      <c r="NJL276" s="89"/>
      <c r="NJM276" s="89"/>
      <c r="NJN276" s="89"/>
      <c r="NJO276" s="89"/>
      <c r="NJP276" s="89"/>
      <c r="NJQ276" s="89"/>
      <c r="NJR276" s="89"/>
      <c r="NJS276" s="89"/>
      <c r="NJT276" s="89"/>
      <c r="NJU276" s="89"/>
      <c r="NJV276" s="89"/>
      <c r="NJW276" s="89"/>
      <c r="NJX276" s="89"/>
      <c r="NJY276" s="89"/>
      <c r="NJZ276" s="89"/>
      <c r="NKA276" s="89"/>
      <c r="NKB276" s="89"/>
      <c r="NKC276" s="89"/>
      <c r="NKD276" s="89"/>
      <c r="NKE276" s="89"/>
      <c r="NKF276" s="89"/>
      <c r="NKG276" s="89"/>
      <c r="NKH276" s="89"/>
      <c r="NKI276" s="89"/>
      <c r="NKJ276" s="89"/>
      <c r="NKK276" s="89"/>
      <c r="NKL276" s="89"/>
      <c r="NKM276" s="89"/>
      <c r="NKN276" s="89"/>
      <c r="NKO276" s="89"/>
      <c r="NKP276" s="89"/>
      <c r="NKQ276" s="89"/>
      <c r="NKR276" s="89"/>
      <c r="NKS276" s="89"/>
      <c r="NKT276" s="89"/>
      <c r="NKU276" s="89"/>
      <c r="NKV276" s="89"/>
      <c r="NKW276" s="89"/>
      <c r="NKX276" s="89"/>
      <c r="NKY276" s="89"/>
      <c r="NKZ276" s="89"/>
      <c r="NLA276" s="89"/>
      <c r="NLB276" s="89"/>
      <c r="NLC276" s="89"/>
      <c r="NLD276" s="89"/>
      <c r="NLE276" s="89"/>
      <c r="NLF276" s="89"/>
      <c r="NLG276" s="89"/>
      <c r="NLH276" s="89"/>
      <c r="NLI276" s="89"/>
      <c r="NLJ276" s="89"/>
      <c r="NLK276" s="89"/>
      <c r="NLL276" s="89"/>
      <c r="NLM276" s="89"/>
      <c r="NLN276" s="89"/>
      <c r="NLO276" s="89"/>
      <c r="NLP276" s="89"/>
      <c r="NLQ276" s="89"/>
      <c r="NLR276" s="89"/>
      <c r="NLS276" s="89"/>
      <c r="NLT276" s="89"/>
      <c r="NLU276" s="89"/>
      <c r="NLV276" s="89"/>
      <c r="NLW276" s="89"/>
      <c r="NLX276" s="89"/>
      <c r="NLY276" s="89"/>
      <c r="NLZ276" s="89"/>
      <c r="NMA276" s="89"/>
      <c r="NMB276" s="89"/>
      <c r="NMC276" s="89"/>
      <c r="NMD276" s="89"/>
      <c r="NME276" s="89"/>
      <c r="NMF276" s="89"/>
      <c r="NMG276" s="89"/>
      <c r="NMH276" s="89"/>
      <c r="NMI276" s="89"/>
      <c r="NMJ276" s="89"/>
      <c r="NMK276" s="89"/>
      <c r="NML276" s="89"/>
      <c r="NMM276" s="89"/>
      <c r="NMN276" s="89"/>
      <c r="NMO276" s="89"/>
      <c r="NMP276" s="89"/>
      <c r="NMQ276" s="89"/>
      <c r="NMR276" s="89"/>
      <c r="NMS276" s="89"/>
      <c r="NMT276" s="89"/>
      <c r="NMU276" s="89"/>
      <c r="NMV276" s="89"/>
      <c r="NMW276" s="89"/>
      <c r="NMX276" s="89"/>
      <c r="NMY276" s="89"/>
      <c r="NMZ276" s="89"/>
      <c r="NNA276" s="89"/>
      <c r="NNB276" s="89"/>
      <c r="NNC276" s="89"/>
      <c r="NND276" s="89"/>
      <c r="NNE276" s="89"/>
      <c r="NNF276" s="89"/>
      <c r="NNG276" s="89"/>
      <c r="NNH276" s="89"/>
      <c r="NNI276" s="89"/>
      <c r="NNJ276" s="89"/>
      <c r="NNK276" s="89"/>
      <c r="NNL276" s="89"/>
      <c r="NNM276" s="89"/>
      <c r="NNN276" s="89"/>
      <c r="NNO276" s="89"/>
      <c r="NNP276" s="89"/>
      <c r="NNQ276" s="89"/>
      <c r="NNR276" s="89"/>
      <c r="NNS276" s="89"/>
      <c r="NNT276" s="89"/>
      <c r="NNU276" s="89"/>
      <c r="NNV276" s="89"/>
      <c r="NNW276" s="89"/>
      <c r="NNX276" s="89"/>
      <c r="NNY276" s="89"/>
      <c r="NNZ276" s="89"/>
      <c r="NOA276" s="89"/>
      <c r="NOB276" s="89"/>
      <c r="NOC276" s="89"/>
      <c r="NOD276" s="89"/>
      <c r="NOE276" s="89"/>
      <c r="NOF276" s="89"/>
      <c r="NOG276" s="89"/>
      <c r="NOH276" s="89"/>
      <c r="NOI276" s="89"/>
      <c r="NOJ276" s="89"/>
      <c r="NOK276" s="89"/>
      <c r="NOL276" s="89"/>
      <c r="NOM276" s="89"/>
      <c r="NON276" s="89"/>
      <c r="NOO276" s="89"/>
      <c r="NOP276" s="89"/>
      <c r="NOQ276" s="89"/>
      <c r="NOR276" s="89"/>
      <c r="NOS276" s="89"/>
      <c r="NOT276" s="89"/>
      <c r="NOU276" s="89"/>
      <c r="NOV276" s="89"/>
      <c r="NOW276" s="89"/>
      <c r="NOX276" s="89"/>
      <c r="NOY276" s="89"/>
      <c r="NOZ276" s="89"/>
      <c r="NPA276" s="89"/>
      <c r="NPB276" s="89"/>
      <c r="NPC276" s="89"/>
      <c r="NPD276" s="89"/>
      <c r="NPE276" s="89"/>
      <c r="NPF276" s="89"/>
      <c r="NPG276" s="89"/>
      <c r="NPH276" s="89"/>
      <c r="NPI276" s="89"/>
      <c r="NPJ276" s="89"/>
      <c r="NPK276" s="89"/>
      <c r="NPL276" s="89"/>
      <c r="NPM276" s="89"/>
      <c r="NPN276" s="89"/>
      <c r="NPO276" s="89"/>
      <c r="NPP276" s="89"/>
      <c r="NPQ276" s="89"/>
      <c r="NPR276" s="89"/>
      <c r="NPS276" s="89"/>
      <c r="NPT276" s="89"/>
      <c r="NPU276" s="89"/>
      <c r="NPV276" s="89"/>
      <c r="NPW276" s="89"/>
      <c r="NPX276" s="89"/>
      <c r="NPY276" s="89"/>
      <c r="NPZ276" s="89"/>
      <c r="NQA276" s="89"/>
      <c r="NQB276" s="89"/>
      <c r="NQC276" s="89"/>
      <c r="NQD276" s="89"/>
      <c r="NQE276" s="89"/>
      <c r="NQF276" s="89"/>
      <c r="NQG276" s="89"/>
      <c r="NQH276" s="89"/>
      <c r="NQI276" s="89"/>
      <c r="NQJ276" s="89"/>
      <c r="NQK276" s="89"/>
      <c r="NQL276" s="89"/>
      <c r="NQM276" s="89"/>
      <c r="NQN276" s="89"/>
      <c r="NQO276" s="89"/>
      <c r="NQP276" s="89"/>
      <c r="NQQ276" s="89"/>
      <c r="NQR276" s="89"/>
      <c r="NQS276" s="89"/>
      <c r="NQT276" s="89"/>
      <c r="NQU276" s="89"/>
      <c r="NQV276" s="89"/>
      <c r="NQW276" s="89"/>
      <c r="NQX276" s="89"/>
      <c r="NQY276" s="89"/>
      <c r="NQZ276" s="89"/>
      <c r="NRA276" s="89"/>
      <c r="NRB276" s="89"/>
      <c r="NRC276" s="89"/>
      <c r="NRD276" s="89"/>
      <c r="NRE276" s="89"/>
      <c r="NRF276" s="89"/>
      <c r="NRG276" s="89"/>
      <c r="NRH276" s="89"/>
      <c r="NRI276" s="89"/>
      <c r="NRJ276" s="89"/>
      <c r="NRK276" s="89"/>
      <c r="NRL276" s="89"/>
      <c r="NRM276" s="89"/>
      <c r="NRN276" s="89"/>
      <c r="NRO276" s="89"/>
      <c r="NRP276" s="89"/>
      <c r="NRQ276" s="89"/>
      <c r="NRR276" s="89"/>
      <c r="NRS276" s="89"/>
      <c r="NRT276" s="89"/>
      <c r="NRU276" s="89"/>
      <c r="NRV276" s="89"/>
      <c r="NRW276" s="89"/>
      <c r="NRX276" s="89"/>
      <c r="NRY276" s="89"/>
      <c r="NRZ276" s="89"/>
      <c r="NSA276" s="89"/>
      <c r="NSB276" s="89"/>
      <c r="NSC276" s="89"/>
      <c r="NSD276" s="89"/>
      <c r="NSE276" s="89"/>
      <c r="NSF276" s="89"/>
      <c r="NSG276" s="89"/>
      <c r="NSH276" s="89"/>
      <c r="NSI276" s="89"/>
      <c r="NSJ276" s="89"/>
      <c r="NSK276" s="89"/>
      <c r="NSL276" s="89"/>
      <c r="NSM276" s="89"/>
      <c r="NSN276" s="89"/>
      <c r="NSO276" s="89"/>
      <c r="NSP276" s="89"/>
      <c r="NSQ276" s="89"/>
      <c r="NSR276" s="89"/>
      <c r="NSS276" s="89"/>
      <c r="NST276" s="89"/>
      <c r="NSU276" s="89"/>
      <c r="NSV276" s="89"/>
      <c r="NSW276" s="89"/>
      <c r="NSX276" s="89"/>
      <c r="NSY276" s="89"/>
      <c r="NSZ276" s="89"/>
      <c r="NTA276" s="89"/>
      <c r="NTB276" s="89"/>
      <c r="NTC276" s="89"/>
      <c r="NTD276" s="89"/>
      <c r="NTE276" s="89"/>
      <c r="NTF276" s="89"/>
      <c r="NTG276" s="89"/>
      <c r="NTH276" s="89"/>
      <c r="NTI276" s="89"/>
      <c r="NTJ276" s="89"/>
      <c r="NTK276" s="89"/>
      <c r="NTL276" s="89"/>
      <c r="NTM276" s="89"/>
      <c r="NTN276" s="89"/>
      <c r="NTO276" s="89"/>
      <c r="NTP276" s="89"/>
      <c r="NTQ276" s="89"/>
      <c r="NTR276" s="89"/>
      <c r="NTS276" s="89"/>
      <c r="NTT276" s="89"/>
      <c r="NTU276" s="89"/>
      <c r="NTV276" s="89"/>
      <c r="NTW276" s="89"/>
      <c r="NTX276" s="89"/>
      <c r="NTY276" s="89"/>
      <c r="NTZ276" s="89"/>
      <c r="NUA276" s="89"/>
      <c r="NUB276" s="89"/>
      <c r="NUC276" s="89"/>
      <c r="NUD276" s="89"/>
      <c r="NUE276" s="89"/>
      <c r="NUF276" s="89"/>
      <c r="NUG276" s="89"/>
      <c r="NUH276" s="89"/>
      <c r="NUI276" s="89"/>
      <c r="NUJ276" s="89"/>
      <c r="NUK276" s="89"/>
      <c r="NUL276" s="89"/>
      <c r="NUM276" s="89"/>
      <c r="NUN276" s="89"/>
      <c r="NUO276" s="89"/>
      <c r="NUP276" s="89"/>
      <c r="NUQ276" s="89"/>
      <c r="NUR276" s="89"/>
      <c r="NUS276" s="89"/>
      <c r="NUT276" s="89"/>
      <c r="NUU276" s="89"/>
      <c r="NUV276" s="89"/>
      <c r="NUW276" s="89"/>
      <c r="NUX276" s="89"/>
      <c r="NUY276" s="89"/>
      <c r="NUZ276" s="89"/>
      <c r="NVA276" s="89"/>
      <c r="NVB276" s="89"/>
      <c r="NVC276" s="89"/>
      <c r="NVD276" s="89"/>
      <c r="NVE276" s="89"/>
      <c r="NVF276" s="89"/>
      <c r="NVG276" s="89"/>
      <c r="NVH276" s="89"/>
      <c r="NVI276" s="89"/>
      <c r="NVJ276" s="89"/>
      <c r="NVK276" s="89"/>
      <c r="NVL276" s="89"/>
      <c r="NVM276" s="89"/>
      <c r="NVN276" s="89"/>
      <c r="NVO276" s="89"/>
      <c r="NVP276" s="89"/>
      <c r="NVQ276" s="89"/>
      <c r="NVR276" s="89"/>
      <c r="NVS276" s="89"/>
      <c r="NVT276" s="89"/>
      <c r="NVU276" s="89"/>
      <c r="NVV276" s="89"/>
      <c r="NVW276" s="89"/>
      <c r="NVX276" s="89"/>
      <c r="NVY276" s="89"/>
      <c r="NVZ276" s="89"/>
      <c r="NWA276" s="89"/>
      <c r="NWB276" s="89"/>
      <c r="NWC276" s="89"/>
      <c r="NWD276" s="89"/>
      <c r="NWE276" s="89"/>
      <c r="NWF276" s="89"/>
      <c r="NWG276" s="89"/>
      <c r="NWH276" s="89"/>
      <c r="NWI276" s="89"/>
      <c r="NWJ276" s="89"/>
      <c r="NWK276" s="89"/>
      <c r="NWL276" s="89"/>
      <c r="NWM276" s="89"/>
      <c r="NWN276" s="89"/>
      <c r="NWO276" s="89"/>
      <c r="NWP276" s="89"/>
      <c r="NWQ276" s="89"/>
      <c r="NWR276" s="89"/>
      <c r="NWS276" s="89"/>
      <c r="NWT276" s="89"/>
      <c r="NWU276" s="89"/>
      <c r="NWV276" s="89"/>
      <c r="NWW276" s="89"/>
      <c r="NWX276" s="89"/>
      <c r="NWY276" s="89"/>
      <c r="NWZ276" s="89"/>
      <c r="NXA276" s="89"/>
      <c r="NXB276" s="89"/>
      <c r="NXC276" s="89"/>
      <c r="NXD276" s="89"/>
      <c r="NXE276" s="89"/>
      <c r="NXF276" s="89"/>
      <c r="NXG276" s="89"/>
      <c r="NXH276" s="89"/>
      <c r="NXI276" s="89"/>
      <c r="NXJ276" s="89"/>
      <c r="NXK276" s="89"/>
      <c r="NXL276" s="89"/>
      <c r="NXM276" s="89"/>
      <c r="NXN276" s="89"/>
      <c r="NXO276" s="89"/>
      <c r="NXP276" s="89"/>
      <c r="NXQ276" s="89"/>
      <c r="NXR276" s="89"/>
      <c r="NXS276" s="89"/>
      <c r="NXT276" s="89"/>
      <c r="NXU276" s="89"/>
      <c r="NXV276" s="89"/>
      <c r="NXW276" s="89"/>
      <c r="NXX276" s="89"/>
      <c r="NXY276" s="89"/>
      <c r="NXZ276" s="89"/>
      <c r="NYA276" s="89"/>
      <c r="NYB276" s="89"/>
      <c r="NYC276" s="89"/>
      <c r="NYD276" s="89"/>
      <c r="NYE276" s="89"/>
      <c r="NYF276" s="89"/>
      <c r="NYG276" s="89"/>
      <c r="NYH276" s="89"/>
      <c r="NYI276" s="89"/>
      <c r="NYJ276" s="89"/>
      <c r="NYK276" s="89"/>
      <c r="NYL276" s="89"/>
      <c r="NYM276" s="89"/>
      <c r="NYN276" s="89"/>
      <c r="NYO276" s="89"/>
      <c r="NYP276" s="89"/>
      <c r="NYQ276" s="89"/>
      <c r="NYR276" s="89"/>
      <c r="NYS276" s="89"/>
      <c r="NYT276" s="89"/>
      <c r="NYU276" s="89"/>
      <c r="NYV276" s="89"/>
      <c r="NYW276" s="89"/>
      <c r="NYX276" s="89"/>
      <c r="NYY276" s="89"/>
      <c r="NYZ276" s="89"/>
      <c r="NZA276" s="89"/>
      <c r="NZB276" s="89"/>
      <c r="NZC276" s="89"/>
      <c r="NZD276" s="89"/>
      <c r="NZE276" s="89"/>
      <c r="NZF276" s="89"/>
      <c r="NZG276" s="89"/>
      <c r="NZH276" s="89"/>
      <c r="NZI276" s="89"/>
      <c r="NZJ276" s="89"/>
      <c r="NZK276" s="89"/>
      <c r="NZL276" s="89"/>
      <c r="NZM276" s="89"/>
      <c r="NZN276" s="89"/>
      <c r="NZO276" s="89"/>
      <c r="NZP276" s="89"/>
      <c r="NZQ276" s="89"/>
      <c r="NZR276" s="89"/>
      <c r="NZS276" s="89"/>
      <c r="NZT276" s="89"/>
      <c r="NZU276" s="89"/>
      <c r="NZV276" s="89"/>
      <c r="NZW276" s="89"/>
      <c r="NZX276" s="89"/>
      <c r="NZY276" s="89"/>
      <c r="NZZ276" s="89"/>
      <c r="OAA276" s="89"/>
      <c r="OAB276" s="89"/>
      <c r="OAC276" s="89"/>
      <c r="OAD276" s="89"/>
      <c r="OAE276" s="89"/>
      <c r="OAF276" s="89"/>
      <c r="OAG276" s="89"/>
      <c r="OAH276" s="89"/>
      <c r="OAI276" s="89"/>
      <c r="OAJ276" s="89"/>
      <c r="OAK276" s="89"/>
      <c r="OAL276" s="89"/>
      <c r="OAM276" s="89"/>
      <c r="OAN276" s="89"/>
      <c r="OAO276" s="89"/>
      <c r="OAP276" s="89"/>
      <c r="OAQ276" s="89"/>
      <c r="OAR276" s="89"/>
      <c r="OAS276" s="89"/>
      <c r="OAT276" s="89"/>
      <c r="OAU276" s="89"/>
      <c r="OAV276" s="89"/>
      <c r="OAW276" s="89"/>
      <c r="OAX276" s="89"/>
      <c r="OAY276" s="89"/>
      <c r="OAZ276" s="89"/>
      <c r="OBA276" s="89"/>
      <c r="OBB276" s="89"/>
      <c r="OBC276" s="89"/>
      <c r="OBD276" s="89"/>
      <c r="OBE276" s="89"/>
      <c r="OBF276" s="89"/>
      <c r="OBG276" s="89"/>
      <c r="OBH276" s="89"/>
      <c r="OBI276" s="89"/>
      <c r="OBJ276" s="89"/>
      <c r="OBK276" s="89"/>
      <c r="OBL276" s="89"/>
      <c r="OBM276" s="89"/>
      <c r="OBN276" s="89"/>
      <c r="OBO276" s="89"/>
      <c r="OBP276" s="89"/>
      <c r="OBQ276" s="89"/>
      <c r="OBR276" s="89"/>
      <c r="OBS276" s="89"/>
      <c r="OBT276" s="89"/>
      <c r="OBU276" s="89"/>
      <c r="OBV276" s="89"/>
      <c r="OBW276" s="89"/>
      <c r="OBX276" s="89"/>
      <c r="OBY276" s="89"/>
      <c r="OBZ276" s="89"/>
      <c r="OCA276" s="89"/>
      <c r="OCB276" s="89"/>
      <c r="OCC276" s="89"/>
      <c r="OCD276" s="89"/>
      <c r="OCE276" s="89"/>
      <c r="OCF276" s="89"/>
      <c r="OCG276" s="89"/>
      <c r="OCH276" s="89"/>
      <c r="OCI276" s="89"/>
      <c r="OCJ276" s="89"/>
      <c r="OCK276" s="89"/>
      <c r="OCL276" s="89"/>
      <c r="OCM276" s="89"/>
      <c r="OCN276" s="89"/>
      <c r="OCO276" s="89"/>
      <c r="OCP276" s="89"/>
      <c r="OCQ276" s="89"/>
      <c r="OCR276" s="89"/>
      <c r="OCS276" s="89"/>
      <c r="OCT276" s="89"/>
      <c r="OCU276" s="89"/>
      <c r="OCV276" s="89"/>
      <c r="OCW276" s="89"/>
      <c r="OCX276" s="89"/>
      <c r="OCY276" s="89"/>
      <c r="OCZ276" s="89"/>
      <c r="ODA276" s="89"/>
      <c r="ODB276" s="89"/>
      <c r="ODC276" s="89"/>
      <c r="ODD276" s="89"/>
      <c r="ODE276" s="89"/>
      <c r="ODF276" s="89"/>
      <c r="ODG276" s="89"/>
      <c r="ODH276" s="89"/>
      <c r="ODI276" s="89"/>
      <c r="ODJ276" s="89"/>
      <c r="ODK276" s="89"/>
      <c r="ODL276" s="89"/>
      <c r="ODM276" s="89"/>
      <c r="ODN276" s="89"/>
      <c r="ODO276" s="89"/>
      <c r="ODP276" s="89"/>
      <c r="ODQ276" s="89"/>
      <c r="ODR276" s="89"/>
      <c r="ODS276" s="89"/>
      <c r="ODT276" s="89"/>
      <c r="ODU276" s="89"/>
      <c r="ODV276" s="89"/>
      <c r="ODW276" s="89"/>
      <c r="ODX276" s="89"/>
      <c r="ODY276" s="89"/>
      <c r="ODZ276" s="89"/>
      <c r="OEA276" s="89"/>
      <c r="OEB276" s="89"/>
      <c r="OEC276" s="89"/>
      <c r="OED276" s="89"/>
      <c r="OEE276" s="89"/>
      <c r="OEF276" s="89"/>
      <c r="OEG276" s="89"/>
      <c r="OEH276" s="89"/>
      <c r="OEI276" s="89"/>
      <c r="OEJ276" s="89"/>
      <c r="OEK276" s="89"/>
      <c r="OEL276" s="89"/>
      <c r="OEM276" s="89"/>
      <c r="OEN276" s="89"/>
      <c r="OEO276" s="89"/>
      <c r="OEP276" s="89"/>
      <c r="OEQ276" s="89"/>
      <c r="OER276" s="89"/>
      <c r="OES276" s="89"/>
      <c r="OET276" s="89"/>
      <c r="OEU276" s="89"/>
      <c r="OEV276" s="89"/>
      <c r="OEW276" s="89"/>
      <c r="OEX276" s="89"/>
      <c r="OEY276" s="89"/>
      <c r="OEZ276" s="89"/>
      <c r="OFA276" s="89"/>
      <c r="OFB276" s="89"/>
      <c r="OFC276" s="89"/>
      <c r="OFD276" s="89"/>
      <c r="OFE276" s="89"/>
      <c r="OFF276" s="89"/>
      <c r="OFG276" s="89"/>
      <c r="OFH276" s="89"/>
      <c r="OFI276" s="89"/>
      <c r="OFJ276" s="89"/>
      <c r="OFK276" s="89"/>
      <c r="OFL276" s="89"/>
      <c r="OFM276" s="89"/>
      <c r="OFN276" s="89"/>
      <c r="OFO276" s="89"/>
      <c r="OFP276" s="89"/>
      <c r="OFQ276" s="89"/>
      <c r="OFR276" s="89"/>
      <c r="OFS276" s="89"/>
      <c r="OFT276" s="89"/>
      <c r="OFU276" s="89"/>
      <c r="OFV276" s="89"/>
      <c r="OFW276" s="89"/>
      <c r="OFX276" s="89"/>
      <c r="OFY276" s="89"/>
      <c r="OFZ276" s="89"/>
      <c r="OGA276" s="89"/>
      <c r="OGB276" s="89"/>
      <c r="OGC276" s="89"/>
      <c r="OGD276" s="89"/>
      <c r="OGE276" s="89"/>
      <c r="OGF276" s="89"/>
      <c r="OGG276" s="89"/>
      <c r="OGH276" s="89"/>
      <c r="OGI276" s="89"/>
      <c r="OGJ276" s="89"/>
      <c r="OGK276" s="89"/>
      <c r="OGL276" s="89"/>
      <c r="OGM276" s="89"/>
      <c r="OGN276" s="89"/>
      <c r="OGO276" s="89"/>
      <c r="OGP276" s="89"/>
      <c r="OGQ276" s="89"/>
      <c r="OGR276" s="89"/>
      <c r="OGS276" s="89"/>
      <c r="OGT276" s="89"/>
      <c r="OGU276" s="89"/>
      <c r="OGV276" s="89"/>
      <c r="OGW276" s="89"/>
      <c r="OGX276" s="89"/>
      <c r="OGY276" s="89"/>
      <c r="OGZ276" s="89"/>
      <c r="OHA276" s="89"/>
      <c r="OHB276" s="89"/>
      <c r="OHC276" s="89"/>
      <c r="OHD276" s="89"/>
      <c r="OHE276" s="89"/>
      <c r="OHF276" s="89"/>
      <c r="OHG276" s="89"/>
      <c r="OHH276" s="89"/>
      <c r="OHI276" s="89"/>
      <c r="OHJ276" s="89"/>
      <c r="OHK276" s="89"/>
      <c r="OHL276" s="89"/>
      <c r="OHM276" s="89"/>
      <c r="OHN276" s="89"/>
      <c r="OHO276" s="89"/>
      <c r="OHP276" s="89"/>
      <c r="OHQ276" s="89"/>
      <c r="OHR276" s="89"/>
      <c r="OHS276" s="89"/>
      <c r="OHT276" s="89"/>
      <c r="OHU276" s="89"/>
      <c r="OHV276" s="89"/>
      <c r="OHW276" s="89"/>
      <c r="OHX276" s="89"/>
      <c r="OHY276" s="89"/>
      <c r="OHZ276" s="89"/>
      <c r="OIA276" s="89"/>
      <c r="OIB276" s="89"/>
      <c r="OIC276" s="89"/>
      <c r="OID276" s="89"/>
      <c r="OIE276" s="89"/>
      <c r="OIF276" s="89"/>
      <c r="OIG276" s="89"/>
      <c r="OIH276" s="89"/>
      <c r="OII276" s="89"/>
      <c r="OIJ276" s="89"/>
      <c r="OIK276" s="89"/>
      <c r="OIL276" s="89"/>
      <c r="OIM276" s="89"/>
      <c r="OIN276" s="89"/>
      <c r="OIO276" s="89"/>
      <c r="OIP276" s="89"/>
      <c r="OIQ276" s="89"/>
      <c r="OIR276" s="89"/>
      <c r="OIS276" s="89"/>
      <c r="OIT276" s="89"/>
      <c r="OIU276" s="89"/>
      <c r="OIV276" s="89"/>
      <c r="OIW276" s="89"/>
      <c r="OIX276" s="89"/>
      <c r="OIY276" s="89"/>
      <c r="OIZ276" s="89"/>
      <c r="OJA276" s="89"/>
      <c r="OJB276" s="89"/>
      <c r="OJC276" s="89"/>
      <c r="OJD276" s="89"/>
      <c r="OJE276" s="89"/>
      <c r="OJF276" s="89"/>
      <c r="OJG276" s="89"/>
      <c r="OJH276" s="89"/>
      <c r="OJI276" s="89"/>
      <c r="OJJ276" s="89"/>
      <c r="OJK276" s="89"/>
      <c r="OJL276" s="89"/>
      <c r="OJM276" s="89"/>
      <c r="OJN276" s="89"/>
      <c r="OJO276" s="89"/>
      <c r="OJP276" s="89"/>
      <c r="OJQ276" s="89"/>
      <c r="OJR276" s="89"/>
      <c r="OJS276" s="89"/>
      <c r="OJT276" s="89"/>
      <c r="OJU276" s="89"/>
      <c r="OJV276" s="89"/>
      <c r="OJW276" s="89"/>
      <c r="OJX276" s="89"/>
      <c r="OJY276" s="89"/>
      <c r="OJZ276" s="89"/>
      <c r="OKA276" s="89"/>
      <c r="OKB276" s="89"/>
      <c r="OKC276" s="89"/>
      <c r="OKD276" s="89"/>
      <c r="OKE276" s="89"/>
      <c r="OKF276" s="89"/>
      <c r="OKG276" s="89"/>
      <c r="OKH276" s="89"/>
      <c r="OKI276" s="89"/>
      <c r="OKJ276" s="89"/>
      <c r="OKK276" s="89"/>
      <c r="OKL276" s="89"/>
      <c r="OKM276" s="89"/>
      <c r="OKN276" s="89"/>
      <c r="OKO276" s="89"/>
      <c r="OKP276" s="89"/>
      <c r="OKQ276" s="89"/>
      <c r="OKR276" s="89"/>
      <c r="OKS276" s="89"/>
      <c r="OKT276" s="89"/>
      <c r="OKU276" s="89"/>
      <c r="OKV276" s="89"/>
      <c r="OKW276" s="89"/>
      <c r="OKX276" s="89"/>
      <c r="OKY276" s="89"/>
      <c r="OKZ276" s="89"/>
      <c r="OLA276" s="89"/>
      <c r="OLB276" s="89"/>
      <c r="OLC276" s="89"/>
      <c r="OLD276" s="89"/>
      <c r="OLE276" s="89"/>
      <c r="OLF276" s="89"/>
      <c r="OLG276" s="89"/>
      <c r="OLH276" s="89"/>
      <c r="OLI276" s="89"/>
      <c r="OLJ276" s="89"/>
      <c r="OLK276" s="89"/>
      <c r="OLL276" s="89"/>
      <c r="OLM276" s="89"/>
      <c r="OLN276" s="89"/>
      <c r="OLO276" s="89"/>
      <c r="OLP276" s="89"/>
      <c r="OLQ276" s="89"/>
      <c r="OLR276" s="89"/>
      <c r="OLS276" s="89"/>
      <c r="OLT276" s="89"/>
      <c r="OLU276" s="89"/>
      <c r="OLV276" s="89"/>
      <c r="OLW276" s="89"/>
      <c r="OLX276" s="89"/>
      <c r="OLY276" s="89"/>
      <c r="OLZ276" s="89"/>
      <c r="OMA276" s="89"/>
      <c r="OMB276" s="89"/>
      <c r="OMC276" s="89"/>
      <c r="OMD276" s="89"/>
      <c r="OME276" s="89"/>
      <c r="OMF276" s="89"/>
      <c r="OMG276" s="89"/>
      <c r="OMH276" s="89"/>
      <c r="OMI276" s="89"/>
      <c r="OMJ276" s="89"/>
      <c r="OMK276" s="89"/>
      <c r="OML276" s="89"/>
      <c r="OMM276" s="89"/>
      <c r="OMN276" s="89"/>
      <c r="OMO276" s="89"/>
      <c r="OMP276" s="89"/>
      <c r="OMQ276" s="89"/>
      <c r="OMR276" s="89"/>
      <c r="OMS276" s="89"/>
      <c r="OMT276" s="89"/>
      <c r="OMU276" s="89"/>
      <c r="OMV276" s="89"/>
      <c r="OMW276" s="89"/>
      <c r="OMX276" s="89"/>
      <c r="OMY276" s="89"/>
      <c r="OMZ276" s="89"/>
      <c r="ONA276" s="89"/>
      <c r="ONB276" s="89"/>
      <c r="ONC276" s="89"/>
      <c r="OND276" s="89"/>
      <c r="ONE276" s="89"/>
      <c r="ONF276" s="89"/>
      <c r="ONG276" s="89"/>
      <c r="ONH276" s="89"/>
      <c r="ONI276" s="89"/>
      <c r="ONJ276" s="89"/>
      <c r="ONK276" s="89"/>
      <c r="ONL276" s="89"/>
      <c r="ONM276" s="89"/>
      <c r="ONN276" s="89"/>
      <c r="ONO276" s="89"/>
      <c r="ONP276" s="89"/>
      <c r="ONQ276" s="89"/>
      <c r="ONR276" s="89"/>
      <c r="ONS276" s="89"/>
      <c r="ONT276" s="89"/>
      <c r="ONU276" s="89"/>
      <c r="ONV276" s="89"/>
      <c r="ONW276" s="89"/>
      <c r="ONX276" s="89"/>
      <c r="ONY276" s="89"/>
      <c r="ONZ276" s="89"/>
      <c r="OOA276" s="89"/>
      <c r="OOB276" s="89"/>
      <c r="OOC276" s="89"/>
      <c r="OOD276" s="89"/>
      <c r="OOE276" s="89"/>
      <c r="OOF276" s="89"/>
      <c r="OOG276" s="89"/>
      <c r="OOH276" s="89"/>
      <c r="OOI276" s="89"/>
      <c r="OOJ276" s="89"/>
      <c r="OOK276" s="89"/>
      <c r="OOL276" s="89"/>
      <c r="OOM276" s="89"/>
      <c r="OON276" s="89"/>
      <c r="OOO276" s="89"/>
      <c r="OOP276" s="89"/>
      <c r="OOQ276" s="89"/>
      <c r="OOR276" s="89"/>
      <c r="OOS276" s="89"/>
      <c r="OOT276" s="89"/>
      <c r="OOU276" s="89"/>
      <c r="OOV276" s="89"/>
      <c r="OOW276" s="89"/>
      <c r="OOX276" s="89"/>
      <c r="OOY276" s="89"/>
      <c r="OOZ276" s="89"/>
      <c r="OPA276" s="89"/>
      <c r="OPB276" s="89"/>
      <c r="OPC276" s="89"/>
      <c r="OPD276" s="89"/>
      <c r="OPE276" s="89"/>
      <c r="OPF276" s="89"/>
      <c r="OPG276" s="89"/>
      <c r="OPH276" s="89"/>
      <c r="OPI276" s="89"/>
      <c r="OPJ276" s="89"/>
      <c r="OPK276" s="89"/>
      <c r="OPL276" s="89"/>
      <c r="OPM276" s="89"/>
      <c r="OPN276" s="89"/>
      <c r="OPO276" s="89"/>
      <c r="OPP276" s="89"/>
      <c r="OPQ276" s="89"/>
      <c r="OPR276" s="89"/>
      <c r="OPS276" s="89"/>
      <c r="OPT276" s="89"/>
      <c r="OPU276" s="89"/>
      <c r="OPV276" s="89"/>
      <c r="OPW276" s="89"/>
      <c r="OPX276" s="89"/>
      <c r="OPY276" s="89"/>
      <c r="OPZ276" s="89"/>
      <c r="OQA276" s="89"/>
      <c r="OQB276" s="89"/>
      <c r="OQC276" s="89"/>
      <c r="OQD276" s="89"/>
      <c r="OQE276" s="89"/>
      <c r="OQF276" s="89"/>
      <c r="OQG276" s="89"/>
      <c r="OQH276" s="89"/>
      <c r="OQI276" s="89"/>
      <c r="OQJ276" s="89"/>
      <c r="OQK276" s="89"/>
      <c r="OQL276" s="89"/>
      <c r="OQM276" s="89"/>
      <c r="OQN276" s="89"/>
      <c r="OQO276" s="89"/>
      <c r="OQP276" s="89"/>
      <c r="OQQ276" s="89"/>
      <c r="OQR276" s="89"/>
      <c r="OQS276" s="89"/>
      <c r="OQT276" s="89"/>
      <c r="OQU276" s="89"/>
      <c r="OQV276" s="89"/>
      <c r="OQW276" s="89"/>
      <c r="OQX276" s="89"/>
      <c r="OQY276" s="89"/>
      <c r="OQZ276" s="89"/>
      <c r="ORA276" s="89"/>
      <c r="ORB276" s="89"/>
      <c r="ORC276" s="89"/>
      <c r="ORD276" s="89"/>
      <c r="ORE276" s="89"/>
      <c r="ORF276" s="89"/>
      <c r="ORG276" s="89"/>
      <c r="ORH276" s="89"/>
      <c r="ORI276" s="89"/>
      <c r="ORJ276" s="89"/>
      <c r="ORK276" s="89"/>
      <c r="ORL276" s="89"/>
      <c r="ORM276" s="89"/>
      <c r="ORN276" s="89"/>
      <c r="ORO276" s="89"/>
      <c r="ORP276" s="89"/>
      <c r="ORQ276" s="89"/>
      <c r="ORR276" s="89"/>
      <c r="ORS276" s="89"/>
      <c r="ORT276" s="89"/>
      <c r="ORU276" s="89"/>
      <c r="ORV276" s="89"/>
      <c r="ORW276" s="89"/>
      <c r="ORX276" s="89"/>
      <c r="ORY276" s="89"/>
      <c r="ORZ276" s="89"/>
      <c r="OSA276" s="89"/>
      <c r="OSB276" s="89"/>
      <c r="OSC276" s="89"/>
      <c r="OSD276" s="89"/>
      <c r="OSE276" s="89"/>
      <c r="OSF276" s="89"/>
      <c r="OSG276" s="89"/>
      <c r="OSH276" s="89"/>
      <c r="OSI276" s="89"/>
      <c r="OSJ276" s="89"/>
      <c r="OSK276" s="89"/>
      <c r="OSL276" s="89"/>
      <c r="OSM276" s="89"/>
      <c r="OSN276" s="89"/>
      <c r="OSO276" s="89"/>
      <c r="OSP276" s="89"/>
      <c r="OSQ276" s="89"/>
      <c r="OSR276" s="89"/>
      <c r="OSS276" s="89"/>
      <c r="OST276" s="89"/>
      <c r="OSU276" s="89"/>
      <c r="OSV276" s="89"/>
      <c r="OSW276" s="89"/>
      <c r="OSX276" s="89"/>
      <c r="OSY276" s="89"/>
      <c r="OSZ276" s="89"/>
      <c r="OTA276" s="89"/>
      <c r="OTB276" s="89"/>
      <c r="OTC276" s="89"/>
      <c r="OTD276" s="89"/>
      <c r="OTE276" s="89"/>
      <c r="OTF276" s="89"/>
      <c r="OTG276" s="89"/>
      <c r="OTH276" s="89"/>
      <c r="OTI276" s="89"/>
      <c r="OTJ276" s="89"/>
      <c r="OTK276" s="89"/>
      <c r="OTL276" s="89"/>
      <c r="OTM276" s="89"/>
      <c r="OTN276" s="89"/>
      <c r="OTO276" s="89"/>
      <c r="OTP276" s="89"/>
      <c r="OTQ276" s="89"/>
      <c r="OTR276" s="89"/>
      <c r="OTS276" s="89"/>
      <c r="OTT276" s="89"/>
      <c r="OTU276" s="89"/>
      <c r="OTV276" s="89"/>
      <c r="OTW276" s="89"/>
      <c r="OTX276" s="89"/>
      <c r="OTY276" s="89"/>
      <c r="OTZ276" s="89"/>
      <c r="OUA276" s="89"/>
      <c r="OUB276" s="89"/>
      <c r="OUC276" s="89"/>
      <c r="OUD276" s="89"/>
      <c r="OUE276" s="89"/>
      <c r="OUF276" s="89"/>
      <c r="OUG276" s="89"/>
      <c r="OUH276" s="89"/>
      <c r="OUI276" s="89"/>
      <c r="OUJ276" s="89"/>
      <c r="OUK276" s="89"/>
      <c r="OUL276" s="89"/>
      <c r="OUM276" s="89"/>
      <c r="OUN276" s="89"/>
      <c r="OUO276" s="89"/>
      <c r="OUP276" s="89"/>
      <c r="OUQ276" s="89"/>
      <c r="OUR276" s="89"/>
      <c r="OUS276" s="89"/>
      <c r="OUT276" s="89"/>
      <c r="OUU276" s="89"/>
      <c r="OUV276" s="89"/>
      <c r="OUW276" s="89"/>
      <c r="OUX276" s="89"/>
      <c r="OUY276" s="89"/>
      <c r="OUZ276" s="89"/>
      <c r="OVA276" s="89"/>
      <c r="OVB276" s="89"/>
      <c r="OVC276" s="89"/>
      <c r="OVD276" s="89"/>
      <c r="OVE276" s="89"/>
      <c r="OVF276" s="89"/>
      <c r="OVG276" s="89"/>
      <c r="OVH276" s="89"/>
      <c r="OVI276" s="89"/>
      <c r="OVJ276" s="89"/>
      <c r="OVK276" s="89"/>
      <c r="OVL276" s="89"/>
      <c r="OVM276" s="89"/>
      <c r="OVN276" s="89"/>
      <c r="OVO276" s="89"/>
      <c r="OVP276" s="89"/>
      <c r="OVQ276" s="89"/>
      <c r="OVR276" s="89"/>
      <c r="OVS276" s="89"/>
      <c r="OVT276" s="89"/>
      <c r="OVU276" s="89"/>
      <c r="OVV276" s="89"/>
      <c r="OVW276" s="89"/>
      <c r="OVX276" s="89"/>
      <c r="OVY276" s="89"/>
      <c r="OVZ276" s="89"/>
      <c r="OWA276" s="89"/>
      <c r="OWB276" s="89"/>
      <c r="OWC276" s="89"/>
      <c r="OWD276" s="89"/>
      <c r="OWE276" s="89"/>
      <c r="OWF276" s="89"/>
      <c r="OWG276" s="89"/>
      <c r="OWH276" s="89"/>
      <c r="OWI276" s="89"/>
      <c r="OWJ276" s="89"/>
      <c r="OWK276" s="89"/>
      <c r="OWL276" s="89"/>
      <c r="OWM276" s="89"/>
      <c r="OWN276" s="89"/>
      <c r="OWO276" s="89"/>
      <c r="OWP276" s="89"/>
      <c r="OWQ276" s="89"/>
      <c r="OWR276" s="89"/>
      <c r="OWS276" s="89"/>
      <c r="OWT276" s="89"/>
      <c r="OWU276" s="89"/>
      <c r="OWV276" s="89"/>
      <c r="OWW276" s="89"/>
      <c r="OWX276" s="89"/>
      <c r="OWY276" s="89"/>
      <c r="OWZ276" s="89"/>
      <c r="OXA276" s="89"/>
      <c r="OXB276" s="89"/>
      <c r="OXC276" s="89"/>
      <c r="OXD276" s="89"/>
      <c r="OXE276" s="89"/>
      <c r="OXF276" s="89"/>
      <c r="OXG276" s="89"/>
      <c r="OXH276" s="89"/>
      <c r="OXI276" s="89"/>
      <c r="OXJ276" s="89"/>
      <c r="OXK276" s="89"/>
      <c r="OXL276" s="89"/>
      <c r="OXM276" s="89"/>
      <c r="OXN276" s="89"/>
      <c r="OXO276" s="89"/>
      <c r="OXP276" s="89"/>
      <c r="OXQ276" s="89"/>
      <c r="OXR276" s="89"/>
      <c r="OXS276" s="89"/>
      <c r="OXT276" s="89"/>
      <c r="OXU276" s="89"/>
      <c r="OXV276" s="89"/>
      <c r="OXW276" s="89"/>
      <c r="OXX276" s="89"/>
      <c r="OXY276" s="89"/>
      <c r="OXZ276" s="89"/>
      <c r="OYA276" s="89"/>
      <c r="OYB276" s="89"/>
      <c r="OYC276" s="89"/>
      <c r="OYD276" s="89"/>
      <c r="OYE276" s="89"/>
      <c r="OYF276" s="89"/>
      <c r="OYG276" s="89"/>
      <c r="OYH276" s="89"/>
      <c r="OYI276" s="89"/>
      <c r="OYJ276" s="89"/>
      <c r="OYK276" s="89"/>
      <c r="OYL276" s="89"/>
      <c r="OYM276" s="89"/>
      <c r="OYN276" s="89"/>
      <c r="OYO276" s="89"/>
      <c r="OYP276" s="89"/>
      <c r="OYQ276" s="89"/>
      <c r="OYR276" s="89"/>
      <c r="OYS276" s="89"/>
      <c r="OYT276" s="89"/>
      <c r="OYU276" s="89"/>
      <c r="OYV276" s="89"/>
      <c r="OYW276" s="89"/>
      <c r="OYX276" s="89"/>
      <c r="OYY276" s="89"/>
      <c r="OYZ276" s="89"/>
      <c r="OZA276" s="89"/>
      <c r="OZB276" s="89"/>
      <c r="OZC276" s="89"/>
      <c r="OZD276" s="89"/>
      <c r="OZE276" s="89"/>
      <c r="OZF276" s="89"/>
      <c r="OZG276" s="89"/>
      <c r="OZH276" s="89"/>
      <c r="OZI276" s="89"/>
      <c r="OZJ276" s="89"/>
      <c r="OZK276" s="89"/>
      <c r="OZL276" s="89"/>
      <c r="OZM276" s="89"/>
      <c r="OZN276" s="89"/>
      <c r="OZO276" s="89"/>
      <c r="OZP276" s="89"/>
      <c r="OZQ276" s="89"/>
      <c r="OZR276" s="89"/>
      <c r="OZS276" s="89"/>
      <c r="OZT276" s="89"/>
      <c r="OZU276" s="89"/>
      <c r="OZV276" s="89"/>
      <c r="OZW276" s="89"/>
      <c r="OZX276" s="89"/>
      <c r="OZY276" s="89"/>
      <c r="OZZ276" s="89"/>
      <c r="PAA276" s="89"/>
      <c r="PAB276" s="89"/>
      <c r="PAC276" s="89"/>
      <c r="PAD276" s="89"/>
      <c r="PAE276" s="89"/>
      <c r="PAF276" s="89"/>
      <c r="PAG276" s="89"/>
      <c r="PAH276" s="89"/>
      <c r="PAI276" s="89"/>
      <c r="PAJ276" s="89"/>
      <c r="PAK276" s="89"/>
      <c r="PAL276" s="89"/>
      <c r="PAM276" s="89"/>
      <c r="PAN276" s="89"/>
      <c r="PAO276" s="89"/>
      <c r="PAP276" s="89"/>
      <c r="PAQ276" s="89"/>
      <c r="PAR276" s="89"/>
      <c r="PAS276" s="89"/>
      <c r="PAT276" s="89"/>
      <c r="PAU276" s="89"/>
      <c r="PAV276" s="89"/>
      <c r="PAW276" s="89"/>
      <c r="PAX276" s="89"/>
      <c r="PAY276" s="89"/>
      <c r="PAZ276" s="89"/>
      <c r="PBA276" s="89"/>
      <c r="PBB276" s="89"/>
      <c r="PBC276" s="89"/>
      <c r="PBD276" s="89"/>
      <c r="PBE276" s="89"/>
      <c r="PBF276" s="89"/>
      <c r="PBG276" s="89"/>
      <c r="PBH276" s="89"/>
      <c r="PBI276" s="89"/>
      <c r="PBJ276" s="89"/>
      <c r="PBK276" s="89"/>
      <c r="PBL276" s="89"/>
      <c r="PBM276" s="89"/>
      <c r="PBN276" s="89"/>
      <c r="PBO276" s="89"/>
      <c r="PBP276" s="89"/>
      <c r="PBQ276" s="89"/>
      <c r="PBR276" s="89"/>
      <c r="PBS276" s="89"/>
      <c r="PBT276" s="89"/>
      <c r="PBU276" s="89"/>
      <c r="PBV276" s="89"/>
      <c r="PBW276" s="89"/>
      <c r="PBX276" s="89"/>
      <c r="PBY276" s="89"/>
      <c r="PBZ276" s="89"/>
      <c r="PCA276" s="89"/>
      <c r="PCB276" s="89"/>
      <c r="PCC276" s="89"/>
      <c r="PCD276" s="89"/>
      <c r="PCE276" s="89"/>
      <c r="PCF276" s="89"/>
      <c r="PCG276" s="89"/>
      <c r="PCH276" s="89"/>
      <c r="PCI276" s="89"/>
      <c r="PCJ276" s="89"/>
      <c r="PCK276" s="89"/>
      <c r="PCL276" s="89"/>
      <c r="PCM276" s="89"/>
      <c r="PCN276" s="89"/>
      <c r="PCO276" s="89"/>
      <c r="PCP276" s="89"/>
      <c r="PCQ276" s="89"/>
      <c r="PCR276" s="89"/>
      <c r="PCS276" s="89"/>
      <c r="PCT276" s="89"/>
      <c r="PCU276" s="89"/>
      <c r="PCV276" s="89"/>
      <c r="PCW276" s="89"/>
      <c r="PCX276" s="89"/>
      <c r="PCY276" s="89"/>
      <c r="PCZ276" s="89"/>
      <c r="PDA276" s="89"/>
      <c r="PDB276" s="89"/>
      <c r="PDC276" s="89"/>
      <c r="PDD276" s="89"/>
      <c r="PDE276" s="89"/>
      <c r="PDF276" s="89"/>
      <c r="PDG276" s="89"/>
      <c r="PDH276" s="89"/>
      <c r="PDI276" s="89"/>
      <c r="PDJ276" s="89"/>
      <c r="PDK276" s="89"/>
      <c r="PDL276" s="89"/>
      <c r="PDM276" s="89"/>
      <c r="PDN276" s="89"/>
      <c r="PDO276" s="89"/>
      <c r="PDP276" s="89"/>
      <c r="PDQ276" s="89"/>
      <c r="PDR276" s="89"/>
      <c r="PDS276" s="89"/>
      <c r="PDT276" s="89"/>
      <c r="PDU276" s="89"/>
      <c r="PDV276" s="89"/>
      <c r="PDW276" s="89"/>
      <c r="PDX276" s="89"/>
      <c r="PDY276" s="89"/>
      <c r="PDZ276" s="89"/>
      <c r="PEA276" s="89"/>
      <c r="PEB276" s="89"/>
      <c r="PEC276" s="89"/>
      <c r="PED276" s="89"/>
      <c r="PEE276" s="89"/>
      <c r="PEF276" s="89"/>
      <c r="PEG276" s="89"/>
      <c r="PEH276" s="89"/>
      <c r="PEI276" s="89"/>
      <c r="PEJ276" s="89"/>
      <c r="PEK276" s="89"/>
      <c r="PEL276" s="89"/>
      <c r="PEM276" s="89"/>
      <c r="PEN276" s="89"/>
      <c r="PEO276" s="89"/>
      <c r="PEP276" s="89"/>
      <c r="PEQ276" s="89"/>
      <c r="PER276" s="89"/>
      <c r="PES276" s="89"/>
      <c r="PET276" s="89"/>
      <c r="PEU276" s="89"/>
      <c r="PEV276" s="89"/>
      <c r="PEW276" s="89"/>
      <c r="PEX276" s="89"/>
      <c r="PEY276" s="89"/>
      <c r="PEZ276" s="89"/>
      <c r="PFA276" s="89"/>
      <c r="PFB276" s="89"/>
      <c r="PFC276" s="89"/>
      <c r="PFD276" s="89"/>
      <c r="PFE276" s="89"/>
      <c r="PFF276" s="89"/>
      <c r="PFG276" s="89"/>
      <c r="PFH276" s="89"/>
      <c r="PFI276" s="89"/>
      <c r="PFJ276" s="89"/>
      <c r="PFK276" s="89"/>
      <c r="PFL276" s="89"/>
      <c r="PFM276" s="89"/>
      <c r="PFN276" s="89"/>
      <c r="PFO276" s="89"/>
      <c r="PFP276" s="89"/>
      <c r="PFQ276" s="89"/>
      <c r="PFR276" s="89"/>
      <c r="PFS276" s="89"/>
      <c r="PFT276" s="89"/>
      <c r="PFU276" s="89"/>
      <c r="PFV276" s="89"/>
      <c r="PFW276" s="89"/>
      <c r="PFX276" s="89"/>
      <c r="PFY276" s="89"/>
      <c r="PFZ276" s="89"/>
      <c r="PGA276" s="89"/>
      <c r="PGB276" s="89"/>
      <c r="PGC276" s="89"/>
      <c r="PGD276" s="89"/>
      <c r="PGE276" s="89"/>
      <c r="PGF276" s="89"/>
      <c r="PGG276" s="89"/>
      <c r="PGH276" s="89"/>
      <c r="PGI276" s="89"/>
      <c r="PGJ276" s="89"/>
      <c r="PGK276" s="89"/>
      <c r="PGL276" s="89"/>
      <c r="PGM276" s="89"/>
      <c r="PGN276" s="89"/>
      <c r="PGO276" s="89"/>
      <c r="PGP276" s="89"/>
      <c r="PGQ276" s="89"/>
      <c r="PGR276" s="89"/>
      <c r="PGS276" s="89"/>
      <c r="PGT276" s="89"/>
      <c r="PGU276" s="89"/>
      <c r="PGV276" s="89"/>
      <c r="PGW276" s="89"/>
      <c r="PGX276" s="89"/>
      <c r="PGY276" s="89"/>
      <c r="PGZ276" s="89"/>
      <c r="PHA276" s="89"/>
      <c r="PHB276" s="89"/>
      <c r="PHC276" s="89"/>
      <c r="PHD276" s="89"/>
      <c r="PHE276" s="89"/>
      <c r="PHF276" s="89"/>
      <c r="PHG276" s="89"/>
      <c r="PHH276" s="89"/>
      <c r="PHI276" s="89"/>
      <c r="PHJ276" s="89"/>
      <c r="PHK276" s="89"/>
      <c r="PHL276" s="89"/>
      <c r="PHM276" s="89"/>
      <c r="PHN276" s="89"/>
      <c r="PHO276" s="89"/>
      <c r="PHP276" s="89"/>
      <c r="PHQ276" s="89"/>
      <c r="PHR276" s="89"/>
      <c r="PHS276" s="89"/>
      <c r="PHT276" s="89"/>
      <c r="PHU276" s="89"/>
      <c r="PHV276" s="89"/>
      <c r="PHW276" s="89"/>
      <c r="PHX276" s="89"/>
      <c r="PHY276" s="89"/>
      <c r="PHZ276" s="89"/>
      <c r="PIA276" s="89"/>
      <c r="PIB276" s="89"/>
      <c r="PIC276" s="89"/>
      <c r="PID276" s="89"/>
      <c r="PIE276" s="89"/>
      <c r="PIF276" s="89"/>
      <c r="PIG276" s="89"/>
      <c r="PIH276" s="89"/>
      <c r="PII276" s="89"/>
      <c r="PIJ276" s="89"/>
      <c r="PIK276" s="89"/>
      <c r="PIL276" s="89"/>
      <c r="PIM276" s="89"/>
      <c r="PIN276" s="89"/>
      <c r="PIO276" s="89"/>
      <c r="PIP276" s="89"/>
      <c r="PIQ276" s="89"/>
      <c r="PIR276" s="89"/>
      <c r="PIS276" s="89"/>
      <c r="PIT276" s="89"/>
      <c r="PIU276" s="89"/>
      <c r="PIV276" s="89"/>
      <c r="PIW276" s="89"/>
      <c r="PIX276" s="89"/>
      <c r="PIY276" s="89"/>
      <c r="PIZ276" s="89"/>
      <c r="PJA276" s="89"/>
      <c r="PJB276" s="89"/>
      <c r="PJC276" s="89"/>
      <c r="PJD276" s="89"/>
      <c r="PJE276" s="89"/>
      <c r="PJF276" s="89"/>
      <c r="PJG276" s="89"/>
      <c r="PJH276" s="89"/>
      <c r="PJI276" s="89"/>
      <c r="PJJ276" s="89"/>
      <c r="PJK276" s="89"/>
      <c r="PJL276" s="89"/>
      <c r="PJM276" s="89"/>
      <c r="PJN276" s="89"/>
      <c r="PJO276" s="89"/>
      <c r="PJP276" s="89"/>
      <c r="PJQ276" s="89"/>
      <c r="PJR276" s="89"/>
      <c r="PJS276" s="89"/>
      <c r="PJT276" s="89"/>
      <c r="PJU276" s="89"/>
      <c r="PJV276" s="89"/>
      <c r="PJW276" s="89"/>
      <c r="PJX276" s="89"/>
      <c r="PJY276" s="89"/>
      <c r="PJZ276" s="89"/>
      <c r="PKA276" s="89"/>
      <c r="PKB276" s="89"/>
      <c r="PKC276" s="89"/>
      <c r="PKD276" s="89"/>
      <c r="PKE276" s="89"/>
      <c r="PKF276" s="89"/>
      <c r="PKG276" s="89"/>
      <c r="PKH276" s="89"/>
      <c r="PKI276" s="89"/>
      <c r="PKJ276" s="89"/>
      <c r="PKK276" s="89"/>
      <c r="PKL276" s="89"/>
      <c r="PKM276" s="89"/>
      <c r="PKN276" s="89"/>
      <c r="PKO276" s="89"/>
      <c r="PKP276" s="89"/>
      <c r="PKQ276" s="89"/>
      <c r="PKR276" s="89"/>
      <c r="PKS276" s="89"/>
      <c r="PKT276" s="89"/>
      <c r="PKU276" s="89"/>
      <c r="PKV276" s="89"/>
      <c r="PKW276" s="89"/>
      <c r="PKX276" s="89"/>
      <c r="PKY276" s="89"/>
      <c r="PKZ276" s="89"/>
      <c r="PLA276" s="89"/>
      <c r="PLB276" s="89"/>
      <c r="PLC276" s="89"/>
      <c r="PLD276" s="89"/>
      <c r="PLE276" s="89"/>
      <c r="PLF276" s="89"/>
      <c r="PLG276" s="89"/>
      <c r="PLH276" s="89"/>
      <c r="PLI276" s="89"/>
      <c r="PLJ276" s="89"/>
      <c r="PLK276" s="89"/>
      <c r="PLL276" s="89"/>
      <c r="PLM276" s="89"/>
      <c r="PLN276" s="89"/>
      <c r="PLO276" s="89"/>
      <c r="PLP276" s="89"/>
      <c r="PLQ276" s="89"/>
      <c r="PLR276" s="89"/>
      <c r="PLS276" s="89"/>
      <c r="PLT276" s="89"/>
      <c r="PLU276" s="89"/>
      <c r="PLV276" s="89"/>
      <c r="PLW276" s="89"/>
      <c r="PLX276" s="89"/>
      <c r="PLY276" s="89"/>
      <c r="PLZ276" s="89"/>
      <c r="PMA276" s="89"/>
      <c r="PMB276" s="89"/>
      <c r="PMC276" s="89"/>
      <c r="PMD276" s="89"/>
      <c r="PME276" s="89"/>
      <c r="PMF276" s="89"/>
      <c r="PMG276" s="89"/>
      <c r="PMH276" s="89"/>
      <c r="PMI276" s="89"/>
      <c r="PMJ276" s="89"/>
      <c r="PMK276" s="89"/>
      <c r="PML276" s="89"/>
      <c r="PMM276" s="89"/>
      <c r="PMN276" s="89"/>
      <c r="PMO276" s="89"/>
      <c r="PMP276" s="89"/>
      <c r="PMQ276" s="89"/>
      <c r="PMR276" s="89"/>
      <c r="PMS276" s="89"/>
      <c r="PMT276" s="89"/>
      <c r="PMU276" s="89"/>
      <c r="PMV276" s="89"/>
      <c r="PMW276" s="89"/>
      <c r="PMX276" s="89"/>
      <c r="PMY276" s="89"/>
      <c r="PMZ276" s="89"/>
      <c r="PNA276" s="89"/>
      <c r="PNB276" s="89"/>
      <c r="PNC276" s="89"/>
      <c r="PND276" s="89"/>
      <c r="PNE276" s="89"/>
      <c r="PNF276" s="89"/>
      <c r="PNG276" s="89"/>
      <c r="PNH276" s="89"/>
      <c r="PNI276" s="89"/>
      <c r="PNJ276" s="89"/>
      <c r="PNK276" s="89"/>
      <c r="PNL276" s="89"/>
      <c r="PNM276" s="89"/>
      <c r="PNN276" s="89"/>
      <c r="PNO276" s="89"/>
      <c r="PNP276" s="89"/>
      <c r="PNQ276" s="89"/>
      <c r="PNR276" s="89"/>
      <c r="PNS276" s="89"/>
      <c r="PNT276" s="89"/>
      <c r="PNU276" s="89"/>
      <c r="PNV276" s="89"/>
      <c r="PNW276" s="89"/>
      <c r="PNX276" s="89"/>
      <c r="PNY276" s="89"/>
      <c r="PNZ276" s="89"/>
      <c r="POA276" s="89"/>
      <c r="POB276" s="89"/>
      <c r="POC276" s="89"/>
      <c r="POD276" s="89"/>
      <c r="POE276" s="89"/>
      <c r="POF276" s="89"/>
      <c r="POG276" s="89"/>
      <c r="POH276" s="89"/>
      <c r="POI276" s="89"/>
      <c r="POJ276" s="89"/>
      <c r="POK276" s="89"/>
      <c r="POL276" s="89"/>
      <c r="POM276" s="89"/>
      <c r="PON276" s="89"/>
      <c r="POO276" s="89"/>
      <c r="POP276" s="89"/>
      <c r="POQ276" s="89"/>
      <c r="POR276" s="89"/>
      <c r="POS276" s="89"/>
      <c r="POT276" s="89"/>
      <c r="POU276" s="89"/>
      <c r="POV276" s="89"/>
      <c r="POW276" s="89"/>
      <c r="POX276" s="89"/>
      <c r="POY276" s="89"/>
      <c r="POZ276" s="89"/>
      <c r="PPA276" s="89"/>
      <c r="PPB276" s="89"/>
      <c r="PPC276" s="89"/>
      <c r="PPD276" s="89"/>
      <c r="PPE276" s="89"/>
      <c r="PPF276" s="89"/>
      <c r="PPG276" s="89"/>
      <c r="PPH276" s="89"/>
      <c r="PPI276" s="89"/>
      <c r="PPJ276" s="89"/>
      <c r="PPK276" s="89"/>
      <c r="PPL276" s="89"/>
      <c r="PPM276" s="89"/>
      <c r="PPN276" s="89"/>
      <c r="PPO276" s="89"/>
      <c r="PPP276" s="89"/>
      <c r="PPQ276" s="89"/>
      <c r="PPR276" s="89"/>
      <c r="PPS276" s="89"/>
      <c r="PPT276" s="89"/>
      <c r="PPU276" s="89"/>
      <c r="PPV276" s="89"/>
      <c r="PPW276" s="89"/>
      <c r="PPX276" s="89"/>
      <c r="PPY276" s="89"/>
      <c r="PPZ276" s="89"/>
      <c r="PQA276" s="89"/>
      <c r="PQB276" s="89"/>
      <c r="PQC276" s="89"/>
      <c r="PQD276" s="89"/>
      <c r="PQE276" s="89"/>
      <c r="PQF276" s="89"/>
      <c r="PQG276" s="89"/>
      <c r="PQH276" s="89"/>
      <c r="PQI276" s="89"/>
      <c r="PQJ276" s="89"/>
      <c r="PQK276" s="89"/>
      <c r="PQL276" s="89"/>
      <c r="PQM276" s="89"/>
      <c r="PQN276" s="89"/>
      <c r="PQO276" s="89"/>
      <c r="PQP276" s="89"/>
      <c r="PQQ276" s="89"/>
      <c r="PQR276" s="89"/>
      <c r="PQS276" s="89"/>
      <c r="PQT276" s="89"/>
      <c r="PQU276" s="89"/>
      <c r="PQV276" s="89"/>
      <c r="PQW276" s="89"/>
      <c r="PQX276" s="89"/>
      <c r="PQY276" s="89"/>
      <c r="PQZ276" s="89"/>
      <c r="PRA276" s="89"/>
      <c r="PRB276" s="89"/>
      <c r="PRC276" s="89"/>
      <c r="PRD276" s="89"/>
      <c r="PRE276" s="89"/>
      <c r="PRF276" s="89"/>
      <c r="PRG276" s="89"/>
      <c r="PRH276" s="89"/>
      <c r="PRI276" s="89"/>
      <c r="PRJ276" s="89"/>
      <c r="PRK276" s="89"/>
      <c r="PRL276" s="89"/>
      <c r="PRM276" s="89"/>
      <c r="PRN276" s="89"/>
      <c r="PRO276" s="89"/>
      <c r="PRP276" s="89"/>
      <c r="PRQ276" s="89"/>
      <c r="PRR276" s="89"/>
      <c r="PRS276" s="89"/>
      <c r="PRT276" s="89"/>
      <c r="PRU276" s="89"/>
      <c r="PRV276" s="89"/>
      <c r="PRW276" s="89"/>
      <c r="PRX276" s="89"/>
      <c r="PRY276" s="89"/>
      <c r="PRZ276" s="89"/>
      <c r="PSA276" s="89"/>
      <c r="PSB276" s="89"/>
      <c r="PSC276" s="89"/>
      <c r="PSD276" s="89"/>
      <c r="PSE276" s="89"/>
      <c r="PSF276" s="89"/>
      <c r="PSG276" s="89"/>
      <c r="PSH276" s="89"/>
      <c r="PSI276" s="89"/>
      <c r="PSJ276" s="89"/>
      <c r="PSK276" s="89"/>
      <c r="PSL276" s="89"/>
      <c r="PSM276" s="89"/>
      <c r="PSN276" s="89"/>
      <c r="PSO276" s="89"/>
      <c r="PSP276" s="89"/>
      <c r="PSQ276" s="89"/>
      <c r="PSR276" s="89"/>
      <c r="PSS276" s="89"/>
      <c r="PST276" s="89"/>
      <c r="PSU276" s="89"/>
      <c r="PSV276" s="89"/>
      <c r="PSW276" s="89"/>
      <c r="PSX276" s="89"/>
      <c r="PSY276" s="89"/>
      <c r="PSZ276" s="89"/>
      <c r="PTA276" s="89"/>
      <c r="PTB276" s="89"/>
      <c r="PTC276" s="89"/>
      <c r="PTD276" s="89"/>
      <c r="PTE276" s="89"/>
      <c r="PTF276" s="89"/>
      <c r="PTG276" s="89"/>
      <c r="PTH276" s="89"/>
      <c r="PTI276" s="89"/>
      <c r="PTJ276" s="89"/>
      <c r="PTK276" s="89"/>
      <c r="PTL276" s="89"/>
      <c r="PTM276" s="89"/>
      <c r="PTN276" s="89"/>
      <c r="PTO276" s="89"/>
      <c r="PTP276" s="89"/>
      <c r="PTQ276" s="89"/>
      <c r="PTR276" s="89"/>
      <c r="PTS276" s="89"/>
      <c r="PTT276" s="89"/>
      <c r="PTU276" s="89"/>
      <c r="PTV276" s="89"/>
      <c r="PTW276" s="89"/>
      <c r="PTX276" s="89"/>
      <c r="PTY276" s="89"/>
      <c r="PTZ276" s="89"/>
      <c r="PUA276" s="89"/>
      <c r="PUB276" s="89"/>
      <c r="PUC276" s="89"/>
      <c r="PUD276" s="89"/>
      <c r="PUE276" s="89"/>
      <c r="PUF276" s="89"/>
      <c r="PUG276" s="89"/>
      <c r="PUH276" s="89"/>
      <c r="PUI276" s="89"/>
      <c r="PUJ276" s="89"/>
      <c r="PUK276" s="89"/>
      <c r="PUL276" s="89"/>
      <c r="PUM276" s="89"/>
      <c r="PUN276" s="89"/>
      <c r="PUO276" s="89"/>
      <c r="PUP276" s="89"/>
      <c r="PUQ276" s="89"/>
      <c r="PUR276" s="89"/>
      <c r="PUS276" s="89"/>
      <c r="PUT276" s="89"/>
      <c r="PUU276" s="89"/>
      <c r="PUV276" s="89"/>
      <c r="PUW276" s="89"/>
      <c r="PUX276" s="89"/>
      <c r="PUY276" s="89"/>
      <c r="PUZ276" s="89"/>
      <c r="PVA276" s="89"/>
      <c r="PVB276" s="89"/>
      <c r="PVC276" s="89"/>
      <c r="PVD276" s="89"/>
      <c r="PVE276" s="89"/>
      <c r="PVF276" s="89"/>
      <c r="PVG276" s="89"/>
      <c r="PVH276" s="89"/>
      <c r="PVI276" s="89"/>
      <c r="PVJ276" s="89"/>
      <c r="PVK276" s="89"/>
      <c r="PVL276" s="89"/>
      <c r="PVM276" s="89"/>
      <c r="PVN276" s="89"/>
      <c r="PVO276" s="89"/>
      <c r="PVP276" s="89"/>
      <c r="PVQ276" s="89"/>
      <c r="PVR276" s="89"/>
      <c r="PVS276" s="89"/>
      <c r="PVT276" s="89"/>
      <c r="PVU276" s="89"/>
      <c r="PVV276" s="89"/>
      <c r="PVW276" s="89"/>
      <c r="PVX276" s="89"/>
      <c r="PVY276" s="89"/>
      <c r="PVZ276" s="89"/>
      <c r="PWA276" s="89"/>
      <c r="PWB276" s="89"/>
      <c r="PWC276" s="89"/>
      <c r="PWD276" s="89"/>
      <c r="PWE276" s="89"/>
      <c r="PWF276" s="89"/>
      <c r="PWG276" s="89"/>
      <c r="PWH276" s="89"/>
      <c r="PWI276" s="89"/>
      <c r="PWJ276" s="89"/>
      <c r="PWK276" s="89"/>
      <c r="PWL276" s="89"/>
      <c r="PWM276" s="89"/>
      <c r="PWN276" s="89"/>
      <c r="PWO276" s="89"/>
      <c r="PWP276" s="89"/>
      <c r="PWQ276" s="89"/>
      <c r="PWR276" s="89"/>
      <c r="PWS276" s="89"/>
      <c r="PWT276" s="89"/>
      <c r="PWU276" s="89"/>
      <c r="PWV276" s="89"/>
      <c r="PWW276" s="89"/>
      <c r="PWX276" s="89"/>
      <c r="PWY276" s="89"/>
      <c r="PWZ276" s="89"/>
      <c r="PXA276" s="89"/>
      <c r="PXB276" s="89"/>
      <c r="PXC276" s="89"/>
      <c r="PXD276" s="89"/>
      <c r="PXE276" s="89"/>
      <c r="PXF276" s="89"/>
      <c r="PXG276" s="89"/>
      <c r="PXH276" s="89"/>
      <c r="PXI276" s="89"/>
      <c r="PXJ276" s="89"/>
      <c r="PXK276" s="89"/>
      <c r="PXL276" s="89"/>
      <c r="PXM276" s="89"/>
      <c r="PXN276" s="89"/>
      <c r="PXO276" s="89"/>
      <c r="PXP276" s="89"/>
      <c r="PXQ276" s="89"/>
      <c r="PXR276" s="89"/>
      <c r="PXS276" s="89"/>
      <c r="PXT276" s="89"/>
      <c r="PXU276" s="89"/>
      <c r="PXV276" s="89"/>
      <c r="PXW276" s="89"/>
      <c r="PXX276" s="89"/>
      <c r="PXY276" s="89"/>
      <c r="PXZ276" s="89"/>
      <c r="PYA276" s="89"/>
      <c r="PYB276" s="89"/>
      <c r="PYC276" s="89"/>
      <c r="PYD276" s="89"/>
      <c r="PYE276" s="89"/>
      <c r="PYF276" s="89"/>
      <c r="PYG276" s="89"/>
      <c r="PYH276" s="89"/>
      <c r="PYI276" s="89"/>
      <c r="PYJ276" s="89"/>
      <c r="PYK276" s="89"/>
      <c r="PYL276" s="89"/>
      <c r="PYM276" s="89"/>
      <c r="PYN276" s="89"/>
      <c r="PYO276" s="89"/>
      <c r="PYP276" s="89"/>
      <c r="PYQ276" s="89"/>
      <c r="PYR276" s="89"/>
      <c r="PYS276" s="89"/>
      <c r="PYT276" s="89"/>
      <c r="PYU276" s="89"/>
      <c r="PYV276" s="89"/>
      <c r="PYW276" s="89"/>
      <c r="PYX276" s="89"/>
      <c r="PYY276" s="89"/>
      <c r="PYZ276" s="89"/>
      <c r="PZA276" s="89"/>
      <c r="PZB276" s="89"/>
      <c r="PZC276" s="89"/>
      <c r="PZD276" s="89"/>
      <c r="PZE276" s="89"/>
      <c r="PZF276" s="89"/>
      <c r="PZG276" s="89"/>
      <c r="PZH276" s="89"/>
      <c r="PZI276" s="89"/>
      <c r="PZJ276" s="89"/>
      <c r="PZK276" s="89"/>
      <c r="PZL276" s="89"/>
      <c r="PZM276" s="89"/>
      <c r="PZN276" s="89"/>
      <c r="PZO276" s="89"/>
      <c r="PZP276" s="89"/>
      <c r="PZQ276" s="89"/>
      <c r="PZR276" s="89"/>
      <c r="PZS276" s="89"/>
      <c r="PZT276" s="89"/>
      <c r="PZU276" s="89"/>
      <c r="PZV276" s="89"/>
      <c r="PZW276" s="89"/>
      <c r="PZX276" s="89"/>
      <c r="PZY276" s="89"/>
      <c r="PZZ276" s="89"/>
      <c r="QAA276" s="89"/>
      <c r="QAB276" s="89"/>
      <c r="QAC276" s="89"/>
      <c r="QAD276" s="89"/>
      <c r="QAE276" s="89"/>
      <c r="QAF276" s="89"/>
      <c r="QAG276" s="89"/>
      <c r="QAH276" s="89"/>
      <c r="QAI276" s="89"/>
      <c r="QAJ276" s="89"/>
      <c r="QAK276" s="89"/>
      <c r="QAL276" s="89"/>
      <c r="QAM276" s="89"/>
      <c r="QAN276" s="89"/>
      <c r="QAO276" s="89"/>
      <c r="QAP276" s="89"/>
      <c r="QAQ276" s="89"/>
      <c r="QAR276" s="89"/>
      <c r="QAS276" s="89"/>
      <c r="QAT276" s="89"/>
      <c r="QAU276" s="89"/>
      <c r="QAV276" s="89"/>
      <c r="QAW276" s="89"/>
      <c r="QAX276" s="89"/>
      <c r="QAY276" s="89"/>
      <c r="QAZ276" s="89"/>
      <c r="QBA276" s="89"/>
      <c r="QBB276" s="89"/>
      <c r="QBC276" s="89"/>
      <c r="QBD276" s="89"/>
      <c r="QBE276" s="89"/>
      <c r="QBF276" s="89"/>
      <c r="QBG276" s="89"/>
      <c r="QBH276" s="89"/>
      <c r="QBI276" s="89"/>
      <c r="QBJ276" s="89"/>
      <c r="QBK276" s="89"/>
      <c r="QBL276" s="89"/>
      <c r="QBM276" s="89"/>
      <c r="QBN276" s="89"/>
      <c r="QBO276" s="89"/>
      <c r="QBP276" s="89"/>
      <c r="QBQ276" s="89"/>
      <c r="QBR276" s="89"/>
      <c r="QBS276" s="89"/>
      <c r="QBT276" s="89"/>
      <c r="QBU276" s="89"/>
      <c r="QBV276" s="89"/>
      <c r="QBW276" s="89"/>
      <c r="QBX276" s="89"/>
      <c r="QBY276" s="89"/>
      <c r="QBZ276" s="89"/>
      <c r="QCA276" s="89"/>
      <c r="QCB276" s="89"/>
      <c r="QCC276" s="89"/>
      <c r="QCD276" s="89"/>
      <c r="QCE276" s="89"/>
      <c r="QCF276" s="89"/>
      <c r="QCG276" s="89"/>
      <c r="QCH276" s="89"/>
      <c r="QCI276" s="89"/>
      <c r="QCJ276" s="89"/>
      <c r="QCK276" s="89"/>
      <c r="QCL276" s="89"/>
      <c r="QCM276" s="89"/>
      <c r="QCN276" s="89"/>
      <c r="QCO276" s="89"/>
      <c r="QCP276" s="89"/>
      <c r="QCQ276" s="89"/>
      <c r="QCR276" s="89"/>
      <c r="QCS276" s="89"/>
      <c r="QCT276" s="89"/>
      <c r="QCU276" s="89"/>
      <c r="QCV276" s="89"/>
      <c r="QCW276" s="89"/>
      <c r="QCX276" s="89"/>
      <c r="QCY276" s="89"/>
      <c r="QCZ276" s="89"/>
      <c r="QDA276" s="89"/>
      <c r="QDB276" s="89"/>
      <c r="QDC276" s="89"/>
      <c r="QDD276" s="89"/>
      <c r="QDE276" s="89"/>
      <c r="QDF276" s="89"/>
      <c r="QDG276" s="89"/>
      <c r="QDH276" s="89"/>
      <c r="QDI276" s="89"/>
      <c r="QDJ276" s="89"/>
      <c r="QDK276" s="89"/>
      <c r="QDL276" s="89"/>
      <c r="QDM276" s="89"/>
      <c r="QDN276" s="89"/>
      <c r="QDO276" s="89"/>
      <c r="QDP276" s="89"/>
      <c r="QDQ276" s="89"/>
      <c r="QDR276" s="89"/>
      <c r="QDS276" s="89"/>
      <c r="QDT276" s="89"/>
      <c r="QDU276" s="89"/>
      <c r="QDV276" s="89"/>
      <c r="QDW276" s="89"/>
      <c r="QDX276" s="89"/>
      <c r="QDY276" s="89"/>
      <c r="QDZ276" s="89"/>
      <c r="QEA276" s="89"/>
      <c r="QEB276" s="89"/>
      <c r="QEC276" s="89"/>
      <c r="QED276" s="89"/>
      <c r="QEE276" s="89"/>
      <c r="QEF276" s="89"/>
      <c r="QEG276" s="89"/>
      <c r="QEH276" s="89"/>
      <c r="QEI276" s="89"/>
      <c r="QEJ276" s="89"/>
      <c r="QEK276" s="89"/>
      <c r="QEL276" s="89"/>
      <c r="QEM276" s="89"/>
      <c r="QEN276" s="89"/>
      <c r="QEO276" s="89"/>
      <c r="QEP276" s="89"/>
      <c r="QEQ276" s="89"/>
      <c r="QER276" s="89"/>
      <c r="QES276" s="89"/>
      <c r="QET276" s="89"/>
      <c r="QEU276" s="89"/>
      <c r="QEV276" s="89"/>
      <c r="QEW276" s="89"/>
      <c r="QEX276" s="89"/>
      <c r="QEY276" s="89"/>
      <c r="QEZ276" s="89"/>
      <c r="QFA276" s="89"/>
      <c r="QFB276" s="89"/>
      <c r="QFC276" s="89"/>
      <c r="QFD276" s="89"/>
      <c r="QFE276" s="89"/>
      <c r="QFF276" s="89"/>
      <c r="QFG276" s="89"/>
      <c r="QFH276" s="89"/>
      <c r="QFI276" s="89"/>
      <c r="QFJ276" s="89"/>
      <c r="QFK276" s="89"/>
      <c r="QFL276" s="89"/>
      <c r="QFM276" s="89"/>
      <c r="QFN276" s="89"/>
      <c r="QFO276" s="89"/>
      <c r="QFP276" s="89"/>
      <c r="QFQ276" s="89"/>
      <c r="QFR276" s="89"/>
      <c r="QFS276" s="89"/>
      <c r="QFT276" s="89"/>
      <c r="QFU276" s="89"/>
      <c r="QFV276" s="89"/>
      <c r="QFW276" s="89"/>
      <c r="QFX276" s="89"/>
      <c r="QFY276" s="89"/>
      <c r="QFZ276" s="89"/>
      <c r="QGA276" s="89"/>
      <c r="QGB276" s="89"/>
      <c r="QGC276" s="89"/>
      <c r="QGD276" s="89"/>
      <c r="QGE276" s="89"/>
      <c r="QGF276" s="89"/>
      <c r="QGG276" s="89"/>
      <c r="QGH276" s="89"/>
      <c r="QGI276" s="89"/>
      <c r="QGJ276" s="89"/>
      <c r="QGK276" s="89"/>
      <c r="QGL276" s="89"/>
      <c r="QGM276" s="89"/>
      <c r="QGN276" s="89"/>
      <c r="QGO276" s="89"/>
      <c r="QGP276" s="89"/>
      <c r="QGQ276" s="89"/>
      <c r="QGR276" s="89"/>
      <c r="QGS276" s="89"/>
      <c r="QGT276" s="89"/>
      <c r="QGU276" s="89"/>
      <c r="QGV276" s="89"/>
      <c r="QGW276" s="89"/>
      <c r="QGX276" s="89"/>
      <c r="QGY276" s="89"/>
      <c r="QGZ276" s="89"/>
      <c r="QHA276" s="89"/>
      <c r="QHB276" s="89"/>
      <c r="QHC276" s="89"/>
      <c r="QHD276" s="89"/>
      <c r="QHE276" s="89"/>
      <c r="QHF276" s="89"/>
      <c r="QHG276" s="89"/>
      <c r="QHH276" s="89"/>
      <c r="QHI276" s="89"/>
      <c r="QHJ276" s="89"/>
      <c r="QHK276" s="89"/>
      <c r="QHL276" s="89"/>
      <c r="QHM276" s="89"/>
      <c r="QHN276" s="89"/>
      <c r="QHO276" s="89"/>
      <c r="QHP276" s="89"/>
      <c r="QHQ276" s="89"/>
      <c r="QHR276" s="89"/>
      <c r="QHS276" s="89"/>
      <c r="QHT276" s="89"/>
      <c r="QHU276" s="89"/>
      <c r="QHV276" s="89"/>
      <c r="QHW276" s="89"/>
      <c r="QHX276" s="89"/>
      <c r="QHY276" s="89"/>
      <c r="QHZ276" s="89"/>
      <c r="QIA276" s="89"/>
      <c r="QIB276" s="89"/>
      <c r="QIC276" s="89"/>
      <c r="QID276" s="89"/>
      <c r="QIE276" s="89"/>
      <c r="QIF276" s="89"/>
      <c r="QIG276" s="89"/>
      <c r="QIH276" s="89"/>
      <c r="QII276" s="89"/>
      <c r="QIJ276" s="89"/>
      <c r="QIK276" s="89"/>
      <c r="QIL276" s="89"/>
      <c r="QIM276" s="89"/>
      <c r="QIN276" s="89"/>
      <c r="QIO276" s="89"/>
      <c r="QIP276" s="89"/>
      <c r="QIQ276" s="89"/>
      <c r="QIR276" s="89"/>
      <c r="QIS276" s="89"/>
      <c r="QIT276" s="89"/>
      <c r="QIU276" s="89"/>
      <c r="QIV276" s="89"/>
      <c r="QIW276" s="89"/>
      <c r="QIX276" s="89"/>
      <c r="QIY276" s="89"/>
      <c r="QIZ276" s="89"/>
      <c r="QJA276" s="89"/>
      <c r="QJB276" s="89"/>
      <c r="QJC276" s="89"/>
      <c r="QJD276" s="89"/>
      <c r="QJE276" s="89"/>
      <c r="QJF276" s="89"/>
      <c r="QJG276" s="89"/>
      <c r="QJH276" s="89"/>
      <c r="QJI276" s="89"/>
      <c r="QJJ276" s="89"/>
      <c r="QJK276" s="89"/>
      <c r="QJL276" s="89"/>
      <c r="QJM276" s="89"/>
      <c r="QJN276" s="89"/>
      <c r="QJO276" s="89"/>
      <c r="QJP276" s="89"/>
      <c r="QJQ276" s="89"/>
      <c r="QJR276" s="89"/>
      <c r="QJS276" s="89"/>
      <c r="QJT276" s="89"/>
      <c r="QJU276" s="89"/>
      <c r="QJV276" s="89"/>
      <c r="QJW276" s="89"/>
      <c r="QJX276" s="89"/>
      <c r="QJY276" s="89"/>
      <c r="QJZ276" s="89"/>
      <c r="QKA276" s="89"/>
      <c r="QKB276" s="89"/>
      <c r="QKC276" s="89"/>
      <c r="QKD276" s="89"/>
      <c r="QKE276" s="89"/>
      <c r="QKF276" s="89"/>
      <c r="QKG276" s="89"/>
      <c r="QKH276" s="89"/>
      <c r="QKI276" s="89"/>
      <c r="QKJ276" s="89"/>
      <c r="QKK276" s="89"/>
      <c r="QKL276" s="89"/>
      <c r="QKM276" s="89"/>
      <c r="QKN276" s="89"/>
      <c r="QKO276" s="89"/>
      <c r="QKP276" s="89"/>
      <c r="QKQ276" s="89"/>
      <c r="QKR276" s="89"/>
      <c r="QKS276" s="89"/>
      <c r="QKT276" s="89"/>
      <c r="QKU276" s="89"/>
      <c r="QKV276" s="89"/>
      <c r="QKW276" s="89"/>
      <c r="QKX276" s="89"/>
      <c r="QKY276" s="89"/>
      <c r="QKZ276" s="89"/>
      <c r="QLA276" s="89"/>
      <c r="QLB276" s="89"/>
      <c r="QLC276" s="89"/>
      <c r="QLD276" s="89"/>
      <c r="QLE276" s="89"/>
      <c r="QLF276" s="89"/>
      <c r="QLG276" s="89"/>
      <c r="QLH276" s="89"/>
      <c r="QLI276" s="89"/>
      <c r="QLJ276" s="89"/>
      <c r="QLK276" s="89"/>
      <c r="QLL276" s="89"/>
      <c r="QLM276" s="89"/>
      <c r="QLN276" s="89"/>
      <c r="QLO276" s="89"/>
      <c r="QLP276" s="89"/>
      <c r="QLQ276" s="89"/>
      <c r="QLR276" s="89"/>
      <c r="QLS276" s="89"/>
      <c r="QLT276" s="89"/>
      <c r="QLU276" s="89"/>
      <c r="QLV276" s="89"/>
      <c r="QLW276" s="89"/>
      <c r="QLX276" s="89"/>
      <c r="QLY276" s="89"/>
      <c r="QLZ276" s="89"/>
      <c r="QMA276" s="89"/>
      <c r="QMB276" s="89"/>
      <c r="QMC276" s="89"/>
      <c r="QMD276" s="89"/>
      <c r="QME276" s="89"/>
      <c r="QMF276" s="89"/>
      <c r="QMG276" s="89"/>
      <c r="QMH276" s="89"/>
      <c r="QMI276" s="89"/>
      <c r="QMJ276" s="89"/>
      <c r="QMK276" s="89"/>
      <c r="QML276" s="89"/>
      <c r="QMM276" s="89"/>
      <c r="QMN276" s="89"/>
      <c r="QMO276" s="89"/>
      <c r="QMP276" s="89"/>
      <c r="QMQ276" s="89"/>
      <c r="QMR276" s="89"/>
      <c r="QMS276" s="89"/>
      <c r="QMT276" s="89"/>
      <c r="QMU276" s="89"/>
      <c r="QMV276" s="89"/>
      <c r="QMW276" s="89"/>
      <c r="QMX276" s="89"/>
      <c r="QMY276" s="89"/>
      <c r="QMZ276" s="89"/>
      <c r="QNA276" s="89"/>
      <c r="QNB276" s="89"/>
      <c r="QNC276" s="89"/>
      <c r="QND276" s="89"/>
      <c r="QNE276" s="89"/>
      <c r="QNF276" s="89"/>
      <c r="QNG276" s="89"/>
      <c r="QNH276" s="89"/>
      <c r="QNI276" s="89"/>
      <c r="QNJ276" s="89"/>
      <c r="QNK276" s="89"/>
      <c r="QNL276" s="89"/>
      <c r="QNM276" s="89"/>
      <c r="QNN276" s="89"/>
      <c r="QNO276" s="89"/>
      <c r="QNP276" s="89"/>
      <c r="QNQ276" s="89"/>
      <c r="QNR276" s="89"/>
      <c r="QNS276" s="89"/>
      <c r="QNT276" s="89"/>
      <c r="QNU276" s="89"/>
      <c r="QNV276" s="89"/>
      <c r="QNW276" s="89"/>
      <c r="QNX276" s="89"/>
      <c r="QNY276" s="89"/>
      <c r="QNZ276" s="89"/>
      <c r="QOA276" s="89"/>
      <c r="QOB276" s="89"/>
      <c r="QOC276" s="89"/>
      <c r="QOD276" s="89"/>
      <c r="QOE276" s="89"/>
      <c r="QOF276" s="89"/>
      <c r="QOG276" s="89"/>
      <c r="QOH276" s="89"/>
      <c r="QOI276" s="89"/>
      <c r="QOJ276" s="89"/>
      <c r="QOK276" s="89"/>
      <c r="QOL276" s="89"/>
      <c r="QOM276" s="89"/>
      <c r="QON276" s="89"/>
      <c r="QOO276" s="89"/>
      <c r="QOP276" s="89"/>
      <c r="QOQ276" s="89"/>
      <c r="QOR276" s="89"/>
      <c r="QOS276" s="89"/>
      <c r="QOT276" s="89"/>
      <c r="QOU276" s="89"/>
      <c r="QOV276" s="89"/>
      <c r="QOW276" s="89"/>
      <c r="QOX276" s="89"/>
      <c r="QOY276" s="89"/>
      <c r="QOZ276" s="89"/>
      <c r="QPA276" s="89"/>
      <c r="QPB276" s="89"/>
      <c r="QPC276" s="89"/>
      <c r="QPD276" s="89"/>
      <c r="QPE276" s="89"/>
      <c r="QPF276" s="89"/>
      <c r="QPG276" s="89"/>
      <c r="QPH276" s="89"/>
      <c r="QPI276" s="89"/>
      <c r="QPJ276" s="89"/>
      <c r="QPK276" s="89"/>
      <c r="QPL276" s="89"/>
      <c r="QPM276" s="89"/>
      <c r="QPN276" s="89"/>
      <c r="QPO276" s="89"/>
      <c r="QPP276" s="89"/>
      <c r="QPQ276" s="89"/>
      <c r="QPR276" s="89"/>
      <c r="QPS276" s="89"/>
      <c r="QPT276" s="89"/>
      <c r="QPU276" s="89"/>
      <c r="QPV276" s="89"/>
      <c r="QPW276" s="89"/>
      <c r="QPX276" s="89"/>
      <c r="QPY276" s="89"/>
      <c r="QPZ276" s="89"/>
      <c r="QQA276" s="89"/>
      <c r="QQB276" s="89"/>
      <c r="QQC276" s="89"/>
      <c r="QQD276" s="89"/>
      <c r="QQE276" s="89"/>
      <c r="QQF276" s="89"/>
      <c r="QQG276" s="89"/>
      <c r="QQH276" s="89"/>
      <c r="QQI276" s="89"/>
      <c r="QQJ276" s="89"/>
      <c r="QQK276" s="89"/>
      <c r="QQL276" s="89"/>
      <c r="QQM276" s="89"/>
      <c r="QQN276" s="89"/>
      <c r="QQO276" s="89"/>
      <c r="QQP276" s="89"/>
      <c r="QQQ276" s="89"/>
      <c r="QQR276" s="89"/>
      <c r="QQS276" s="89"/>
      <c r="QQT276" s="89"/>
      <c r="QQU276" s="89"/>
      <c r="QQV276" s="89"/>
      <c r="QQW276" s="89"/>
      <c r="QQX276" s="89"/>
      <c r="QQY276" s="89"/>
      <c r="QQZ276" s="89"/>
      <c r="QRA276" s="89"/>
      <c r="QRB276" s="89"/>
      <c r="QRC276" s="89"/>
      <c r="QRD276" s="89"/>
      <c r="QRE276" s="89"/>
      <c r="QRF276" s="89"/>
      <c r="QRG276" s="89"/>
      <c r="QRH276" s="89"/>
      <c r="QRI276" s="89"/>
      <c r="QRJ276" s="89"/>
      <c r="QRK276" s="89"/>
      <c r="QRL276" s="89"/>
      <c r="QRM276" s="89"/>
      <c r="QRN276" s="89"/>
      <c r="QRO276" s="89"/>
      <c r="QRP276" s="89"/>
      <c r="QRQ276" s="89"/>
      <c r="QRR276" s="89"/>
      <c r="QRS276" s="89"/>
      <c r="QRT276" s="89"/>
      <c r="QRU276" s="89"/>
      <c r="QRV276" s="89"/>
      <c r="QRW276" s="89"/>
      <c r="QRX276" s="89"/>
      <c r="QRY276" s="89"/>
      <c r="QRZ276" s="89"/>
      <c r="QSA276" s="89"/>
      <c r="QSB276" s="89"/>
      <c r="QSC276" s="89"/>
      <c r="QSD276" s="89"/>
      <c r="QSE276" s="89"/>
      <c r="QSF276" s="89"/>
      <c r="QSG276" s="89"/>
      <c r="QSH276" s="89"/>
      <c r="QSI276" s="89"/>
      <c r="QSJ276" s="89"/>
      <c r="QSK276" s="89"/>
      <c r="QSL276" s="89"/>
      <c r="QSM276" s="89"/>
      <c r="QSN276" s="89"/>
      <c r="QSO276" s="89"/>
      <c r="QSP276" s="89"/>
      <c r="QSQ276" s="89"/>
      <c r="QSR276" s="89"/>
      <c r="QSS276" s="89"/>
      <c r="QST276" s="89"/>
      <c r="QSU276" s="89"/>
      <c r="QSV276" s="89"/>
      <c r="QSW276" s="89"/>
      <c r="QSX276" s="89"/>
      <c r="QSY276" s="89"/>
      <c r="QSZ276" s="89"/>
      <c r="QTA276" s="89"/>
      <c r="QTB276" s="89"/>
      <c r="QTC276" s="89"/>
      <c r="QTD276" s="89"/>
      <c r="QTE276" s="89"/>
      <c r="QTF276" s="89"/>
      <c r="QTG276" s="89"/>
      <c r="QTH276" s="89"/>
      <c r="QTI276" s="89"/>
      <c r="QTJ276" s="89"/>
      <c r="QTK276" s="89"/>
      <c r="QTL276" s="89"/>
      <c r="QTM276" s="89"/>
      <c r="QTN276" s="89"/>
      <c r="QTO276" s="89"/>
      <c r="QTP276" s="89"/>
      <c r="QTQ276" s="89"/>
      <c r="QTR276" s="89"/>
      <c r="QTS276" s="89"/>
      <c r="QTT276" s="89"/>
      <c r="QTU276" s="89"/>
      <c r="QTV276" s="89"/>
      <c r="QTW276" s="89"/>
      <c r="QTX276" s="89"/>
      <c r="QTY276" s="89"/>
      <c r="QTZ276" s="89"/>
      <c r="QUA276" s="89"/>
      <c r="QUB276" s="89"/>
      <c r="QUC276" s="89"/>
      <c r="QUD276" s="89"/>
      <c r="QUE276" s="89"/>
      <c r="QUF276" s="89"/>
      <c r="QUG276" s="89"/>
      <c r="QUH276" s="89"/>
      <c r="QUI276" s="89"/>
      <c r="QUJ276" s="89"/>
      <c r="QUK276" s="89"/>
      <c r="QUL276" s="89"/>
      <c r="QUM276" s="89"/>
      <c r="QUN276" s="89"/>
      <c r="QUO276" s="89"/>
      <c r="QUP276" s="89"/>
      <c r="QUQ276" s="89"/>
      <c r="QUR276" s="89"/>
      <c r="QUS276" s="89"/>
      <c r="QUT276" s="89"/>
      <c r="QUU276" s="89"/>
      <c r="QUV276" s="89"/>
      <c r="QUW276" s="89"/>
      <c r="QUX276" s="89"/>
      <c r="QUY276" s="89"/>
      <c r="QUZ276" s="89"/>
      <c r="QVA276" s="89"/>
      <c r="QVB276" s="89"/>
      <c r="QVC276" s="89"/>
      <c r="QVD276" s="89"/>
      <c r="QVE276" s="89"/>
      <c r="QVF276" s="89"/>
      <c r="QVG276" s="89"/>
      <c r="QVH276" s="89"/>
      <c r="QVI276" s="89"/>
      <c r="QVJ276" s="89"/>
      <c r="QVK276" s="89"/>
      <c r="QVL276" s="89"/>
      <c r="QVM276" s="89"/>
      <c r="QVN276" s="89"/>
      <c r="QVO276" s="89"/>
      <c r="QVP276" s="89"/>
      <c r="QVQ276" s="89"/>
      <c r="QVR276" s="89"/>
      <c r="QVS276" s="89"/>
      <c r="QVT276" s="89"/>
      <c r="QVU276" s="89"/>
      <c r="QVV276" s="89"/>
      <c r="QVW276" s="89"/>
      <c r="QVX276" s="89"/>
      <c r="QVY276" s="89"/>
      <c r="QVZ276" s="89"/>
      <c r="QWA276" s="89"/>
      <c r="QWB276" s="89"/>
      <c r="QWC276" s="89"/>
      <c r="QWD276" s="89"/>
      <c r="QWE276" s="89"/>
      <c r="QWF276" s="89"/>
      <c r="QWG276" s="89"/>
      <c r="QWH276" s="89"/>
      <c r="QWI276" s="89"/>
      <c r="QWJ276" s="89"/>
      <c r="QWK276" s="89"/>
      <c r="QWL276" s="89"/>
      <c r="QWM276" s="89"/>
      <c r="QWN276" s="89"/>
      <c r="QWO276" s="89"/>
      <c r="QWP276" s="89"/>
      <c r="QWQ276" s="89"/>
      <c r="QWR276" s="89"/>
      <c r="QWS276" s="89"/>
      <c r="QWT276" s="89"/>
      <c r="QWU276" s="89"/>
      <c r="QWV276" s="89"/>
      <c r="QWW276" s="89"/>
      <c r="QWX276" s="89"/>
      <c r="QWY276" s="89"/>
      <c r="QWZ276" s="89"/>
      <c r="QXA276" s="89"/>
      <c r="QXB276" s="89"/>
      <c r="QXC276" s="89"/>
      <c r="QXD276" s="89"/>
      <c r="QXE276" s="89"/>
      <c r="QXF276" s="89"/>
      <c r="QXG276" s="89"/>
      <c r="QXH276" s="89"/>
      <c r="QXI276" s="89"/>
      <c r="QXJ276" s="89"/>
      <c r="QXK276" s="89"/>
      <c r="QXL276" s="89"/>
      <c r="QXM276" s="89"/>
      <c r="QXN276" s="89"/>
      <c r="QXO276" s="89"/>
      <c r="QXP276" s="89"/>
      <c r="QXQ276" s="89"/>
      <c r="QXR276" s="89"/>
      <c r="QXS276" s="89"/>
      <c r="QXT276" s="89"/>
      <c r="QXU276" s="89"/>
      <c r="QXV276" s="89"/>
      <c r="QXW276" s="89"/>
      <c r="QXX276" s="89"/>
      <c r="QXY276" s="89"/>
      <c r="QXZ276" s="89"/>
      <c r="QYA276" s="89"/>
      <c r="QYB276" s="89"/>
      <c r="QYC276" s="89"/>
      <c r="QYD276" s="89"/>
      <c r="QYE276" s="89"/>
      <c r="QYF276" s="89"/>
      <c r="QYG276" s="89"/>
      <c r="QYH276" s="89"/>
      <c r="QYI276" s="89"/>
      <c r="QYJ276" s="89"/>
      <c r="QYK276" s="89"/>
      <c r="QYL276" s="89"/>
      <c r="QYM276" s="89"/>
      <c r="QYN276" s="89"/>
      <c r="QYO276" s="89"/>
      <c r="QYP276" s="89"/>
      <c r="QYQ276" s="89"/>
      <c r="QYR276" s="89"/>
      <c r="QYS276" s="89"/>
      <c r="QYT276" s="89"/>
      <c r="QYU276" s="89"/>
      <c r="QYV276" s="89"/>
      <c r="QYW276" s="89"/>
      <c r="QYX276" s="89"/>
      <c r="QYY276" s="89"/>
      <c r="QYZ276" s="89"/>
      <c r="QZA276" s="89"/>
      <c r="QZB276" s="89"/>
      <c r="QZC276" s="89"/>
      <c r="QZD276" s="89"/>
      <c r="QZE276" s="89"/>
      <c r="QZF276" s="89"/>
      <c r="QZG276" s="89"/>
      <c r="QZH276" s="89"/>
      <c r="QZI276" s="89"/>
      <c r="QZJ276" s="89"/>
      <c r="QZK276" s="89"/>
      <c r="QZL276" s="89"/>
      <c r="QZM276" s="89"/>
      <c r="QZN276" s="89"/>
      <c r="QZO276" s="89"/>
      <c r="QZP276" s="89"/>
      <c r="QZQ276" s="89"/>
      <c r="QZR276" s="89"/>
      <c r="QZS276" s="89"/>
      <c r="QZT276" s="89"/>
      <c r="QZU276" s="89"/>
      <c r="QZV276" s="89"/>
      <c r="QZW276" s="89"/>
      <c r="QZX276" s="89"/>
      <c r="QZY276" s="89"/>
      <c r="QZZ276" s="89"/>
      <c r="RAA276" s="89"/>
      <c r="RAB276" s="89"/>
      <c r="RAC276" s="89"/>
      <c r="RAD276" s="89"/>
      <c r="RAE276" s="89"/>
      <c r="RAF276" s="89"/>
      <c r="RAG276" s="89"/>
      <c r="RAH276" s="89"/>
      <c r="RAI276" s="89"/>
      <c r="RAJ276" s="89"/>
      <c r="RAK276" s="89"/>
      <c r="RAL276" s="89"/>
      <c r="RAM276" s="89"/>
      <c r="RAN276" s="89"/>
      <c r="RAO276" s="89"/>
      <c r="RAP276" s="89"/>
      <c r="RAQ276" s="89"/>
      <c r="RAR276" s="89"/>
      <c r="RAS276" s="89"/>
      <c r="RAT276" s="89"/>
      <c r="RAU276" s="89"/>
      <c r="RAV276" s="89"/>
      <c r="RAW276" s="89"/>
      <c r="RAX276" s="89"/>
      <c r="RAY276" s="89"/>
      <c r="RAZ276" s="89"/>
      <c r="RBA276" s="89"/>
      <c r="RBB276" s="89"/>
      <c r="RBC276" s="89"/>
      <c r="RBD276" s="89"/>
      <c r="RBE276" s="89"/>
      <c r="RBF276" s="89"/>
      <c r="RBG276" s="89"/>
      <c r="RBH276" s="89"/>
      <c r="RBI276" s="89"/>
      <c r="RBJ276" s="89"/>
      <c r="RBK276" s="89"/>
      <c r="RBL276" s="89"/>
      <c r="RBM276" s="89"/>
      <c r="RBN276" s="89"/>
      <c r="RBO276" s="89"/>
      <c r="RBP276" s="89"/>
      <c r="RBQ276" s="89"/>
      <c r="RBR276" s="89"/>
      <c r="RBS276" s="89"/>
      <c r="RBT276" s="89"/>
      <c r="RBU276" s="89"/>
      <c r="RBV276" s="89"/>
      <c r="RBW276" s="89"/>
      <c r="RBX276" s="89"/>
      <c r="RBY276" s="89"/>
      <c r="RBZ276" s="89"/>
      <c r="RCA276" s="89"/>
      <c r="RCB276" s="89"/>
      <c r="RCC276" s="89"/>
      <c r="RCD276" s="89"/>
      <c r="RCE276" s="89"/>
      <c r="RCF276" s="89"/>
      <c r="RCG276" s="89"/>
      <c r="RCH276" s="89"/>
      <c r="RCI276" s="89"/>
      <c r="RCJ276" s="89"/>
      <c r="RCK276" s="89"/>
      <c r="RCL276" s="89"/>
      <c r="RCM276" s="89"/>
      <c r="RCN276" s="89"/>
      <c r="RCO276" s="89"/>
      <c r="RCP276" s="89"/>
      <c r="RCQ276" s="89"/>
      <c r="RCR276" s="89"/>
      <c r="RCS276" s="89"/>
      <c r="RCT276" s="89"/>
      <c r="RCU276" s="89"/>
      <c r="RCV276" s="89"/>
      <c r="RCW276" s="89"/>
      <c r="RCX276" s="89"/>
      <c r="RCY276" s="89"/>
      <c r="RCZ276" s="89"/>
      <c r="RDA276" s="89"/>
      <c r="RDB276" s="89"/>
      <c r="RDC276" s="89"/>
      <c r="RDD276" s="89"/>
      <c r="RDE276" s="89"/>
      <c r="RDF276" s="89"/>
      <c r="RDG276" s="89"/>
      <c r="RDH276" s="89"/>
      <c r="RDI276" s="89"/>
      <c r="RDJ276" s="89"/>
      <c r="RDK276" s="89"/>
      <c r="RDL276" s="89"/>
      <c r="RDM276" s="89"/>
      <c r="RDN276" s="89"/>
      <c r="RDO276" s="89"/>
      <c r="RDP276" s="89"/>
      <c r="RDQ276" s="89"/>
      <c r="RDR276" s="89"/>
      <c r="RDS276" s="89"/>
      <c r="RDT276" s="89"/>
      <c r="RDU276" s="89"/>
      <c r="RDV276" s="89"/>
      <c r="RDW276" s="89"/>
      <c r="RDX276" s="89"/>
      <c r="RDY276" s="89"/>
      <c r="RDZ276" s="89"/>
      <c r="REA276" s="89"/>
      <c r="REB276" s="89"/>
      <c r="REC276" s="89"/>
      <c r="RED276" s="89"/>
      <c r="REE276" s="89"/>
      <c r="REF276" s="89"/>
      <c r="REG276" s="89"/>
      <c r="REH276" s="89"/>
      <c r="REI276" s="89"/>
      <c r="REJ276" s="89"/>
      <c r="REK276" s="89"/>
      <c r="REL276" s="89"/>
      <c r="REM276" s="89"/>
      <c r="REN276" s="89"/>
      <c r="REO276" s="89"/>
      <c r="REP276" s="89"/>
      <c r="REQ276" s="89"/>
      <c r="RER276" s="89"/>
      <c r="RES276" s="89"/>
      <c r="RET276" s="89"/>
      <c r="REU276" s="89"/>
      <c r="REV276" s="89"/>
      <c r="REW276" s="89"/>
      <c r="REX276" s="89"/>
      <c r="REY276" s="89"/>
      <c r="REZ276" s="89"/>
      <c r="RFA276" s="89"/>
      <c r="RFB276" s="89"/>
      <c r="RFC276" s="89"/>
      <c r="RFD276" s="89"/>
      <c r="RFE276" s="89"/>
      <c r="RFF276" s="89"/>
      <c r="RFG276" s="89"/>
      <c r="RFH276" s="89"/>
      <c r="RFI276" s="89"/>
      <c r="RFJ276" s="89"/>
      <c r="RFK276" s="89"/>
      <c r="RFL276" s="89"/>
      <c r="RFM276" s="89"/>
      <c r="RFN276" s="89"/>
      <c r="RFO276" s="89"/>
      <c r="RFP276" s="89"/>
      <c r="RFQ276" s="89"/>
      <c r="RFR276" s="89"/>
      <c r="RFS276" s="89"/>
      <c r="RFT276" s="89"/>
      <c r="RFU276" s="89"/>
      <c r="RFV276" s="89"/>
      <c r="RFW276" s="89"/>
      <c r="RFX276" s="89"/>
      <c r="RFY276" s="89"/>
      <c r="RFZ276" s="89"/>
      <c r="RGA276" s="89"/>
      <c r="RGB276" s="89"/>
      <c r="RGC276" s="89"/>
      <c r="RGD276" s="89"/>
      <c r="RGE276" s="89"/>
      <c r="RGF276" s="89"/>
      <c r="RGG276" s="89"/>
      <c r="RGH276" s="89"/>
      <c r="RGI276" s="89"/>
      <c r="RGJ276" s="89"/>
      <c r="RGK276" s="89"/>
      <c r="RGL276" s="89"/>
      <c r="RGM276" s="89"/>
      <c r="RGN276" s="89"/>
      <c r="RGO276" s="89"/>
      <c r="RGP276" s="89"/>
      <c r="RGQ276" s="89"/>
      <c r="RGR276" s="89"/>
      <c r="RGS276" s="89"/>
      <c r="RGT276" s="89"/>
      <c r="RGU276" s="89"/>
      <c r="RGV276" s="89"/>
      <c r="RGW276" s="89"/>
      <c r="RGX276" s="89"/>
      <c r="RGY276" s="89"/>
      <c r="RGZ276" s="89"/>
      <c r="RHA276" s="89"/>
      <c r="RHB276" s="89"/>
      <c r="RHC276" s="89"/>
      <c r="RHD276" s="89"/>
      <c r="RHE276" s="89"/>
      <c r="RHF276" s="89"/>
      <c r="RHG276" s="89"/>
      <c r="RHH276" s="89"/>
      <c r="RHI276" s="89"/>
      <c r="RHJ276" s="89"/>
      <c r="RHK276" s="89"/>
      <c r="RHL276" s="89"/>
      <c r="RHM276" s="89"/>
      <c r="RHN276" s="89"/>
      <c r="RHO276" s="89"/>
      <c r="RHP276" s="89"/>
      <c r="RHQ276" s="89"/>
      <c r="RHR276" s="89"/>
      <c r="RHS276" s="89"/>
      <c r="RHT276" s="89"/>
      <c r="RHU276" s="89"/>
      <c r="RHV276" s="89"/>
      <c r="RHW276" s="89"/>
      <c r="RHX276" s="89"/>
      <c r="RHY276" s="89"/>
      <c r="RHZ276" s="89"/>
      <c r="RIA276" s="89"/>
      <c r="RIB276" s="89"/>
      <c r="RIC276" s="89"/>
      <c r="RID276" s="89"/>
      <c r="RIE276" s="89"/>
      <c r="RIF276" s="89"/>
      <c r="RIG276" s="89"/>
      <c r="RIH276" s="89"/>
      <c r="RII276" s="89"/>
      <c r="RIJ276" s="89"/>
      <c r="RIK276" s="89"/>
      <c r="RIL276" s="89"/>
      <c r="RIM276" s="89"/>
      <c r="RIN276" s="89"/>
      <c r="RIO276" s="89"/>
      <c r="RIP276" s="89"/>
      <c r="RIQ276" s="89"/>
      <c r="RIR276" s="89"/>
      <c r="RIS276" s="89"/>
      <c r="RIT276" s="89"/>
      <c r="RIU276" s="89"/>
      <c r="RIV276" s="89"/>
      <c r="RIW276" s="89"/>
      <c r="RIX276" s="89"/>
      <c r="RIY276" s="89"/>
      <c r="RIZ276" s="89"/>
      <c r="RJA276" s="89"/>
      <c r="RJB276" s="89"/>
      <c r="RJC276" s="89"/>
      <c r="RJD276" s="89"/>
      <c r="RJE276" s="89"/>
      <c r="RJF276" s="89"/>
      <c r="RJG276" s="89"/>
      <c r="RJH276" s="89"/>
      <c r="RJI276" s="89"/>
      <c r="RJJ276" s="89"/>
      <c r="RJK276" s="89"/>
      <c r="RJL276" s="89"/>
      <c r="RJM276" s="89"/>
      <c r="RJN276" s="89"/>
      <c r="RJO276" s="89"/>
      <c r="RJP276" s="89"/>
      <c r="RJQ276" s="89"/>
      <c r="RJR276" s="89"/>
      <c r="RJS276" s="89"/>
      <c r="RJT276" s="89"/>
      <c r="RJU276" s="89"/>
      <c r="RJV276" s="89"/>
      <c r="RJW276" s="89"/>
      <c r="RJX276" s="89"/>
      <c r="RJY276" s="89"/>
      <c r="RJZ276" s="89"/>
      <c r="RKA276" s="89"/>
      <c r="RKB276" s="89"/>
      <c r="RKC276" s="89"/>
      <c r="RKD276" s="89"/>
      <c r="RKE276" s="89"/>
      <c r="RKF276" s="89"/>
      <c r="RKG276" s="89"/>
      <c r="RKH276" s="89"/>
      <c r="RKI276" s="89"/>
      <c r="RKJ276" s="89"/>
      <c r="RKK276" s="89"/>
      <c r="RKL276" s="89"/>
      <c r="RKM276" s="89"/>
      <c r="RKN276" s="89"/>
      <c r="RKO276" s="89"/>
      <c r="RKP276" s="89"/>
      <c r="RKQ276" s="89"/>
      <c r="RKR276" s="89"/>
      <c r="RKS276" s="89"/>
      <c r="RKT276" s="89"/>
      <c r="RKU276" s="89"/>
      <c r="RKV276" s="89"/>
      <c r="RKW276" s="89"/>
      <c r="RKX276" s="89"/>
      <c r="RKY276" s="89"/>
      <c r="RKZ276" s="89"/>
      <c r="RLA276" s="89"/>
      <c r="RLB276" s="89"/>
      <c r="RLC276" s="89"/>
      <c r="RLD276" s="89"/>
      <c r="RLE276" s="89"/>
      <c r="RLF276" s="89"/>
      <c r="RLG276" s="89"/>
      <c r="RLH276" s="89"/>
      <c r="RLI276" s="89"/>
      <c r="RLJ276" s="89"/>
      <c r="RLK276" s="89"/>
      <c r="RLL276" s="89"/>
      <c r="RLM276" s="89"/>
      <c r="RLN276" s="89"/>
      <c r="RLO276" s="89"/>
      <c r="RLP276" s="89"/>
      <c r="RLQ276" s="89"/>
      <c r="RLR276" s="89"/>
      <c r="RLS276" s="89"/>
      <c r="RLT276" s="89"/>
      <c r="RLU276" s="89"/>
      <c r="RLV276" s="89"/>
      <c r="RLW276" s="89"/>
      <c r="RLX276" s="89"/>
      <c r="RLY276" s="89"/>
      <c r="RLZ276" s="89"/>
      <c r="RMA276" s="89"/>
      <c r="RMB276" s="89"/>
      <c r="RMC276" s="89"/>
      <c r="RMD276" s="89"/>
      <c r="RME276" s="89"/>
      <c r="RMF276" s="89"/>
      <c r="RMG276" s="89"/>
      <c r="RMH276" s="89"/>
      <c r="RMI276" s="89"/>
      <c r="RMJ276" s="89"/>
      <c r="RMK276" s="89"/>
      <c r="RML276" s="89"/>
      <c r="RMM276" s="89"/>
      <c r="RMN276" s="89"/>
      <c r="RMO276" s="89"/>
      <c r="RMP276" s="89"/>
      <c r="RMQ276" s="89"/>
      <c r="RMR276" s="89"/>
      <c r="RMS276" s="89"/>
      <c r="RMT276" s="89"/>
      <c r="RMU276" s="89"/>
      <c r="RMV276" s="89"/>
      <c r="RMW276" s="89"/>
      <c r="RMX276" s="89"/>
      <c r="RMY276" s="89"/>
      <c r="RMZ276" s="89"/>
      <c r="RNA276" s="89"/>
      <c r="RNB276" s="89"/>
      <c r="RNC276" s="89"/>
      <c r="RND276" s="89"/>
      <c r="RNE276" s="89"/>
      <c r="RNF276" s="89"/>
      <c r="RNG276" s="89"/>
      <c r="RNH276" s="89"/>
      <c r="RNI276" s="89"/>
      <c r="RNJ276" s="89"/>
      <c r="RNK276" s="89"/>
      <c r="RNL276" s="89"/>
      <c r="RNM276" s="89"/>
      <c r="RNN276" s="89"/>
      <c r="RNO276" s="89"/>
      <c r="RNP276" s="89"/>
      <c r="RNQ276" s="89"/>
      <c r="RNR276" s="89"/>
      <c r="RNS276" s="89"/>
      <c r="RNT276" s="89"/>
      <c r="RNU276" s="89"/>
      <c r="RNV276" s="89"/>
      <c r="RNW276" s="89"/>
      <c r="RNX276" s="89"/>
      <c r="RNY276" s="89"/>
      <c r="RNZ276" s="89"/>
      <c r="ROA276" s="89"/>
      <c r="ROB276" s="89"/>
      <c r="ROC276" s="89"/>
      <c r="ROD276" s="89"/>
      <c r="ROE276" s="89"/>
      <c r="ROF276" s="89"/>
      <c r="ROG276" s="89"/>
      <c r="ROH276" s="89"/>
      <c r="ROI276" s="89"/>
      <c r="ROJ276" s="89"/>
      <c r="ROK276" s="89"/>
      <c r="ROL276" s="89"/>
      <c r="ROM276" s="89"/>
      <c r="RON276" s="89"/>
      <c r="ROO276" s="89"/>
      <c r="ROP276" s="89"/>
      <c r="ROQ276" s="89"/>
      <c r="ROR276" s="89"/>
      <c r="ROS276" s="89"/>
      <c r="ROT276" s="89"/>
      <c r="ROU276" s="89"/>
      <c r="ROV276" s="89"/>
      <c r="ROW276" s="89"/>
      <c r="ROX276" s="89"/>
      <c r="ROY276" s="89"/>
      <c r="ROZ276" s="89"/>
      <c r="RPA276" s="89"/>
      <c r="RPB276" s="89"/>
      <c r="RPC276" s="89"/>
      <c r="RPD276" s="89"/>
      <c r="RPE276" s="89"/>
      <c r="RPF276" s="89"/>
      <c r="RPG276" s="89"/>
      <c r="RPH276" s="89"/>
      <c r="RPI276" s="89"/>
      <c r="RPJ276" s="89"/>
      <c r="RPK276" s="89"/>
      <c r="RPL276" s="89"/>
      <c r="RPM276" s="89"/>
      <c r="RPN276" s="89"/>
      <c r="RPO276" s="89"/>
      <c r="RPP276" s="89"/>
      <c r="RPQ276" s="89"/>
      <c r="RPR276" s="89"/>
      <c r="RPS276" s="89"/>
      <c r="RPT276" s="89"/>
      <c r="RPU276" s="89"/>
      <c r="RPV276" s="89"/>
      <c r="RPW276" s="89"/>
      <c r="RPX276" s="89"/>
      <c r="RPY276" s="89"/>
      <c r="RPZ276" s="89"/>
      <c r="RQA276" s="89"/>
      <c r="RQB276" s="89"/>
      <c r="RQC276" s="89"/>
      <c r="RQD276" s="89"/>
      <c r="RQE276" s="89"/>
      <c r="RQF276" s="89"/>
      <c r="RQG276" s="89"/>
      <c r="RQH276" s="89"/>
      <c r="RQI276" s="89"/>
      <c r="RQJ276" s="89"/>
      <c r="RQK276" s="89"/>
      <c r="RQL276" s="89"/>
      <c r="RQM276" s="89"/>
      <c r="RQN276" s="89"/>
      <c r="RQO276" s="89"/>
      <c r="RQP276" s="89"/>
      <c r="RQQ276" s="89"/>
      <c r="RQR276" s="89"/>
      <c r="RQS276" s="89"/>
      <c r="RQT276" s="89"/>
      <c r="RQU276" s="89"/>
      <c r="RQV276" s="89"/>
      <c r="RQW276" s="89"/>
      <c r="RQX276" s="89"/>
      <c r="RQY276" s="89"/>
      <c r="RQZ276" s="89"/>
      <c r="RRA276" s="89"/>
      <c r="RRB276" s="89"/>
      <c r="RRC276" s="89"/>
      <c r="RRD276" s="89"/>
      <c r="RRE276" s="89"/>
      <c r="RRF276" s="89"/>
      <c r="RRG276" s="89"/>
      <c r="RRH276" s="89"/>
      <c r="RRI276" s="89"/>
      <c r="RRJ276" s="89"/>
      <c r="RRK276" s="89"/>
      <c r="RRL276" s="89"/>
      <c r="RRM276" s="89"/>
      <c r="RRN276" s="89"/>
      <c r="RRO276" s="89"/>
      <c r="RRP276" s="89"/>
      <c r="RRQ276" s="89"/>
      <c r="RRR276" s="89"/>
      <c r="RRS276" s="89"/>
      <c r="RRT276" s="89"/>
      <c r="RRU276" s="89"/>
      <c r="RRV276" s="89"/>
      <c r="RRW276" s="89"/>
      <c r="RRX276" s="89"/>
      <c r="RRY276" s="89"/>
      <c r="RRZ276" s="89"/>
      <c r="RSA276" s="89"/>
      <c r="RSB276" s="89"/>
      <c r="RSC276" s="89"/>
      <c r="RSD276" s="89"/>
      <c r="RSE276" s="89"/>
      <c r="RSF276" s="89"/>
      <c r="RSG276" s="89"/>
      <c r="RSH276" s="89"/>
      <c r="RSI276" s="89"/>
      <c r="RSJ276" s="89"/>
      <c r="RSK276" s="89"/>
      <c r="RSL276" s="89"/>
      <c r="RSM276" s="89"/>
      <c r="RSN276" s="89"/>
      <c r="RSO276" s="89"/>
      <c r="RSP276" s="89"/>
      <c r="RSQ276" s="89"/>
      <c r="RSR276" s="89"/>
      <c r="RSS276" s="89"/>
      <c r="RST276" s="89"/>
      <c r="RSU276" s="89"/>
      <c r="RSV276" s="89"/>
      <c r="RSW276" s="89"/>
      <c r="RSX276" s="89"/>
      <c r="RSY276" s="89"/>
      <c r="RSZ276" s="89"/>
      <c r="RTA276" s="89"/>
      <c r="RTB276" s="89"/>
      <c r="RTC276" s="89"/>
      <c r="RTD276" s="89"/>
      <c r="RTE276" s="89"/>
      <c r="RTF276" s="89"/>
      <c r="RTG276" s="89"/>
      <c r="RTH276" s="89"/>
      <c r="RTI276" s="89"/>
      <c r="RTJ276" s="89"/>
      <c r="RTK276" s="89"/>
      <c r="RTL276" s="89"/>
      <c r="RTM276" s="89"/>
      <c r="RTN276" s="89"/>
      <c r="RTO276" s="89"/>
      <c r="RTP276" s="89"/>
      <c r="RTQ276" s="89"/>
      <c r="RTR276" s="89"/>
      <c r="RTS276" s="89"/>
      <c r="RTT276" s="89"/>
      <c r="RTU276" s="89"/>
      <c r="RTV276" s="89"/>
      <c r="RTW276" s="89"/>
      <c r="RTX276" s="89"/>
      <c r="RTY276" s="89"/>
      <c r="RTZ276" s="89"/>
      <c r="RUA276" s="89"/>
      <c r="RUB276" s="89"/>
      <c r="RUC276" s="89"/>
      <c r="RUD276" s="89"/>
      <c r="RUE276" s="89"/>
      <c r="RUF276" s="89"/>
      <c r="RUG276" s="89"/>
      <c r="RUH276" s="89"/>
      <c r="RUI276" s="89"/>
      <c r="RUJ276" s="89"/>
      <c r="RUK276" s="89"/>
      <c r="RUL276" s="89"/>
      <c r="RUM276" s="89"/>
      <c r="RUN276" s="89"/>
      <c r="RUO276" s="89"/>
      <c r="RUP276" s="89"/>
      <c r="RUQ276" s="89"/>
      <c r="RUR276" s="89"/>
      <c r="RUS276" s="89"/>
      <c r="RUT276" s="89"/>
      <c r="RUU276" s="89"/>
      <c r="RUV276" s="89"/>
      <c r="RUW276" s="89"/>
      <c r="RUX276" s="89"/>
      <c r="RUY276" s="89"/>
      <c r="RUZ276" s="89"/>
      <c r="RVA276" s="89"/>
      <c r="RVB276" s="89"/>
      <c r="RVC276" s="89"/>
      <c r="RVD276" s="89"/>
      <c r="RVE276" s="89"/>
      <c r="RVF276" s="89"/>
      <c r="RVG276" s="89"/>
      <c r="RVH276" s="89"/>
      <c r="RVI276" s="89"/>
      <c r="RVJ276" s="89"/>
      <c r="RVK276" s="89"/>
      <c r="RVL276" s="89"/>
      <c r="RVM276" s="89"/>
      <c r="RVN276" s="89"/>
      <c r="RVO276" s="89"/>
      <c r="RVP276" s="89"/>
      <c r="RVQ276" s="89"/>
      <c r="RVR276" s="89"/>
      <c r="RVS276" s="89"/>
      <c r="RVT276" s="89"/>
      <c r="RVU276" s="89"/>
      <c r="RVV276" s="89"/>
      <c r="RVW276" s="89"/>
      <c r="RVX276" s="89"/>
      <c r="RVY276" s="89"/>
      <c r="RVZ276" s="89"/>
      <c r="RWA276" s="89"/>
      <c r="RWB276" s="89"/>
      <c r="RWC276" s="89"/>
      <c r="RWD276" s="89"/>
      <c r="RWE276" s="89"/>
      <c r="RWF276" s="89"/>
      <c r="RWG276" s="89"/>
      <c r="RWH276" s="89"/>
      <c r="RWI276" s="89"/>
      <c r="RWJ276" s="89"/>
      <c r="RWK276" s="89"/>
      <c r="RWL276" s="89"/>
      <c r="RWM276" s="89"/>
      <c r="RWN276" s="89"/>
      <c r="RWO276" s="89"/>
      <c r="RWP276" s="89"/>
      <c r="RWQ276" s="89"/>
      <c r="RWR276" s="89"/>
      <c r="RWS276" s="89"/>
      <c r="RWT276" s="89"/>
      <c r="RWU276" s="89"/>
      <c r="RWV276" s="89"/>
      <c r="RWW276" s="89"/>
      <c r="RWX276" s="89"/>
      <c r="RWY276" s="89"/>
      <c r="RWZ276" s="89"/>
      <c r="RXA276" s="89"/>
      <c r="RXB276" s="89"/>
      <c r="RXC276" s="89"/>
      <c r="RXD276" s="89"/>
      <c r="RXE276" s="89"/>
      <c r="RXF276" s="89"/>
      <c r="RXG276" s="89"/>
      <c r="RXH276" s="89"/>
      <c r="RXI276" s="89"/>
      <c r="RXJ276" s="89"/>
      <c r="RXK276" s="89"/>
      <c r="RXL276" s="89"/>
      <c r="RXM276" s="89"/>
      <c r="RXN276" s="89"/>
      <c r="RXO276" s="89"/>
      <c r="RXP276" s="89"/>
      <c r="RXQ276" s="89"/>
      <c r="RXR276" s="89"/>
      <c r="RXS276" s="89"/>
      <c r="RXT276" s="89"/>
      <c r="RXU276" s="89"/>
      <c r="RXV276" s="89"/>
      <c r="RXW276" s="89"/>
      <c r="RXX276" s="89"/>
      <c r="RXY276" s="89"/>
      <c r="RXZ276" s="89"/>
      <c r="RYA276" s="89"/>
      <c r="RYB276" s="89"/>
      <c r="RYC276" s="89"/>
      <c r="RYD276" s="89"/>
      <c r="RYE276" s="89"/>
      <c r="RYF276" s="89"/>
      <c r="RYG276" s="89"/>
      <c r="RYH276" s="89"/>
      <c r="RYI276" s="89"/>
      <c r="RYJ276" s="89"/>
      <c r="RYK276" s="89"/>
      <c r="RYL276" s="89"/>
      <c r="RYM276" s="89"/>
      <c r="RYN276" s="89"/>
      <c r="RYO276" s="89"/>
      <c r="RYP276" s="89"/>
      <c r="RYQ276" s="89"/>
      <c r="RYR276" s="89"/>
      <c r="RYS276" s="89"/>
      <c r="RYT276" s="89"/>
      <c r="RYU276" s="89"/>
      <c r="RYV276" s="89"/>
      <c r="RYW276" s="89"/>
      <c r="RYX276" s="89"/>
      <c r="RYY276" s="89"/>
      <c r="RYZ276" s="89"/>
      <c r="RZA276" s="89"/>
      <c r="RZB276" s="89"/>
      <c r="RZC276" s="89"/>
      <c r="RZD276" s="89"/>
      <c r="RZE276" s="89"/>
      <c r="RZF276" s="89"/>
      <c r="RZG276" s="89"/>
      <c r="RZH276" s="89"/>
      <c r="RZI276" s="89"/>
      <c r="RZJ276" s="89"/>
      <c r="RZK276" s="89"/>
      <c r="RZL276" s="89"/>
      <c r="RZM276" s="89"/>
      <c r="RZN276" s="89"/>
      <c r="RZO276" s="89"/>
      <c r="RZP276" s="89"/>
      <c r="RZQ276" s="89"/>
      <c r="RZR276" s="89"/>
      <c r="RZS276" s="89"/>
      <c r="RZT276" s="89"/>
      <c r="RZU276" s="89"/>
      <c r="RZV276" s="89"/>
      <c r="RZW276" s="89"/>
      <c r="RZX276" s="89"/>
      <c r="RZY276" s="89"/>
      <c r="RZZ276" s="89"/>
      <c r="SAA276" s="89"/>
      <c r="SAB276" s="89"/>
      <c r="SAC276" s="89"/>
      <c r="SAD276" s="89"/>
      <c r="SAE276" s="89"/>
      <c r="SAF276" s="89"/>
      <c r="SAG276" s="89"/>
      <c r="SAH276" s="89"/>
      <c r="SAI276" s="89"/>
      <c r="SAJ276" s="89"/>
      <c r="SAK276" s="89"/>
      <c r="SAL276" s="89"/>
      <c r="SAM276" s="89"/>
      <c r="SAN276" s="89"/>
      <c r="SAO276" s="89"/>
      <c r="SAP276" s="89"/>
      <c r="SAQ276" s="89"/>
      <c r="SAR276" s="89"/>
      <c r="SAS276" s="89"/>
      <c r="SAT276" s="89"/>
      <c r="SAU276" s="89"/>
      <c r="SAV276" s="89"/>
      <c r="SAW276" s="89"/>
      <c r="SAX276" s="89"/>
      <c r="SAY276" s="89"/>
      <c r="SAZ276" s="89"/>
      <c r="SBA276" s="89"/>
      <c r="SBB276" s="89"/>
      <c r="SBC276" s="89"/>
      <c r="SBD276" s="89"/>
      <c r="SBE276" s="89"/>
      <c r="SBF276" s="89"/>
      <c r="SBG276" s="89"/>
      <c r="SBH276" s="89"/>
      <c r="SBI276" s="89"/>
      <c r="SBJ276" s="89"/>
      <c r="SBK276" s="89"/>
      <c r="SBL276" s="89"/>
      <c r="SBM276" s="89"/>
      <c r="SBN276" s="89"/>
      <c r="SBO276" s="89"/>
      <c r="SBP276" s="89"/>
      <c r="SBQ276" s="89"/>
      <c r="SBR276" s="89"/>
      <c r="SBS276" s="89"/>
      <c r="SBT276" s="89"/>
      <c r="SBU276" s="89"/>
      <c r="SBV276" s="89"/>
      <c r="SBW276" s="89"/>
      <c r="SBX276" s="89"/>
      <c r="SBY276" s="89"/>
      <c r="SBZ276" s="89"/>
      <c r="SCA276" s="89"/>
      <c r="SCB276" s="89"/>
      <c r="SCC276" s="89"/>
      <c r="SCD276" s="89"/>
      <c r="SCE276" s="89"/>
      <c r="SCF276" s="89"/>
      <c r="SCG276" s="89"/>
      <c r="SCH276" s="89"/>
      <c r="SCI276" s="89"/>
      <c r="SCJ276" s="89"/>
      <c r="SCK276" s="89"/>
      <c r="SCL276" s="89"/>
      <c r="SCM276" s="89"/>
      <c r="SCN276" s="89"/>
      <c r="SCO276" s="89"/>
      <c r="SCP276" s="89"/>
      <c r="SCQ276" s="89"/>
      <c r="SCR276" s="89"/>
      <c r="SCS276" s="89"/>
      <c r="SCT276" s="89"/>
      <c r="SCU276" s="89"/>
      <c r="SCV276" s="89"/>
      <c r="SCW276" s="89"/>
      <c r="SCX276" s="89"/>
      <c r="SCY276" s="89"/>
      <c r="SCZ276" s="89"/>
      <c r="SDA276" s="89"/>
      <c r="SDB276" s="89"/>
      <c r="SDC276" s="89"/>
      <c r="SDD276" s="89"/>
      <c r="SDE276" s="89"/>
      <c r="SDF276" s="89"/>
      <c r="SDG276" s="89"/>
      <c r="SDH276" s="89"/>
      <c r="SDI276" s="89"/>
      <c r="SDJ276" s="89"/>
      <c r="SDK276" s="89"/>
      <c r="SDL276" s="89"/>
      <c r="SDM276" s="89"/>
      <c r="SDN276" s="89"/>
      <c r="SDO276" s="89"/>
      <c r="SDP276" s="89"/>
      <c r="SDQ276" s="89"/>
      <c r="SDR276" s="89"/>
      <c r="SDS276" s="89"/>
      <c r="SDT276" s="89"/>
      <c r="SDU276" s="89"/>
      <c r="SDV276" s="89"/>
      <c r="SDW276" s="89"/>
      <c r="SDX276" s="89"/>
      <c r="SDY276" s="89"/>
      <c r="SDZ276" s="89"/>
      <c r="SEA276" s="89"/>
      <c r="SEB276" s="89"/>
      <c r="SEC276" s="89"/>
      <c r="SED276" s="89"/>
      <c r="SEE276" s="89"/>
      <c r="SEF276" s="89"/>
      <c r="SEG276" s="89"/>
      <c r="SEH276" s="89"/>
      <c r="SEI276" s="89"/>
      <c r="SEJ276" s="89"/>
      <c r="SEK276" s="89"/>
      <c r="SEL276" s="89"/>
      <c r="SEM276" s="89"/>
      <c r="SEN276" s="89"/>
      <c r="SEO276" s="89"/>
      <c r="SEP276" s="89"/>
      <c r="SEQ276" s="89"/>
      <c r="SER276" s="89"/>
      <c r="SES276" s="89"/>
      <c r="SET276" s="89"/>
      <c r="SEU276" s="89"/>
      <c r="SEV276" s="89"/>
      <c r="SEW276" s="89"/>
      <c r="SEX276" s="89"/>
      <c r="SEY276" s="89"/>
      <c r="SEZ276" s="89"/>
      <c r="SFA276" s="89"/>
      <c r="SFB276" s="89"/>
      <c r="SFC276" s="89"/>
      <c r="SFD276" s="89"/>
      <c r="SFE276" s="89"/>
      <c r="SFF276" s="89"/>
      <c r="SFG276" s="89"/>
      <c r="SFH276" s="89"/>
      <c r="SFI276" s="89"/>
      <c r="SFJ276" s="89"/>
      <c r="SFK276" s="89"/>
      <c r="SFL276" s="89"/>
      <c r="SFM276" s="89"/>
      <c r="SFN276" s="89"/>
      <c r="SFO276" s="89"/>
      <c r="SFP276" s="89"/>
      <c r="SFQ276" s="89"/>
      <c r="SFR276" s="89"/>
      <c r="SFS276" s="89"/>
      <c r="SFT276" s="89"/>
      <c r="SFU276" s="89"/>
      <c r="SFV276" s="89"/>
      <c r="SFW276" s="89"/>
      <c r="SFX276" s="89"/>
      <c r="SFY276" s="89"/>
      <c r="SFZ276" s="89"/>
      <c r="SGA276" s="89"/>
      <c r="SGB276" s="89"/>
      <c r="SGC276" s="89"/>
      <c r="SGD276" s="89"/>
      <c r="SGE276" s="89"/>
      <c r="SGF276" s="89"/>
      <c r="SGG276" s="89"/>
      <c r="SGH276" s="89"/>
      <c r="SGI276" s="89"/>
      <c r="SGJ276" s="89"/>
      <c r="SGK276" s="89"/>
      <c r="SGL276" s="89"/>
      <c r="SGM276" s="89"/>
      <c r="SGN276" s="89"/>
      <c r="SGO276" s="89"/>
      <c r="SGP276" s="89"/>
      <c r="SGQ276" s="89"/>
      <c r="SGR276" s="89"/>
      <c r="SGS276" s="89"/>
      <c r="SGT276" s="89"/>
      <c r="SGU276" s="89"/>
      <c r="SGV276" s="89"/>
      <c r="SGW276" s="89"/>
      <c r="SGX276" s="89"/>
      <c r="SGY276" s="89"/>
      <c r="SGZ276" s="89"/>
      <c r="SHA276" s="89"/>
      <c r="SHB276" s="89"/>
      <c r="SHC276" s="89"/>
      <c r="SHD276" s="89"/>
      <c r="SHE276" s="89"/>
      <c r="SHF276" s="89"/>
      <c r="SHG276" s="89"/>
      <c r="SHH276" s="89"/>
      <c r="SHI276" s="89"/>
      <c r="SHJ276" s="89"/>
      <c r="SHK276" s="89"/>
      <c r="SHL276" s="89"/>
      <c r="SHM276" s="89"/>
      <c r="SHN276" s="89"/>
      <c r="SHO276" s="89"/>
      <c r="SHP276" s="89"/>
      <c r="SHQ276" s="89"/>
      <c r="SHR276" s="89"/>
      <c r="SHS276" s="89"/>
      <c r="SHT276" s="89"/>
      <c r="SHU276" s="89"/>
      <c r="SHV276" s="89"/>
      <c r="SHW276" s="89"/>
      <c r="SHX276" s="89"/>
      <c r="SHY276" s="89"/>
      <c r="SHZ276" s="89"/>
      <c r="SIA276" s="89"/>
      <c r="SIB276" s="89"/>
      <c r="SIC276" s="89"/>
      <c r="SID276" s="89"/>
      <c r="SIE276" s="89"/>
      <c r="SIF276" s="89"/>
      <c r="SIG276" s="89"/>
      <c r="SIH276" s="89"/>
      <c r="SII276" s="89"/>
      <c r="SIJ276" s="89"/>
      <c r="SIK276" s="89"/>
      <c r="SIL276" s="89"/>
      <c r="SIM276" s="89"/>
      <c r="SIN276" s="89"/>
      <c r="SIO276" s="89"/>
      <c r="SIP276" s="89"/>
      <c r="SIQ276" s="89"/>
      <c r="SIR276" s="89"/>
      <c r="SIS276" s="89"/>
      <c r="SIT276" s="89"/>
      <c r="SIU276" s="89"/>
      <c r="SIV276" s="89"/>
      <c r="SIW276" s="89"/>
      <c r="SIX276" s="89"/>
      <c r="SIY276" s="89"/>
      <c r="SIZ276" s="89"/>
      <c r="SJA276" s="89"/>
      <c r="SJB276" s="89"/>
      <c r="SJC276" s="89"/>
      <c r="SJD276" s="89"/>
      <c r="SJE276" s="89"/>
      <c r="SJF276" s="89"/>
      <c r="SJG276" s="89"/>
      <c r="SJH276" s="89"/>
      <c r="SJI276" s="89"/>
      <c r="SJJ276" s="89"/>
      <c r="SJK276" s="89"/>
      <c r="SJL276" s="89"/>
      <c r="SJM276" s="89"/>
      <c r="SJN276" s="89"/>
      <c r="SJO276" s="89"/>
      <c r="SJP276" s="89"/>
      <c r="SJQ276" s="89"/>
      <c r="SJR276" s="89"/>
      <c r="SJS276" s="89"/>
      <c r="SJT276" s="89"/>
      <c r="SJU276" s="89"/>
      <c r="SJV276" s="89"/>
      <c r="SJW276" s="89"/>
      <c r="SJX276" s="89"/>
      <c r="SJY276" s="89"/>
      <c r="SJZ276" s="89"/>
      <c r="SKA276" s="89"/>
      <c r="SKB276" s="89"/>
      <c r="SKC276" s="89"/>
      <c r="SKD276" s="89"/>
      <c r="SKE276" s="89"/>
      <c r="SKF276" s="89"/>
      <c r="SKG276" s="89"/>
      <c r="SKH276" s="89"/>
      <c r="SKI276" s="89"/>
      <c r="SKJ276" s="89"/>
      <c r="SKK276" s="89"/>
      <c r="SKL276" s="89"/>
      <c r="SKM276" s="89"/>
      <c r="SKN276" s="89"/>
      <c r="SKO276" s="89"/>
      <c r="SKP276" s="89"/>
      <c r="SKQ276" s="89"/>
      <c r="SKR276" s="89"/>
      <c r="SKS276" s="89"/>
      <c r="SKT276" s="89"/>
      <c r="SKU276" s="89"/>
      <c r="SKV276" s="89"/>
      <c r="SKW276" s="89"/>
      <c r="SKX276" s="89"/>
      <c r="SKY276" s="89"/>
      <c r="SKZ276" s="89"/>
      <c r="SLA276" s="89"/>
      <c r="SLB276" s="89"/>
      <c r="SLC276" s="89"/>
      <c r="SLD276" s="89"/>
      <c r="SLE276" s="89"/>
      <c r="SLF276" s="89"/>
      <c r="SLG276" s="89"/>
      <c r="SLH276" s="89"/>
      <c r="SLI276" s="89"/>
      <c r="SLJ276" s="89"/>
      <c r="SLK276" s="89"/>
      <c r="SLL276" s="89"/>
      <c r="SLM276" s="89"/>
      <c r="SLN276" s="89"/>
      <c r="SLO276" s="89"/>
      <c r="SLP276" s="89"/>
      <c r="SLQ276" s="89"/>
      <c r="SLR276" s="89"/>
      <c r="SLS276" s="89"/>
      <c r="SLT276" s="89"/>
      <c r="SLU276" s="89"/>
      <c r="SLV276" s="89"/>
      <c r="SLW276" s="89"/>
      <c r="SLX276" s="89"/>
      <c r="SLY276" s="89"/>
      <c r="SLZ276" s="89"/>
      <c r="SMA276" s="89"/>
      <c r="SMB276" s="89"/>
      <c r="SMC276" s="89"/>
      <c r="SMD276" s="89"/>
      <c r="SME276" s="89"/>
      <c r="SMF276" s="89"/>
      <c r="SMG276" s="89"/>
      <c r="SMH276" s="89"/>
      <c r="SMI276" s="89"/>
      <c r="SMJ276" s="89"/>
      <c r="SMK276" s="89"/>
      <c r="SML276" s="89"/>
      <c r="SMM276" s="89"/>
      <c r="SMN276" s="89"/>
      <c r="SMO276" s="89"/>
      <c r="SMP276" s="89"/>
      <c r="SMQ276" s="89"/>
      <c r="SMR276" s="89"/>
      <c r="SMS276" s="89"/>
      <c r="SMT276" s="89"/>
      <c r="SMU276" s="89"/>
      <c r="SMV276" s="89"/>
      <c r="SMW276" s="89"/>
      <c r="SMX276" s="89"/>
      <c r="SMY276" s="89"/>
      <c r="SMZ276" s="89"/>
      <c r="SNA276" s="89"/>
      <c r="SNB276" s="89"/>
      <c r="SNC276" s="89"/>
      <c r="SND276" s="89"/>
      <c r="SNE276" s="89"/>
      <c r="SNF276" s="89"/>
      <c r="SNG276" s="89"/>
      <c r="SNH276" s="89"/>
      <c r="SNI276" s="89"/>
      <c r="SNJ276" s="89"/>
      <c r="SNK276" s="89"/>
      <c r="SNL276" s="89"/>
      <c r="SNM276" s="89"/>
      <c r="SNN276" s="89"/>
      <c r="SNO276" s="89"/>
      <c r="SNP276" s="89"/>
      <c r="SNQ276" s="89"/>
      <c r="SNR276" s="89"/>
      <c r="SNS276" s="89"/>
      <c r="SNT276" s="89"/>
      <c r="SNU276" s="89"/>
      <c r="SNV276" s="89"/>
      <c r="SNW276" s="89"/>
      <c r="SNX276" s="89"/>
      <c r="SNY276" s="89"/>
      <c r="SNZ276" s="89"/>
      <c r="SOA276" s="89"/>
      <c r="SOB276" s="89"/>
      <c r="SOC276" s="89"/>
      <c r="SOD276" s="89"/>
      <c r="SOE276" s="89"/>
      <c r="SOF276" s="89"/>
      <c r="SOG276" s="89"/>
      <c r="SOH276" s="89"/>
      <c r="SOI276" s="89"/>
      <c r="SOJ276" s="89"/>
      <c r="SOK276" s="89"/>
      <c r="SOL276" s="89"/>
      <c r="SOM276" s="89"/>
      <c r="SON276" s="89"/>
      <c r="SOO276" s="89"/>
      <c r="SOP276" s="89"/>
      <c r="SOQ276" s="89"/>
      <c r="SOR276" s="89"/>
      <c r="SOS276" s="89"/>
      <c r="SOT276" s="89"/>
      <c r="SOU276" s="89"/>
      <c r="SOV276" s="89"/>
      <c r="SOW276" s="89"/>
      <c r="SOX276" s="89"/>
      <c r="SOY276" s="89"/>
      <c r="SOZ276" s="89"/>
      <c r="SPA276" s="89"/>
      <c r="SPB276" s="89"/>
      <c r="SPC276" s="89"/>
      <c r="SPD276" s="89"/>
      <c r="SPE276" s="89"/>
      <c r="SPF276" s="89"/>
      <c r="SPG276" s="89"/>
      <c r="SPH276" s="89"/>
      <c r="SPI276" s="89"/>
      <c r="SPJ276" s="89"/>
      <c r="SPK276" s="89"/>
      <c r="SPL276" s="89"/>
      <c r="SPM276" s="89"/>
      <c r="SPN276" s="89"/>
      <c r="SPO276" s="89"/>
      <c r="SPP276" s="89"/>
      <c r="SPQ276" s="89"/>
      <c r="SPR276" s="89"/>
      <c r="SPS276" s="89"/>
      <c r="SPT276" s="89"/>
      <c r="SPU276" s="89"/>
      <c r="SPV276" s="89"/>
      <c r="SPW276" s="89"/>
      <c r="SPX276" s="89"/>
      <c r="SPY276" s="89"/>
      <c r="SPZ276" s="89"/>
      <c r="SQA276" s="89"/>
      <c r="SQB276" s="89"/>
      <c r="SQC276" s="89"/>
      <c r="SQD276" s="89"/>
      <c r="SQE276" s="89"/>
      <c r="SQF276" s="89"/>
      <c r="SQG276" s="89"/>
      <c r="SQH276" s="89"/>
      <c r="SQI276" s="89"/>
      <c r="SQJ276" s="89"/>
      <c r="SQK276" s="89"/>
      <c r="SQL276" s="89"/>
      <c r="SQM276" s="89"/>
      <c r="SQN276" s="89"/>
      <c r="SQO276" s="89"/>
      <c r="SQP276" s="89"/>
      <c r="SQQ276" s="89"/>
      <c r="SQR276" s="89"/>
      <c r="SQS276" s="89"/>
      <c r="SQT276" s="89"/>
      <c r="SQU276" s="89"/>
      <c r="SQV276" s="89"/>
      <c r="SQW276" s="89"/>
      <c r="SQX276" s="89"/>
      <c r="SQY276" s="89"/>
      <c r="SQZ276" s="89"/>
      <c r="SRA276" s="89"/>
      <c r="SRB276" s="89"/>
      <c r="SRC276" s="89"/>
      <c r="SRD276" s="89"/>
      <c r="SRE276" s="89"/>
      <c r="SRF276" s="89"/>
      <c r="SRG276" s="89"/>
      <c r="SRH276" s="89"/>
      <c r="SRI276" s="89"/>
      <c r="SRJ276" s="89"/>
      <c r="SRK276" s="89"/>
      <c r="SRL276" s="89"/>
      <c r="SRM276" s="89"/>
      <c r="SRN276" s="89"/>
      <c r="SRO276" s="89"/>
      <c r="SRP276" s="89"/>
      <c r="SRQ276" s="89"/>
      <c r="SRR276" s="89"/>
      <c r="SRS276" s="89"/>
      <c r="SRT276" s="89"/>
      <c r="SRU276" s="89"/>
      <c r="SRV276" s="89"/>
      <c r="SRW276" s="89"/>
      <c r="SRX276" s="89"/>
      <c r="SRY276" s="89"/>
      <c r="SRZ276" s="89"/>
      <c r="SSA276" s="89"/>
      <c r="SSB276" s="89"/>
      <c r="SSC276" s="89"/>
      <c r="SSD276" s="89"/>
      <c r="SSE276" s="89"/>
      <c r="SSF276" s="89"/>
      <c r="SSG276" s="89"/>
      <c r="SSH276" s="89"/>
      <c r="SSI276" s="89"/>
      <c r="SSJ276" s="89"/>
      <c r="SSK276" s="89"/>
      <c r="SSL276" s="89"/>
      <c r="SSM276" s="89"/>
      <c r="SSN276" s="89"/>
      <c r="SSO276" s="89"/>
      <c r="SSP276" s="89"/>
      <c r="SSQ276" s="89"/>
      <c r="SSR276" s="89"/>
      <c r="SSS276" s="89"/>
      <c r="SST276" s="89"/>
      <c r="SSU276" s="89"/>
      <c r="SSV276" s="89"/>
      <c r="SSW276" s="89"/>
      <c r="SSX276" s="89"/>
      <c r="SSY276" s="89"/>
      <c r="SSZ276" s="89"/>
      <c r="STA276" s="89"/>
      <c r="STB276" s="89"/>
      <c r="STC276" s="89"/>
      <c r="STD276" s="89"/>
      <c r="STE276" s="89"/>
      <c r="STF276" s="89"/>
      <c r="STG276" s="89"/>
      <c r="STH276" s="89"/>
      <c r="STI276" s="89"/>
      <c r="STJ276" s="89"/>
      <c r="STK276" s="89"/>
      <c r="STL276" s="89"/>
      <c r="STM276" s="89"/>
      <c r="STN276" s="89"/>
      <c r="STO276" s="89"/>
      <c r="STP276" s="89"/>
      <c r="STQ276" s="89"/>
      <c r="STR276" s="89"/>
      <c r="STS276" s="89"/>
      <c r="STT276" s="89"/>
      <c r="STU276" s="89"/>
      <c r="STV276" s="89"/>
      <c r="STW276" s="89"/>
      <c r="STX276" s="89"/>
      <c r="STY276" s="89"/>
      <c r="STZ276" s="89"/>
      <c r="SUA276" s="89"/>
      <c r="SUB276" s="89"/>
      <c r="SUC276" s="89"/>
      <c r="SUD276" s="89"/>
      <c r="SUE276" s="89"/>
      <c r="SUF276" s="89"/>
      <c r="SUG276" s="89"/>
      <c r="SUH276" s="89"/>
      <c r="SUI276" s="89"/>
      <c r="SUJ276" s="89"/>
      <c r="SUK276" s="89"/>
      <c r="SUL276" s="89"/>
      <c r="SUM276" s="89"/>
      <c r="SUN276" s="89"/>
      <c r="SUO276" s="89"/>
      <c r="SUP276" s="89"/>
      <c r="SUQ276" s="89"/>
      <c r="SUR276" s="89"/>
      <c r="SUS276" s="89"/>
      <c r="SUT276" s="89"/>
      <c r="SUU276" s="89"/>
      <c r="SUV276" s="89"/>
      <c r="SUW276" s="89"/>
      <c r="SUX276" s="89"/>
      <c r="SUY276" s="89"/>
      <c r="SUZ276" s="89"/>
      <c r="SVA276" s="89"/>
      <c r="SVB276" s="89"/>
      <c r="SVC276" s="89"/>
      <c r="SVD276" s="89"/>
      <c r="SVE276" s="89"/>
      <c r="SVF276" s="89"/>
      <c r="SVG276" s="89"/>
      <c r="SVH276" s="89"/>
      <c r="SVI276" s="89"/>
      <c r="SVJ276" s="89"/>
      <c r="SVK276" s="89"/>
      <c r="SVL276" s="89"/>
      <c r="SVM276" s="89"/>
      <c r="SVN276" s="89"/>
      <c r="SVO276" s="89"/>
      <c r="SVP276" s="89"/>
      <c r="SVQ276" s="89"/>
      <c r="SVR276" s="89"/>
      <c r="SVS276" s="89"/>
      <c r="SVT276" s="89"/>
      <c r="SVU276" s="89"/>
      <c r="SVV276" s="89"/>
      <c r="SVW276" s="89"/>
      <c r="SVX276" s="89"/>
      <c r="SVY276" s="89"/>
      <c r="SVZ276" s="89"/>
      <c r="SWA276" s="89"/>
      <c r="SWB276" s="89"/>
      <c r="SWC276" s="89"/>
      <c r="SWD276" s="89"/>
      <c r="SWE276" s="89"/>
      <c r="SWF276" s="89"/>
      <c r="SWG276" s="89"/>
      <c r="SWH276" s="89"/>
      <c r="SWI276" s="89"/>
      <c r="SWJ276" s="89"/>
      <c r="SWK276" s="89"/>
      <c r="SWL276" s="89"/>
      <c r="SWM276" s="89"/>
      <c r="SWN276" s="89"/>
      <c r="SWO276" s="89"/>
      <c r="SWP276" s="89"/>
      <c r="SWQ276" s="89"/>
      <c r="SWR276" s="89"/>
      <c r="SWS276" s="89"/>
      <c r="SWT276" s="89"/>
      <c r="SWU276" s="89"/>
      <c r="SWV276" s="89"/>
      <c r="SWW276" s="89"/>
      <c r="SWX276" s="89"/>
      <c r="SWY276" s="89"/>
      <c r="SWZ276" s="89"/>
      <c r="SXA276" s="89"/>
      <c r="SXB276" s="89"/>
      <c r="SXC276" s="89"/>
      <c r="SXD276" s="89"/>
      <c r="SXE276" s="89"/>
      <c r="SXF276" s="89"/>
      <c r="SXG276" s="89"/>
      <c r="SXH276" s="89"/>
      <c r="SXI276" s="89"/>
      <c r="SXJ276" s="89"/>
      <c r="SXK276" s="89"/>
      <c r="SXL276" s="89"/>
      <c r="SXM276" s="89"/>
      <c r="SXN276" s="89"/>
      <c r="SXO276" s="89"/>
      <c r="SXP276" s="89"/>
      <c r="SXQ276" s="89"/>
      <c r="SXR276" s="89"/>
      <c r="SXS276" s="89"/>
      <c r="SXT276" s="89"/>
      <c r="SXU276" s="89"/>
      <c r="SXV276" s="89"/>
      <c r="SXW276" s="89"/>
      <c r="SXX276" s="89"/>
      <c r="SXY276" s="89"/>
      <c r="SXZ276" s="89"/>
      <c r="SYA276" s="89"/>
      <c r="SYB276" s="89"/>
      <c r="SYC276" s="89"/>
      <c r="SYD276" s="89"/>
      <c r="SYE276" s="89"/>
      <c r="SYF276" s="89"/>
      <c r="SYG276" s="89"/>
      <c r="SYH276" s="89"/>
      <c r="SYI276" s="89"/>
      <c r="SYJ276" s="89"/>
      <c r="SYK276" s="89"/>
      <c r="SYL276" s="89"/>
      <c r="SYM276" s="89"/>
      <c r="SYN276" s="89"/>
      <c r="SYO276" s="89"/>
      <c r="SYP276" s="89"/>
      <c r="SYQ276" s="89"/>
      <c r="SYR276" s="89"/>
      <c r="SYS276" s="89"/>
      <c r="SYT276" s="89"/>
      <c r="SYU276" s="89"/>
      <c r="SYV276" s="89"/>
      <c r="SYW276" s="89"/>
      <c r="SYX276" s="89"/>
      <c r="SYY276" s="89"/>
      <c r="SYZ276" s="89"/>
      <c r="SZA276" s="89"/>
      <c r="SZB276" s="89"/>
      <c r="SZC276" s="89"/>
      <c r="SZD276" s="89"/>
      <c r="SZE276" s="89"/>
      <c r="SZF276" s="89"/>
      <c r="SZG276" s="89"/>
      <c r="SZH276" s="89"/>
      <c r="SZI276" s="89"/>
      <c r="SZJ276" s="89"/>
      <c r="SZK276" s="89"/>
      <c r="SZL276" s="89"/>
      <c r="SZM276" s="89"/>
      <c r="SZN276" s="89"/>
      <c r="SZO276" s="89"/>
      <c r="SZP276" s="89"/>
      <c r="SZQ276" s="89"/>
      <c r="SZR276" s="89"/>
      <c r="SZS276" s="89"/>
      <c r="SZT276" s="89"/>
      <c r="SZU276" s="89"/>
      <c r="SZV276" s="89"/>
      <c r="SZW276" s="89"/>
      <c r="SZX276" s="89"/>
      <c r="SZY276" s="89"/>
      <c r="SZZ276" s="89"/>
      <c r="TAA276" s="89"/>
      <c r="TAB276" s="89"/>
      <c r="TAC276" s="89"/>
      <c r="TAD276" s="89"/>
      <c r="TAE276" s="89"/>
      <c r="TAF276" s="89"/>
      <c r="TAG276" s="89"/>
      <c r="TAH276" s="89"/>
      <c r="TAI276" s="89"/>
      <c r="TAJ276" s="89"/>
      <c r="TAK276" s="89"/>
      <c r="TAL276" s="89"/>
      <c r="TAM276" s="89"/>
      <c r="TAN276" s="89"/>
      <c r="TAO276" s="89"/>
      <c r="TAP276" s="89"/>
      <c r="TAQ276" s="89"/>
      <c r="TAR276" s="89"/>
      <c r="TAS276" s="89"/>
      <c r="TAT276" s="89"/>
      <c r="TAU276" s="89"/>
      <c r="TAV276" s="89"/>
      <c r="TAW276" s="89"/>
      <c r="TAX276" s="89"/>
      <c r="TAY276" s="89"/>
      <c r="TAZ276" s="89"/>
      <c r="TBA276" s="89"/>
      <c r="TBB276" s="89"/>
      <c r="TBC276" s="89"/>
      <c r="TBD276" s="89"/>
      <c r="TBE276" s="89"/>
      <c r="TBF276" s="89"/>
      <c r="TBG276" s="89"/>
      <c r="TBH276" s="89"/>
      <c r="TBI276" s="89"/>
      <c r="TBJ276" s="89"/>
      <c r="TBK276" s="89"/>
      <c r="TBL276" s="89"/>
      <c r="TBM276" s="89"/>
      <c r="TBN276" s="89"/>
      <c r="TBO276" s="89"/>
      <c r="TBP276" s="89"/>
      <c r="TBQ276" s="89"/>
      <c r="TBR276" s="89"/>
      <c r="TBS276" s="89"/>
      <c r="TBT276" s="89"/>
      <c r="TBU276" s="89"/>
      <c r="TBV276" s="89"/>
      <c r="TBW276" s="89"/>
      <c r="TBX276" s="89"/>
      <c r="TBY276" s="89"/>
      <c r="TBZ276" s="89"/>
      <c r="TCA276" s="89"/>
      <c r="TCB276" s="89"/>
      <c r="TCC276" s="89"/>
      <c r="TCD276" s="89"/>
      <c r="TCE276" s="89"/>
      <c r="TCF276" s="89"/>
      <c r="TCG276" s="89"/>
      <c r="TCH276" s="89"/>
      <c r="TCI276" s="89"/>
      <c r="TCJ276" s="89"/>
      <c r="TCK276" s="89"/>
      <c r="TCL276" s="89"/>
      <c r="TCM276" s="89"/>
      <c r="TCN276" s="89"/>
      <c r="TCO276" s="89"/>
      <c r="TCP276" s="89"/>
      <c r="TCQ276" s="89"/>
      <c r="TCR276" s="89"/>
      <c r="TCS276" s="89"/>
      <c r="TCT276" s="89"/>
      <c r="TCU276" s="89"/>
      <c r="TCV276" s="89"/>
      <c r="TCW276" s="89"/>
      <c r="TCX276" s="89"/>
      <c r="TCY276" s="89"/>
      <c r="TCZ276" s="89"/>
      <c r="TDA276" s="89"/>
      <c r="TDB276" s="89"/>
      <c r="TDC276" s="89"/>
      <c r="TDD276" s="89"/>
      <c r="TDE276" s="89"/>
      <c r="TDF276" s="89"/>
      <c r="TDG276" s="89"/>
      <c r="TDH276" s="89"/>
      <c r="TDI276" s="89"/>
      <c r="TDJ276" s="89"/>
      <c r="TDK276" s="89"/>
      <c r="TDL276" s="89"/>
      <c r="TDM276" s="89"/>
      <c r="TDN276" s="89"/>
      <c r="TDO276" s="89"/>
      <c r="TDP276" s="89"/>
      <c r="TDQ276" s="89"/>
      <c r="TDR276" s="89"/>
      <c r="TDS276" s="89"/>
      <c r="TDT276" s="89"/>
      <c r="TDU276" s="89"/>
      <c r="TDV276" s="89"/>
      <c r="TDW276" s="89"/>
      <c r="TDX276" s="89"/>
      <c r="TDY276" s="89"/>
      <c r="TDZ276" s="89"/>
      <c r="TEA276" s="89"/>
      <c r="TEB276" s="89"/>
      <c r="TEC276" s="89"/>
      <c r="TED276" s="89"/>
      <c r="TEE276" s="89"/>
      <c r="TEF276" s="89"/>
      <c r="TEG276" s="89"/>
      <c r="TEH276" s="89"/>
      <c r="TEI276" s="89"/>
      <c r="TEJ276" s="89"/>
      <c r="TEK276" s="89"/>
      <c r="TEL276" s="89"/>
      <c r="TEM276" s="89"/>
      <c r="TEN276" s="89"/>
      <c r="TEO276" s="89"/>
      <c r="TEP276" s="89"/>
      <c r="TEQ276" s="89"/>
      <c r="TER276" s="89"/>
      <c r="TES276" s="89"/>
      <c r="TET276" s="89"/>
      <c r="TEU276" s="89"/>
      <c r="TEV276" s="89"/>
      <c r="TEW276" s="89"/>
      <c r="TEX276" s="89"/>
      <c r="TEY276" s="89"/>
      <c r="TEZ276" s="89"/>
      <c r="TFA276" s="89"/>
      <c r="TFB276" s="89"/>
      <c r="TFC276" s="89"/>
      <c r="TFD276" s="89"/>
      <c r="TFE276" s="89"/>
      <c r="TFF276" s="89"/>
      <c r="TFG276" s="89"/>
      <c r="TFH276" s="89"/>
      <c r="TFI276" s="89"/>
      <c r="TFJ276" s="89"/>
      <c r="TFK276" s="89"/>
      <c r="TFL276" s="89"/>
      <c r="TFM276" s="89"/>
      <c r="TFN276" s="89"/>
      <c r="TFO276" s="89"/>
      <c r="TFP276" s="89"/>
      <c r="TFQ276" s="89"/>
      <c r="TFR276" s="89"/>
      <c r="TFS276" s="89"/>
      <c r="TFT276" s="89"/>
      <c r="TFU276" s="89"/>
      <c r="TFV276" s="89"/>
      <c r="TFW276" s="89"/>
      <c r="TFX276" s="89"/>
      <c r="TFY276" s="89"/>
      <c r="TFZ276" s="89"/>
      <c r="TGA276" s="89"/>
      <c r="TGB276" s="89"/>
      <c r="TGC276" s="89"/>
      <c r="TGD276" s="89"/>
      <c r="TGE276" s="89"/>
      <c r="TGF276" s="89"/>
      <c r="TGG276" s="89"/>
      <c r="TGH276" s="89"/>
      <c r="TGI276" s="89"/>
      <c r="TGJ276" s="89"/>
      <c r="TGK276" s="89"/>
      <c r="TGL276" s="89"/>
      <c r="TGM276" s="89"/>
      <c r="TGN276" s="89"/>
      <c r="TGO276" s="89"/>
      <c r="TGP276" s="89"/>
      <c r="TGQ276" s="89"/>
      <c r="TGR276" s="89"/>
      <c r="TGS276" s="89"/>
      <c r="TGT276" s="89"/>
      <c r="TGU276" s="89"/>
      <c r="TGV276" s="89"/>
      <c r="TGW276" s="89"/>
      <c r="TGX276" s="89"/>
      <c r="TGY276" s="89"/>
      <c r="TGZ276" s="89"/>
      <c r="THA276" s="89"/>
      <c r="THB276" s="89"/>
      <c r="THC276" s="89"/>
      <c r="THD276" s="89"/>
      <c r="THE276" s="89"/>
      <c r="THF276" s="89"/>
      <c r="THG276" s="89"/>
      <c r="THH276" s="89"/>
      <c r="THI276" s="89"/>
      <c r="THJ276" s="89"/>
      <c r="THK276" s="89"/>
      <c r="THL276" s="89"/>
      <c r="THM276" s="89"/>
      <c r="THN276" s="89"/>
      <c r="THO276" s="89"/>
      <c r="THP276" s="89"/>
      <c r="THQ276" s="89"/>
      <c r="THR276" s="89"/>
      <c r="THS276" s="89"/>
      <c r="THT276" s="89"/>
      <c r="THU276" s="89"/>
      <c r="THV276" s="89"/>
      <c r="THW276" s="89"/>
      <c r="THX276" s="89"/>
      <c r="THY276" s="89"/>
      <c r="THZ276" s="89"/>
      <c r="TIA276" s="89"/>
      <c r="TIB276" s="89"/>
      <c r="TIC276" s="89"/>
      <c r="TID276" s="89"/>
      <c r="TIE276" s="89"/>
      <c r="TIF276" s="89"/>
      <c r="TIG276" s="89"/>
      <c r="TIH276" s="89"/>
      <c r="TII276" s="89"/>
      <c r="TIJ276" s="89"/>
      <c r="TIK276" s="89"/>
      <c r="TIL276" s="89"/>
      <c r="TIM276" s="89"/>
      <c r="TIN276" s="89"/>
      <c r="TIO276" s="89"/>
      <c r="TIP276" s="89"/>
      <c r="TIQ276" s="89"/>
      <c r="TIR276" s="89"/>
      <c r="TIS276" s="89"/>
      <c r="TIT276" s="89"/>
      <c r="TIU276" s="89"/>
      <c r="TIV276" s="89"/>
      <c r="TIW276" s="89"/>
      <c r="TIX276" s="89"/>
      <c r="TIY276" s="89"/>
      <c r="TIZ276" s="89"/>
      <c r="TJA276" s="89"/>
      <c r="TJB276" s="89"/>
      <c r="TJC276" s="89"/>
      <c r="TJD276" s="89"/>
      <c r="TJE276" s="89"/>
      <c r="TJF276" s="89"/>
      <c r="TJG276" s="89"/>
      <c r="TJH276" s="89"/>
      <c r="TJI276" s="89"/>
      <c r="TJJ276" s="89"/>
      <c r="TJK276" s="89"/>
      <c r="TJL276" s="89"/>
      <c r="TJM276" s="89"/>
      <c r="TJN276" s="89"/>
      <c r="TJO276" s="89"/>
      <c r="TJP276" s="89"/>
      <c r="TJQ276" s="89"/>
      <c r="TJR276" s="89"/>
      <c r="TJS276" s="89"/>
      <c r="TJT276" s="89"/>
      <c r="TJU276" s="89"/>
      <c r="TJV276" s="89"/>
      <c r="TJW276" s="89"/>
      <c r="TJX276" s="89"/>
      <c r="TJY276" s="89"/>
      <c r="TJZ276" s="89"/>
      <c r="TKA276" s="89"/>
      <c r="TKB276" s="89"/>
      <c r="TKC276" s="89"/>
      <c r="TKD276" s="89"/>
      <c r="TKE276" s="89"/>
      <c r="TKF276" s="89"/>
      <c r="TKG276" s="89"/>
      <c r="TKH276" s="89"/>
      <c r="TKI276" s="89"/>
      <c r="TKJ276" s="89"/>
      <c r="TKK276" s="89"/>
      <c r="TKL276" s="89"/>
      <c r="TKM276" s="89"/>
      <c r="TKN276" s="89"/>
      <c r="TKO276" s="89"/>
      <c r="TKP276" s="89"/>
      <c r="TKQ276" s="89"/>
      <c r="TKR276" s="89"/>
      <c r="TKS276" s="89"/>
      <c r="TKT276" s="89"/>
      <c r="TKU276" s="89"/>
      <c r="TKV276" s="89"/>
      <c r="TKW276" s="89"/>
      <c r="TKX276" s="89"/>
      <c r="TKY276" s="89"/>
      <c r="TKZ276" s="89"/>
      <c r="TLA276" s="89"/>
      <c r="TLB276" s="89"/>
      <c r="TLC276" s="89"/>
      <c r="TLD276" s="89"/>
      <c r="TLE276" s="89"/>
      <c r="TLF276" s="89"/>
      <c r="TLG276" s="89"/>
      <c r="TLH276" s="89"/>
      <c r="TLI276" s="89"/>
      <c r="TLJ276" s="89"/>
      <c r="TLK276" s="89"/>
      <c r="TLL276" s="89"/>
      <c r="TLM276" s="89"/>
      <c r="TLN276" s="89"/>
      <c r="TLO276" s="89"/>
      <c r="TLP276" s="89"/>
      <c r="TLQ276" s="89"/>
      <c r="TLR276" s="89"/>
      <c r="TLS276" s="89"/>
      <c r="TLT276" s="89"/>
      <c r="TLU276" s="89"/>
      <c r="TLV276" s="89"/>
      <c r="TLW276" s="89"/>
      <c r="TLX276" s="89"/>
      <c r="TLY276" s="89"/>
      <c r="TLZ276" s="89"/>
      <c r="TMA276" s="89"/>
      <c r="TMB276" s="89"/>
      <c r="TMC276" s="89"/>
      <c r="TMD276" s="89"/>
      <c r="TME276" s="89"/>
      <c r="TMF276" s="89"/>
      <c r="TMG276" s="89"/>
      <c r="TMH276" s="89"/>
      <c r="TMI276" s="89"/>
      <c r="TMJ276" s="89"/>
      <c r="TMK276" s="89"/>
      <c r="TML276" s="89"/>
      <c r="TMM276" s="89"/>
      <c r="TMN276" s="89"/>
      <c r="TMO276" s="89"/>
      <c r="TMP276" s="89"/>
      <c r="TMQ276" s="89"/>
      <c r="TMR276" s="89"/>
      <c r="TMS276" s="89"/>
      <c r="TMT276" s="89"/>
      <c r="TMU276" s="89"/>
      <c r="TMV276" s="89"/>
      <c r="TMW276" s="89"/>
      <c r="TMX276" s="89"/>
      <c r="TMY276" s="89"/>
      <c r="TMZ276" s="89"/>
      <c r="TNA276" s="89"/>
      <c r="TNB276" s="89"/>
      <c r="TNC276" s="89"/>
      <c r="TND276" s="89"/>
      <c r="TNE276" s="89"/>
      <c r="TNF276" s="89"/>
      <c r="TNG276" s="89"/>
      <c r="TNH276" s="89"/>
      <c r="TNI276" s="89"/>
      <c r="TNJ276" s="89"/>
      <c r="TNK276" s="89"/>
      <c r="TNL276" s="89"/>
      <c r="TNM276" s="89"/>
      <c r="TNN276" s="89"/>
      <c r="TNO276" s="89"/>
      <c r="TNP276" s="89"/>
      <c r="TNQ276" s="89"/>
      <c r="TNR276" s="89"/>
      <c r="TNS276" s="89"/>
      <c r="TNT276" s="89"/>
      <c r="TNU276" s="89"/>
      <c r="TNV276" s="89"/>
      <c r="TNW276" s="89"/>
      <c r="TNX276" s="89"/>
      <c r="TNY276" s="89"/>
      <c r="TNZ276" s="89"/>
      <c r="TOA276" s="89"/>
      <c r="TOB276" s="89"/>
      <c r="TOC276" s="89"/>
      <c r="TOD276" s="89"/>
      <c r="TOE276" s="89"/>
      <c r="TOF276" s="89"/>
      <c r="TOG276" s="89"/>
      <c r="TOH276" s="89"/>
      <c r="TOI276" s="89"/>
      <c r="TOJ276" s="89"/>
      <c r="TOK276" s="89"/>
      <c r="TOL276" s="89"/>
      <c r="TOM276" s="89"/>
      <c r="TON276" s="89"/>
      <c r="TOO276" s="89"/>
      <c r="TOP276" s="89"/>
      <c r="TOQ276" s="89"/>
      <c r="TOR276" s="89"/>
      <c r="TOS276" s="89"/>
      <c r="TOT276" s="89"/>
      <c r="TOU276" s="89"/>
      <c r="TOV276" s="89"/>
      <c r="TOW276" s="89"/>
      <c r="TOX276" s="89"/>
      <c r="TOY276" s="89"/>
      <c r="TOZ276" s="89"/>
      <c r="TPA276" s="89"/>
      <c r="TPB276" s="89"/>
      <c r="TPC276" s="89"/>
      <c r="TPD276" s="89"/>
      <c r="TPE276" s="89"/>
      <c r="TPF276" s="89"/>
      <c r="TPG276" s="89"/>
      <c r="TPH276" s="89"/>
      <c r="TPI276" s="89"/>
      <c r="TPJ276" s="89"/>
      <c r="TPK276" s="89"/>
      <c r="TPL276" s="89"/>
      <c r="TPM276" s="89"/>
      <c r="TPN276" s="89"/>
      <c r="TPO276" s="89"/>
      <c r="TPP276" s="89"/>
      <c r="TPQ276" s="89"/>
      <c r="TPR276" s="89"/>
      <c r="TPS276" s="89"/>
      <c r="TPT276" s="89"/>
      <c r="TPU276" s="89"/>
      <c r="TPV276" s="89"/>
      <c r="TPW276" s="89"/>
      <c r="TPX276" s="89"/>
      <c r="TPY276" s="89"/>
      <c r="TPZ276" s="89"/>
      <c r="TQA276" s="89"/>
      <c r="TQB276" s="89"/>
      <c r="TQC276" s="89"/>
      <c r="TQD276" s="89"/>
      <c r="TQE276" s="89"/>
      <c r="TQF276" s="89"/>
      <c r="TQG276" s="89"/>
      <c r="TQH276" s="89"/>
      <c r="TQI276" s="89"/>
      <c r="TQJ276" s="89"/>
      <c r="TQK276" s="89"/>
      <c r="TQL276" s="89"/>
      <c r="TQM276" s="89"/>
      <c r="TQN276" s="89"/>
      <c r="TQO276" s="89"/>
      <c r="TQP276" s="89"/>
      <c r="TQQ276" s="89"/>
      <c r="TQR276" s="89"/>
      <c r="TQS276" s="89"/>
      <c r="TQT276" s="89"/>
      <c r="TQU276" s="89"/>
      <c r="TQV276" s="89"/>
      <c r="TQW276" s="89"/>
      <c r="TQX276" s="89"/>
      <c r="TQY276" s="89"/>
      <c r="TQZ276" s="89"/>
      <c r="TRA276" s="89"/>
      <c r="TRB276" s="89"/>
      <c r="TRC276" s="89"/>
      <c r="TRD276" s="89"/>
      <c r="TRE276" s="89"/>
      <c r="TRF276" s="89"/>
      <c r="TRG276" s="89"/>
      <c r="TRH276" s="89"/>
      <c r="TRI276" s="89"/>
      <c r="TRJ276" s="89"/>
      <c r="TRK276" s="89"/>
      <c r="TRL276" s="89"/>
      <c r="TRM276" s="89"/>
      <c r="TRN276" s="89"/>
      <c r="TRO276" s="89"/>
      <c r="TRP276" s="89"/>
      <c r="TRQ276" s="89"/>
      <c r="TRR276" s="89"/>
      <c r="TRS276" s="89"/>
      <c r="TRT276" s="89"/>
      <c r="TRU276" s="89"/>
      <c r="TRV276" s="89"/>
      <c r="TRW276" s="89"/>
      <c r="TRX276" s="89"/>
      <c r="TRY276" s="89"/>
      <c r="TRZ276" s="89"/>
      <c r="TSA276" s="89"/>
      <c r="TSB276" s="89"/>
      <c r="TSC276" s="89"/>
      <c r="TSD276" s="89"/>
      <c r="TSE276" s="89"/>
      <c r="TSF276" s="89"/>
      <c r="TSG276" s="89"/>
      <c r="TSH276" s="89"/>
      <c r="TSI276" s="89"/>
      <c r="TSJ276" s="89"/>
      <c r="TSK276" s="89"/>
      <c r="TSL276" s="89"/>
      <c r="TSM276" s="89"/>
      <c r="TSN276" s="89"/>
      <c r="TSO276" s="89"/>
      <c r="TSP276" s="89"/>
      <c r="TSQ276" s="89"/>
      <c r="TSR276" s="89"/>
      <c r="TSS276" s="89"/>
      <c r="TST276" s="89"/>
      <c r="TSU276" s="89"/>
      <c r="TSV276" s="89"/>
      <c r="TSW276" s="89"/>
      <c r="TSX276" s="89"/>
      <c r="TSY276" s="89"/>
      <c r="TSZ276" s="89"/>
      <c r="TTA276" s="89"/>
      <c r="TTB276" s="89"/>
      <c r="TTC276" s="89"/>
      <c r="TTD276" s="89"/>
      <c r="TTE276" s="89"/>
      <c r="TTF276" s="89"/>
      <c r="TTG276" s="89"/>
      <c r="TTH276" s="89"/>
      <c r="TTI276" s="89"/>
      <c r="TTJ276" s="89"/>
      <c r="TTK276" s="89"/>
      <c r="TTL276" s="89"/>
      <c r="TTM276" s="89"/>
      <c r="TTN276" s="89"/>
      <c r="TTO276" s="89"/>
      <c r="TTP276" s="89"/>
      <c r="TTQ276" s="89"/>
      <c r="TTR276" s="89"/>
      <c r="TTS276" s="89"/>
      <c r="TTT276" s="89"/>
      <c r="TTU276" s="89"/>
      <c r="TTV276" s="89"/>
      <c r="TTW276" s="89"/>
      <c r="TTX276" s="89"/>
      <c r="TTY276" s="89"/>
      <c r="TTZ276" s="89"/>
      <c r="TUA276" s="89"/>
      <c r="TUB276" s="89"/>
      <c r="TUC276" s="89"/>
      <c r="TUD276" s="89"/>
      <c r="TUE276" s="89"/>
      <c r="TUF276" s="89"/>
      <c r="TUG276" s="89"/>
      <c r="TUH276" s="89"/>
      <c r="TUI276" s="89"/>
      <c r="TUJ276" s="89"/>
      <c r="TUK276" s="89"/>
      <c r="TUL276" s="89"/>
      <c r="TUM276" s="89"/>
      <c r="TUN276" s="89"/>
      <c r="TUO276" s="89"/>
      <c r="TUP276" s="89"/>
      <c r="TUQ276" s="89"/>
      <c r="TUR276" s="89"/>
      <c r="TUS276" s="89"/>
      <c r="TUT276" s="89"/>
      <c r="TUU276" s="89"/>
      <c r="TUV276" s="89"/>
      <c r="TUW276" s="89"/>
      <c r="TUX276" s="89"/>
      <c r="TUY276" s="89"/>
      <c r="TUZ276" s="89"/>
      <c r="TVA276" s="89"/>
      <c r="TVB276" s="89"/>
      <c r="TVC276" s="89"/>
      <c r="TVD276" s="89"/>
      <c r="TVE276" s="89"/>
      <c r="TVF276" s="89"/>
      <c r="TVG276" s="89"/>
      <c r="TVH276" s="89"/>
      <c r="TVI276" s="89"/>
      <c r="TVJ276" s="89"/>
      <c r="TVK276" s="89"/>
      <c r="TVL276" s="89"/>
      <c r="TVM276" s="89"/>
      <c r="TVN276" s="89"/>
      <c r="TVO276" s="89"/>
      <c r="TVP276" s="89"/>
      <c r="TVQ276" s="89"/>
      <c r="TVR276" s="89"/>
      <c r="TVS276" s="89"/>
      <c r="TVT276" s="89"/>
      <c r="TVU276" s="89"/>
      <c r="TVV276" s="89"/>
      <c r="TVW276" s="89"/>
      <c r="TVX276" s="89"/>
      <c r="TVY276" s="89"/>
      <c r="TVZ276" s="89"/>
      <c r="TWA276" s="89"/>
      <c r="TWB276" s="89"/>
      <c r="TWC276" s="89"/>
      <c r="TWD276" s="89"/>
      <c r="TWE276" s="89"/>
      <c r="TWF276" s="89"/>
      <c r="TWG276" s="89"/>
      <c r="TWH276" s="89"/>
      <c r="TWI276" s="89"/>
      <c r="TWJ276" s="89"/>
      <c r="TWK276" s="89"/>
      <c r="TWL276" s="89"/>
      <c r="TWM276" s="89"/>
      <c r="TWN276" s="89"/>
      <c r="TWO276" s="89"/>
      <c r="TWP276" s="89"/>
      <c r="TWQ276" s="89"/>
      <c r="TWR276" s="89"/>
      <c r="TWS276" s="89"/>
      <c r="TWT276" s="89"/>
      <c r="TWU276" s="89"/>
      <c r="TWV276" s="89"/>
      <c r="TWW276" s="89"/>
      <c r="TWX276" s="89"/>
      <c r="TWY276" s="89"/>
      <c r="TWZ276" s="89"/>
      <c r="TXA276" s="89"/>
      <c r="TXB276" s="89"/>
      <c r="TXC276" s="89"/>
      <c r="TXD276" s="89"/>
      <c r="TXE276" s="89"/>
      <c r="TXF276" s="89"/>
      <c r="TXG276" s="89"/>
      <c r="TXH276" s="89"/>
      <c r="TXI276" s="89"/>
      <c r="TXJ276" s="89"/>
      <c r="TXK276" s="89"/>
      <c r="TXL276" s="89"/>
      <c r="TXM276" s="89"/>
      <c r="TXN276" s="89"/>
      <c r="TXO276" s="89"/>
      <c r="TXP276" s="89"/>
      <c r="TXQ276" s="89"/>
      <c r="TXR276" s="89"/>
      <c r="TXS276" s="89"/>
      <c r="TXT276" s="89"/>
      <c r="TXU276" s="89"/>
      <c r="TXV276" s="89"/>
      <c r="TXW276" s="89"/>
      <c r="TXX276" s="89"/>
      <c r="TXY276" s="89"/>
      <c r="TXZ276" s="89"/>
      <c r="TYA276" s="89"/>
      <c r="TYB276" s="89"/>
      <c r="TYC276" s="89"/>
      <c r="TYD276" s="89"/>
      <c r="TYE276" s="89"/>
      <c r="TYF276" s="89"/>
      <c r="TYG276" s="89"/>
      <c r="TYH276" s="89"/>
      <c r="TYI276" s="89"/>
      <c r="TYJ276" s="89"/>
      <c r="TYK276" s="89"/>
      <c r="TYL276" s="89"/>
      <c r="TYM276" s="89"/>
      <c r="TYN276" s="89"/>
      <c r="TYO276" s="89"/>
      <c r="TYP276" s="89"/>
      <c r="TYQ276" s="89"/>
      <c r="TYR276" s="89"/>
      <c r="TYS276" s="89"/>
      <c r="TYT276" s="89"/>
      <c r="TYU276" s="89"/>
      <c r="TYV276" s="89"/>
      <c r="TYW276" s="89"/>
      <c r="TYX276" s="89"/>
      <c r="TYY276" s="89"/>
      <c r="TYZ276" s="89"/>
      <c r="TZA276" s="89"/>
      <c r="TZB276" s="89"/>
      <c r="TZC276" s="89"/>
      <c r="TZD276" s="89"/>
      <c r="TZE276" s="89"/>
      <c r="TZF276" s="89"/>
      <c r="TZG276" s="89"/>
      <c r="TZH276" s="89"/>
      <c r="TZI276" s="89"/>
      <c r="TZJ276" s="89"/>
      <c r="TZK276" s="89"/>
      <c r="TZL276" s="89"/>
      <c r="TZM276" s="89"/>
      <c r="TZN276" s="89"/>
      <c r="TZO276" s="89"/>
      <c r="TZP276" s="89"/>
      <c r="TZQ276" s="89"/>
      <c r="TZR276" s="89"/>
      <c r="TZS276" s="89"/>
      <c r="TZT276" s="89"/>
      <c r="TZU276" s="89"/>
      <c r="TZV276" s="89"/>
      <c r="TZW276" s="89"/>
      <c r="TZX276" s="89"/>
      <c r="TZY276" s="89"/>
      <c r="TZZ276" s="89"/>
      <c r="UAA276" s="89"/>
      <c r="UAB276" s="89"/>
      <c r="UAC276" s="89"/>
      <c r="UAD276" s="89"/>
      <c r="UAE276" s="89"/>
      <c r="UAF276" s="89"/>
      <c r="UAG276" s="89"/>
      <c r="UAH276" s="89"/>
      <c r="UAI276" s="89"/>
      <c r="UAJ276" s="89"/>
      <c r="UAK276" s="89"/>
      <c r="UAL276" s="89"/>
      <c r="UAM276" s="89"/>
      <c r="UAN276" s="89"/>
      <c r="UAO276" s="89"/>
      <c r="UAP276" s="89"/>
      <c r="UAQ276" s="89"/>
      <c r="UAR276" s="89"/>
      <c r="UAS276" s="89"/>
      <c r="UAT276" s="89"/>
      <c r="UAU276" s="89"/>
      <c r="UAV276" s="89"/>
      <c r="UAW276" s="89"/>
      <c r="UAX276" s="89"/>
      <c r="UAY276" s="89"/>
      <c r="UAZ276" s="89"/>
      <c r="UBA276" s="89"/>
      <c r="UBB276" s="89"/>
      <c r="UBC276" s="89"/>
      <c r="UBD276" s="89"/>
      <c r="UBE276" s="89"/>
      <c r="UBF276" s="89"/>
      <c r="UBG276" s="89"/>
      <c r="UBH276" s="89"/>
      <c r="UBI276" s="89"/>
      <c r="UBJ276" s="89"/>
      <c r="UBK276" s="89"/>
      <c r="UBL276" s="89"/>
      <c r="UBM276" s="89"/>
      <c r="UBN276" s="89"/>
      <c r="UBO276" s="89"/>
      <c r="UBP276" s="89"/>
      <c r="UBQ276" s="89"/>
      <c r="UBR276" s="89"/>
      <c r="UBS276" s="89"/>
      <c r="UBT276" s="89"/>
      <c r="UBU276" s="89"/>
      <c r="UBV276" s="89"/>
      <c r="UBW276" s="89"/>
      <c r="UBX276" s="89"/>
      <c r="UBY276" s="89"/>
      <c r="UBZ276" s="89"/>
      <c r="UCA276" s="89"/>
      <c r="UCB276" s="89"/>
      <c r="UCC276" s="89"/>
      <c r="UCD276" s="89"/>
      <c r="UCE276" s="89"/>
      <c r="UCF276" s="89"/>
      <c r="UCG276" s="89"/>
      <c r="UCH276" s="89"/>
      <c r="UCI276" s="89"/>
      <c r="UCJ276" s="89"/>
      <c r="UCK276" s="89"/>
      <c r="UCL276" s="89"/>
      <c r="UCM276" s="89"/>
      <c r="UCN276" s="89"/>
      <c r="UCO276" s="89"/>
      <c r="UCP276" s="89"/>
      <c r="UCQ276" s="89"/>
      <c r="UCR276" s="89"/>
      <c r="UCS276" s="89"/>
      <c r="UCT276" s="89"/>
      <c r="UCU276" s="89"/>
      <c r="UCV276" s="89"/>
      <c r="UCW276" s="89"/>
      <c r="UCX276" s="89"/>
      <c r="UCY276" s="89"/>
      <c r="UCZ276" s="89"/>
      <c r="UDA276" s="89"/>
      <c r="UDB276" s="89"/>
      <c r="UDC276" s="89"/>
      <c r="UDD276" s="89"/>
      <c r="UDE276" s="89"/>
      <c r="UDF276" s="89"/>
      <c r="UDG276" s="89"/>
      <c r="UDH276" s="89"/>
      <c r="UDI276" s="89"/>
      <c r="UDJ276" s="89"/>
      <c r="UDK276" s="89"/>
      <c r="UDL276" s="89"/>
      <c r="UDM276" s="89"/>
      <c r="UDN276" s="89"/>
      <c r="UDO276" s="89"/>
      <c r="UDP276" s="89"/>
      <c r="UDQ276" s="89"/>
      <c r="UDR276" s="89"/>
      <c r="UDS276" s="89"/>
      <c r="UDT276" s="89"/>
      <c r="UDU276" s="89"/>
      <c r="UDV276" s="89"/>
      <c r="UDW276" s="89"/>
      <c r="UDX276" s="89"/>
      <c r="UDY276" s="89"/>
      <c r="UDZ276" s="89"/>
      <c r="UEA276" s="89"/>
      <c r="UEB276" s="89"/>
      <c r="UEC276" s="89"/>
      <c r="UED276" s="89"/>
      <c r="UEE276" s="89"/>
      <c r="UEF276" s="89"/>
      <c r="UEG276" s="89"/>
      <c r="UEH276" s="89"/>
      <c r="UEI276" s="89"/>
      <c r="UEJ276" s="89"/>
      <c r="UEK276" s="89"/>
      <c r="UEL276" s="89"/>
      <c r="UEM276" s="89"/>
      <c r="UEN276" s="89"/>
      <c r="UEO276" s="89"/>
      <c r="UEP276" s="89"/>
      <c r="UEQ276" s="89"/>
      <c r="UER276" s="89"/>
      <c r="UES276" s="89"/>
      <c r="UET276" s="89"/>
      <c r="UEU276" s="89"/>
      <c r="UEV276" s="89"/>
      <c r="UEW276" s="89"/>
      <c r="UEX276" s="89"/>
      <c r="UEY276" s="89"/>
      <c r="UEZ276" s="89"/>
      <c r="UFA276" s="89"/>
      <c r="UFB276" s="89"/>
      <c r="UFC276" s="89"/>
      <c r="UFD276" s="89"/>
      <c r="UFE276" s="89"/>
      <c r="UFF276" s="89"/>
      <c r="UFG276" s="89"/>
      <c r="UFH276" s="89"/>
      <c r="UFI276" s="89"/>
      <c r="UFJ276" s="89"/>
      <c r="UFK276" s="89"/>
      <c r="UFL276" s="89"/>
      <c r="UFM276" s="89"/>
      <c r="UFN276" s="89"/>
      <c r="UFO276" s="89"/>
      <c r="UFP276" s="89"/>
      <c r="UFQ276" s="89"/>
      <c r="UFR276" s="89"/>
      <c r="UFS276" s="89"/>
      <c r="UFT276" s="89"/>
      <c r="UFU276" s="89"/>
      <c r="UFV276" s="89"/>
      <c r="UFW276" s="89"/>
      <c r="UFX276" s="89"/>
      <c r="UFY276" s="89"/>
      <c r="UFZ276" s="89"/>
      <c r="UGA276" s="89"/>
      <c r="UGB276" s="89"/>
      <c r="UGC276" s="89"/>
      <c r="UGD276" s="89"/>
      <c r="UGE276" s="89"/>
      <c r="UGF276" s="89"/>
      <c r="UGG276" s="89"/>
      <c r="UGH276" s="89"/>
      <c r="UGI276" s="89"/>
      <c r="UGJ276" s="89"/>
      <c r="UGK276" s="89"/>
      <c r="UGL276" s="89"/>
      <c r="UGM276" s="89"/>
      <c r="UGN276" s="89"/>
      <c r="UGO276" s="89"/>
      <c r="UGP276" s="89"/>
      <c r="UGQ276" s="89"/>
      <c r="UGR276" s="89"/>
      <c r="UGS276" s="89"/>
      <c r="UGT276" s="89"/>
      <c r="UGU276" s="89"/>
      <c r="UGV276" s="89"/>
      <c r="UGW276" s="89"/>
      <c r="UGX276" s="89"/>
      <c r="UGY276" s="89"/>
      <c r="UGZ276" s="89"/>
      <c r="UHA276" s="89"/>
      <c r="UHB276" s="89"/>
      <c r="UHC276" s="89"/>
      <c r="UHD276" s="89"/>
      <c r="UHE276" s="89"/>
      <c r="UHF276" s="89"/>
      <c r="UHG276" s="89"/>
      <c r="UHH276" s="89"/>
      <c r="UHI276" s="89"/>
      <c r="UHJ276" s="89"/>
      <c r="UHK276" s="89"/>
      <c r="UHL276" s="89"/>
      <c r="UHM276" s="89"/>
      <c r="UHN276" s="89"/>
      <c r="UHO276" s="89"/>
      <c r="UHP276" s="89"/>
      <c r="UHQ276" s="89"/>
      <c r="UHR276" s="89"/>
      <c r="UHS276" s="89"/>
      <c r="UHT276" s="89"/>
      <c r="UHU276" s="89"/>
      <c r="UHV276" s="89"/>
      <c r="UHW276" s="89"/>
      <c r="UHX276" s="89"/>
      <c r="UHY276" s="89"/>
      <c r="UHZ276" s="89"/>
      <c r="UIA276" s="89"/>
      <c r="UIB276" s="89"/>
      <c r="UIC276" s="89"/>
      <c r="UID276" s="89"/>
      <c r="UIE276" s="89"/>
      <c r="UIF276" s="89"/>
      <c r="UIG276" s="89"/>
      <c r="UIH276" s="89"/>
      <c r="UII276" s="89"/>
      <c r="UIJ276" s="89"/>
      <c r="UIK276" s="89"/>
      <c r="UIL276" s="89"/>
      <c r="UIM276" s="89"/>
      <c r="UIN276" s="89"/>
      <c r="UIO276" s="89"/>
      <c r="UIP276" s="89"/>
      <c r="UIQ276" s="89"/>
      <c r="UIR276" s="89"/>
      <c r="UIS276" s="89"/>
      <c r="UIT276" s="89"/>
      <c r="UIU276" s="89"/>
      <c r="UIV276" s="89"/>
      <c r="UIW276" s="89"/>
      <c r="UIX276" s="89"/>
      <c r="UIY276" s="89"/>
      <c r="UIZ276" s="89"/>
      <c r="UJA276" s="89"/>
      <c r="UJB276" s="89"/>
      <c r="UJC276" s="89"/>
      <c r="UJD276" s="89"/>
      <c r="UJE276" s="89"/>
      <c r="UJF276" s="89"/>
      <c r="UJG276" s="89"/>
      <c r="UJH276" s="89"/>
      <c r="UJI276" s="89"/>
      <c r="UJJ276" s="89"/>
      <c r="UJK276" s="89"/>
      <c r="UJL276" s="89"/>
      <c r="UJM276" s="89"/>
      <c r="UJN276" s="89"/>
      <c r="UJO276" s="89"/>
      <c r="UJP276" s="89"/>
      <c r="UJQ276" s="89"/>
      <c r="UJR276" s="89"/>
      <c r="UJS276" s="89"/>
      <c r="UJT276" s="89"/>
      <c r="UJU276" s="89"/>
      <c r="UJV276" s="89"/>
      <c r="UJW276" s="89"/>
      <c r="UJX276" s="89"/>
      <c r="UJY276" s="89"/>
      <c r="UJZ276" s="89"/>
      <c r="UKA276" s="89"/>
      <c r="UKB276" s="89"/>
      <c r="UKC276" s="89"/>
      <c r="UKD276" s="89"/>
      <c r="UKE276" s="89"/>
      <c r="UKF276" s="89"/>
      <c r="UKG276" s="89"/>
      <c r="UKH276" s="89"/>
      <c r="UKI276" s="89"/>
      <c r="UKJ276" s="89"/>
      <c r="UKK276" s="89"/>
      <c r="UKL276" s="89"/>
      <c r="UKM276" s="89"/>
      <c r="UKN276" s="89"/>
      <c r="UKO276" s="89"/>
      <c r="UKP276" s="89"/>
      <c r="UKQ276" s="89"/>
      <c r="UKR276" s="89"/>
      <c r="UKS276" s="89"/>
      <c r="UKT276" s="89"/>
      <c r="UKU276" s="89"/>
      <c r="UKV276" s="89"/>
      <c r="UKW276" s="89"/>
      <c r="UKX276" s="89"/>
      <c r="UKY276" s="89"/>
      <c r="UKZ276" s="89"/>
      <c r="ULA276" s="89"/>
      <c r="ULB276" s="89"/>
      <c r="ULC276" s="89"/>
      <c r="ULD276" s="89"/>
      <c r="ULE276" s="89"/>
      <c r="ULF276" s="89"/>
      <c r="ULG276" s="89"/>
      <c r="ULH276" s="89"/>
      <c r="ULI276" s="89"/>
      <c r="ULJ276" s="89"/>
      <c r="ULK276" s="89"/>
      <c r="ULL276" s="89"/>
      <c r="ULM276" s="89"/>
      <c r="ULN276" s="89"/>
      <c r="ULO276" s="89"/>
      <c r="ULP276" s="89"/>
      <c r="ULQ276" s="89"/>
      <c r="ULR276" s="89"/>
      <c r="ULS276" s="89"/>
      <c r="ULT276" s="89"/>
      <c r="ULU276" s="89"/>
      <c r="ULV276" s="89"/>
      <c r="ULW276" s="89"/>
      <c r="ULX276" s="89"/>
      <c r="ULY276" s="89"/>
      <c r="ULZ276" s="89"/>
      <c r="UMA276" s="89"/>
      <c r="UMB276" s="89"/>
      <c r="UMC276" s="89"/>
      <c r="UMD276" s="89"/>
      <c r="UME276" s="89"/>
      <c r="UMF276" s="89"/>
      <c r="UMG276" s="89"/>
      <c r="UMH276" s="89"/>
      <c r="UMI276" s="89"/>
      <c r="UMJ276" s="89"/>
      <c r="UMK276" s="89"/>
      <c r="UML276" s="89"/>
      <c r="UMM276" s="89"/>
      <c r="UMN276" s="89"/>
      <c r="UMO276" s="89"/>
      <c r="UMP276" s="89"/>
      <c r="UMQ276" s="89"/>
      <c r="UMR276" s="89"/>
      <c r="UMS276" s="89"/>
      <c r="UMT276" s="89"/>
      <c r="UMU276" s="89"/>
      <c r="UMV276" s="89"/>
      <c r="UMW276" s="89"/>
      <c r="UMX276" s="89"/>
      <c r="UMY276" s="89"/>
      <c r="UMZ276" s="89"/>
      <c r="UNA276" s="89"/>
      <c r="UNB276" s="89"/>
      <c r="UNC276" s="89"/>
      <c r="UND276" s="89"/>
      <c r="UNE276" s="89"/>
      <c r="UNF276" s="89"/>
      <c r="UNG276" s="89"/>
      <c r="UNH276" s="89"/>
      <c r="UNI276" s="89"/>
      <c r="UNJ276" s="89"/>
      <c r="UNK276" s="89"/>
      <c r="UNL276" s="89"/>
      <c r="UNM276" s="89"/>
      <c r="UNN276" s="89"/>
      <c r="UNO276" s="89"/>
      <c r="UNP276" s="89"/>
      <c r="UNQ276" s="89"/>
      <c r="UNR276" s="89"/>
      <c r="UNS276" s="89"/>
      <c r="UNT276" s="89"/>
      <c r="UNU276" s="89"/>
      <c r="UNV276" s="89"/>
      <c r="UNW276" s="89"/>
      <c r="UNX276" s="89"/>
      <c r="UNY276" s="89"/>
      <c r="UNZ276" s="89"/>
      <c r="UOA276" s="89"/>
      <c r="UOB276" s="89"/>
      <c r="UOC276" s="89"/>
      <c r="UOD276" s="89"/>
      <c r="UOE276" s="89"/>
      <c r="UOF276" s="89"/>
      <c r="UOG276" s="89"/>
      <c r="UOH276" s="89"/>
      <c r="UOI276" s="89"/>
      <c r="UOJ276" s="89"/>
      <c r="UOK276" s="89"/>
      <c r="UOL276" s="89"/>
      <c r="UOM276" s="89"/>
      <c r="UON276" s="89"/>
      <c r="UOO276" s="89"/>
      <c r="UOP276" s="89"/>
      <c r="UOQ276" s="89"/>
      <c r="UOR276" s="89"/>
      <c r="UOS276" s="89"/>
      <c r="UOT276" s="89"/>
      <c r="UOU276" s="89"/>
      <c r="UOV276" s="89"/>
      <c r="UOW276" s="89"/>
      <c r="UOX276" s="89"/>
      <c r="UOY276" s="89"/>
      <c r="UOZ276" s="89"/>
      <c r="UPA276" s="89"/>
      <c r="UPB276" s="89"/>
      <c r="UPC276" s="89"/>
      <c r="UPD276" s="89"/>
      <c r="UPE276" s="89"/>
      <c r="UPF276" s="89"/>
      <c r="UPG276" s="89"/>
      <c r="UPH276" s="89"/>
      <c r="UPI276" s="89"/>
      <c r="UPJ276" s="89"/>
      <c r="UPK276" s="89"/>
      <c r="UPL276" s="89"/>
      <c r="UPM276" s="89"/>
      <c r="UPN276" s="89"/>
      <c r="UPO276" s="89"/>
      <c r="UPP276" s="89"/>
      <c r="UPQ276" s="89"/>
      <c r="UPR276" s="89"/>
      <c r="UPS276" s="89"/>
      <c r="UPT276" s="89"/>
      <c r="UPU276" s="89"/>
      <c r="UPV276" s="89"/>
      <c r="UPW276" s="89"/>
      <c r="UPX276" s="89"/>
      <c r="UPY276" s="89"/>
      <c r="UPZ276" s="89"/>
      <c r="UQA276" s="89"/>
      <c r="UQB276" s="89"/>
      <c r="UQC276" s="89"/>
      <c r="UQD276" s="89"/>
      <c r="UQE276" s="89"/>
      <c r="UQF276" s="89"/>
      <c r="UQG276" s="89"/>
      <c r="UQH276" s="89"/>
      <c r="UQI276" s="89"/>
      <c r="UQJ276" s="89"/>
      <c r="UQK276" s="89"/>
      <c r="UQL276" s="89"/>
      <c r="UQM276" s="89"/>
      <c r="UQN276" s="89"/>
      <c r="UQO276" s="89"/>
      <c r="UQP276" s="89"/>
      <c r="UQQ276" s="89"/>
      <c r="UQR276" s="89"/>
      <c r="UQS276" s="89"/>
      <c r="UQT276" s="89"/>
      <c r="UQU276" s="89"/>
      <c r="UQV276" s="89"/>
      <c r="UQW276" s="89"/>
      <c r="UQX276" s="89"/>
      <c r="UQY276" s="89"/>
      <c r="UQZ276" s="89"/>
      <c r="URA276" s="89"/>
      <c r="URB276" s="89"/>
      <c r="URC276" s="89"/>
      <c r="URD276" s="89"/>
      <c r="URE276" s="89"/>
      <c r="URF276" s="89"/>
      <c r="URG276" s="89"/>
      <c r="URH276" s="89"/>
      <c r="URI276" s="89"/>
      <c r="URJ276" s="89"/>
      <c r="URK276" s="89"/>
      <c r="URL276" s="89"/>
      <c r="URM276" s="89"/>
      <c r="URN276" s="89"/>
      <c r="URO276" s="89"/>
      <c r="URP276" s="89"/>
      <c r="URQ276" s="89"/>
      <c r="URR276" s="89"/>
      <c r="URS276" s="89"/>
      <c r="URT276" s="89"/>
      <c r="URU276" s="89"/>
      <c r="URV276" s="89"/>
      <c r="URW276" s="89"/>
      <c r="URX276" s="89"/>
      <c r="URY276" s="89"/>
      <c r="URZ276" s="89"/>
      <c r="USA276" s="89"/>
      <c r="USB276" s="89"/>
      <c r="USC276" s="89"/>
      <c r="USD276" s="89"/>
      <c r="USE276" s="89"/>
      <c r="USF276" s="89"/>
      <c r="USG276" s="89"/>
      <c r="USH276" s="89"/>
      <c r="USI276" s="89"/>
      <c r="USJ276" s="89"/>
      <c r="USK276" s="89"/>
      <c r="USL276" s="89"/>
      <c r="USM276" s="89"/>
      <c r="USN276" s="89"/>
      <c r="USO276" s="89"/>
      <c r="USP276" s="89"/>
      <c r="USQ276" s="89"/>
      <c r="USR276" s="89"/>
      <c r="USS276" s="89"/>
      <c r="UST276" s="89"/>
      <c r="USU276" s="89"/>
      <c r="USV276" s="89"/>
      <c r="USW276" s="89"/>
      <c r="USX276" s="89"/>
      <c r="USY276" s="89"/>
      <c r="USZ276" s="89"/>
      <c r="UTA276" s="89"/>
      <c r="UTB276" s="89"/>
      <c r="UTC276" s="89"/>
      <c r="UTD276" s="89"/>
      <c r="UTE276" s="89"/>
      <c r="UTF276" s="89"/>
      <c r="UTG276" s="89"/>
      <c r="UTH276" s="89"/>
      <c r="UTI276" s="89"/>
      <c r="UTJ276" s="89"/>
      <c r="UTK276" s="89"/>
      <c r="UTL276" s="89"/>
      <c r="UTM276" s="89"/>
      <c r="UTN276" s="89"/>
      <c r="UTO276" s="89"/>
      <c r="UTP276" s="89"/>
      <c r="UTQ276" s="89"/>
      <c r="UTR276" s="89"/>
      <c r="UTS276" s="89"/>
      <c r="UTT276" s="89"/>
      <c r="UTU276" s="89"/>
      <c r="UTV276" s="89"/>
      <c r="UTW276" s="89"/>
      <c r="UTX276" s="89"/>
      <c r="UTY276" s="89"/>
      <c r="UTZ276" s="89"/>
      <c r="UUA276" s="89"/>
      <c r="UUB276" s="89"/>
      <c r="UUC276" s="89"/>
      <c r="UUD276" s="89"/>
      <c r="UUE276" s="89"/>
      <c r="UUF276" s="89"/>
      <c r="UUG276" s="89"/>
      <c r="UUH276" s="89"/>
      <c r="UUI276" s="89"/>
      <c r="UUJ276" s="89"/>
      <c r="UUK276" s="89"/>
      <c r="UUL276" s="89"/>
      <c r="UUM276" s="89"/>
      <c r="UUN276" s="89"/>
      <c r="UUO276" s="89"/>
      <c r="UUP276" s="89"/>
      <c r="UUQ276" s="89"/>
      <c r="UUR276" s="89"/>
      <c r="UUS276" s="89"/>
      <c r="UUT276" s="89"/>
      <c r="UUU276" s="89"/>
      <c r="UUV276" s="89"/>
      <c r="UUW276" s="89"/>
      <c r="UUX276" s="89"/>
      <c r="UUY276" s="89"/>
      <c r="UUZ276" s="89"/>
      <c r="UVA276" s="89"/>
      <c r="UVB276" s="89"/>
      <c r="UVC276" s="89"/>
      <c r="UVD276" s="89"/>
      <c r="UVE276" s="89"/>
      <c r="UVF276" s="89"/>
      <c r="UVG276" s="89"/>
      <c r="UVH276" s="89"/>
      <c r="UVI276" s="89"/>
      <c r="UVJ276" s="89"/>
      <c r="UVK276" s="89"/>
      <c r="UVL276" s="89"/>
      <c r="UVM276" s="89"/>
      <c r="UVN276" s="89"/>
      <c r="UVO276" s="89"/>
      <c r="UVP276" s="89"/>
      <c r="UVQ276" s="89"/>
      <c r="UVR276" s="89"/>
      <c r="UVS276" s="89"/>
      <c r="UVT276" s="89"/>
      <c r="UVU276" s="89"/>
      <c r="UVV276" s="89"/>
      <c r="UVW276" s="89"/>
      <c r="UVX276" s="89"/>
      <c r="UVY276" s="89"/>
      <c r="UVZ276" s="89"/>
      <c r="UWA276" s="89"/>
      <c r="UWB276" s="89"/>
      <c r="UWC276" s="89"/>
      <c r="UWD276" s="89"/>
      <c r="UWE276" s="89"/>
      <c r="UWF276" s="89"/>
      <c r="UWG276" s="89"/>
      <c r="UWH276" s="89"/>
      <c r="UWI276" s="89"/>
      <c r="UWJ276" s="89"/>
      <c r="UWK276" s="89"/>
      <c r="UWL276" s="89"/>
      <c r="UWM276" s="89"/>
      <c r="UWN276" s="89"/>
      <c r="UWO276" s="89"/>
      <c r="UWP276" s="89"/>
      <c r="UWQ276" s="89"/>
      <c r="UWR276" s="89"/>
      <c r="UWS276" s="89"/>
      <c r="UWT276" s="89"/>
      <c r="UWU276" s="89"/>
      <c r="UWV276" s="89"/>
      <c r="UWW276" s="89"/>
      <c r="UWX276" s="89"/>
      <c r="UWY276" s="89"/>
      <c r="UWZ276" s="89"/>
      <c r="UXA276" s="89"/>
      <c r="UXB276" s="89"/>
      <c r="UXC276" s="89"/>
      <c r="UXD276" s="89"/>
      <c r="UXE276" s="89"/>
      <c r="UXF276" s="89"/>
      <c r="UXG276" s="89"/>
      <c r="UXH276" s="89"/>
      <c r="UXI276" s="89"/>
      <c r="UXJ276" s="89"/>
      <c r="UXK276" s="89"/>
      <c r="UXL276" s="89"/>
      <c r="UXM276" s="89"/>
      <c r="UXN276" s="89"/>
      <c r="UXO276" s="89"/>
      <c r="UXP276" s="89"/>
      <c r="UXQ276" s="89"/>
      <c r="UXR276" s="89"/>
      <c r="UXS276" s="89"/>
      <c r="UXT276" s="89"/>
      <c r="UXU276" s="89"/>
      <c r="UXV276" s="89"/>
      <c r="UXW276" s="89"/>
      <c r="UXX276" s="89"/>
      <c r="UXY276" s="89"/>
      <c r="UXZ276" s="89"/>
      <c r="UYA276" s="89"/>
      <c r="UYB276" s="89"/>
      <c r="UYC276" s="89"/>
      <c r="UYD276" s="89"/>
      <c r="UYE276" s="89"/>
      <c r="UYF276" s="89"/>
      <c r="UYG276" s="89"/>
      <c r="UYH276" s="89"/>
      <c r="UYI276" s="89"/>
      <c r="UYJ276" s="89"/>
      <c r="UYK276" s="89"/>
      <c r="UYL276" s="89"/>
      <c r="UYM276" s="89"/>
      <c r="UYN276" s="89"/>
      <c r="UYO276" s="89"/>
      <c r="UYP276" s="89"/>
      <c r="UYQ276" s="89"/>
      <c r="UYR276" s="89"/>
      <c r="UYS276" s="89"/>
      <c r="UYT276" s="89"/>
      <c r="UYU276" s="89"/>
      <c r="UYV276" s="89"/>
      <c r="UYW276" s="89"/>
      <c r="UYX276" s="89"/>
      <c r="UYY276" s="89"/>
      <c r="UYZ276" s="89"/>
      <c r="UZA276" s="89"/>
      <c r="UZB276" s="89"/>
      <c r="UZC276" s="89"/>
      <c r="UZD276" s="89"/>
      <c r="UZE276" s="89"/>
      <c r="UZF276" s="89"/>
      <c r="UZG276" s="89"/>
      <c r="UZH276" s="89"/>
      <c r="UZI276" s="89"/>
      <c r="UZJ276" s="89"/>
      <c r="UZK276" s="89"/>
      <c r="UZL276" s="89"/>
      <c r="UZM276" s="89"/>
      <c r="UZN276" s="89"/>
      <c r="UZO276" s="89"/>
      <c r="UZP276" s="89"/>
      <c r="UZQ276" s="89"/>
      <c r="UZR276" s="89"/>
      <c r="UZS276" s="89"/>
      <c r="UZT276" s="89"/>
      <c r="UZU276" s="89"/>
      <c r="UZV276" s="89"/>
      <c r="UZW276" s="89"/>
      <c r="UZX276" s="89"/>
      <c r="UZY276" s="89"/>
      <c r="UZZ276" s="89"/>
      <c r="VAA276" s="89"/>
      <c r="VAB276" s="89"/>
      <c r="VAC276" s="89"/>
      <c r="VAD276" s="89"/>
      <c r="VAE276" s="89"/>
      <c r="VAF276" s="89"/>
      <c r="VAG276" s="89"/>
      <c r="VAH276" s="89"/>
      <c r="VAI276" s="89"/>
      <c r="VAJ276" s="89"/>
      <c r="VAK276" s="89"/>
      <c r="VAL276" s="89"/>
      <c r="VAM276" s="89"/>
      <c r="VAN276" s="89"/>
      <c r="VAO276" s="89"/>
      <c r="VAP276" s="89"/>
      <c r="VAQ276" s="89"/>
      <c r="VAR276" s="89"/>
      <c r="VAS276" s="89"/>
      <c r="VAT276" s="89"/>
      <c r="VAU276" s="89"/>
      <c r="VAV276" s="89"/>
      <c r="VAW276" s="89"/>
      <c r="VAX276" s="89"/>
      <c r="VAY276" s="89"/>
      <c r="VAZ276" s="89"/>
      <c r="VBA276" s="89"/>
      <c r="VBB276" s="89"/>
      <c r="VBC276" s="89"/>
      <c r="VBD276" s="89"/>
      <c r="VBE276" s="89"/>
      <c r="VBF276" s="89"/>
      <c r="VBG276" s="89"/>
      <c r="VBH276" s="89"/>
      <c r="VBI276" s="89"/>
      <c r="VBJ276" s="89"/>
      <c r="VBK276" s="89"/>
      <c r="VBL276" s="89"/>
      <c r="VBM276" s="89"/>
      <c r="VBN276" s="89"/>
      <c r="VBO276" s="89"/>
      <c r="VBP276" s="89"/>
      <c r="VBQ276" s="89"/>
      <c r="VBR276" s="89"/>
      <c r="VBS276" s="89"/>
      <c r="VBT276" s="89"/>
      <c r="VBU276" s="89"/>
      <c r="VBV276" s="89"/>
      <c r="VBW276" s="89"/>
      <c r="VBX276" s="89"/>
      <c r="VBY276" s="89"/>
      <c r="VBZ276" s="89"/>
      <c r="VCA276" s="89"/>
      <c r="VCB276" s="89"/>
      <c r="VCC276" s="89"/>
      <c r="VCD276" s="89"/>
      <c r="VCE276" s="89"/>
      <c r="VCF276" s="89"/>
      <c r="VCG276" s="89"/>
      <c r="VCH276" s="89"/>
      <c r="VCI276" s="89"/>
      <c r="VCJ276" s="89"/>
      <c r="VCK276" s="89"/>
      <c r="VCL276" s="89"/>
      <c r="VCM276" s="89"/>
      <c r="VCN276" s="89"/>
      <c r="VCO276" s="89"/>
      <c r="VCP276" s="89"/>
      <c r="VCQ276" s="89"/>
      <c r="VCR276" s="89"/>
      <c r="VCS276" s="89"/>
      <c r="VCT276" s="89"/>
      <c r="VCU276" s="89"/>
      <c r="VCV276" s="89"/>
      <c r="VCW276" s="89"/>
      <c r="VCX276" s="89"/>
      <c r="VCY276" s="89"/>
      <c r="VCZ276" s="89"/>
      <c r="VDA276" s="89"/>
      <c r="VDB276" s="89"/>
      <c r="VDC276" s="89"/>
      <c r="VDD276" s="89"/>
      <c r="VDE276" s="89"/>
      <c r="VDF276" s="89"/>
      <c r="VDG276" s="89"/>
      <c r="VDH276" s="89"/>
      <c r="VDI276" s="89"/>
      <c r="VDJ276" s="89"/>
      <c r="VDK276" s="89"/>
      <c r="VDL276" s="89"/>
      <c r="VDM276" s="89"/>
      <c r="VDN276" s="89"/>
      <c r="VDO276" s="89"/>
      <c r="VDP276" s="89"/>
      <c r="VDQ276" s="89"/>
      <c r="VDR276" s="89"/>
      <c r="VDS276" s="89"/>
      <c r="VDT276" s="89"/>
      <c r="VDU276" s="89"/>
      <c r="VDV276" s="89"/>
      <c r="VDW276" s="89"/>
      <c r="VDX276" s="89"/>
      <c r="VDY276" s="89"/>
      <c r="VDZ276" s="89"/>
      <c r="VEA276" s="89"/>
      <c r="VEB276" s="89"/>
      <c r="VEC276" s="89"/>
      <c r="VED276" s="89"/>
      <c r="VEE276" s="89"/>
      <c r="VEF276" s="89"/>
      <c r="VEG276" s="89"/>
      <c r="VEH276" s="89"/>
      <c r="VEI276" s="89"/>
      <c r="VEJ276" s="89"/>
      <c r="VEK276" s="89"/>
      <c r="VEL276" s="89"/>
      <c r="VEM276" s="89"/>
      <c r="VEN276" s="89"/>
      <c r="VEO276" s="89"/>
      <c r="VEP276" s="89"/>
      <c r="VEQ276" s="89"/>
      <c r="VER276" s="89"/>
      <c r="VES276" s="89"/>
      <c r="VET276" s="89"/>
      <c r="VEU276" s="89"/>
      <c r="VEV276" s="89"/>
      <c r="VEW276" s="89"/>
      <c r="VEX276" s="89"/>
      <c r="VEY276" s="89"/>
      <c r="VEZ276" s="89"/>
      <c r="VFA276" s="89"/>
      <c r="VFB276" s="89"/>
      <c r="VFC276" s="89"/>
      <c r="VFD276" s="89"/>
      <c r="VFE276" s="89"/>
      <c r="VFF276" s="89"/>
      <c r="VFG276" s="89"/>
      <c r="VFH276" s="89"/>
      <c r="VFI276" s="89"/>
      <c r="VFJ276" s="89"/>
      <c r="VFK276" s="89"/>
      <c r="VFL276" s="89"/>
      <c r="VFM276" s="89"/>
      <c r="VFN276" s="89"/>
      <c r="VFO276" s="89"/>
      <c r="VFP276" s="89"/>
      <c r="VFQ276" s="89"/>
      <c r="VFR276" s="89"/>
      <c r="VFS276" s="89"/>
      <c r="VFT276" s="89"/>
      <c r="VFU276" s="89"/>
      <c r="VFV276" s="89"/>
      <c r="VFW276" s="89"/>
      <c r="VFX276" s="89"/>
      <c r="VFY276" s="89"/>
      <c r="VFZ276" s="89"/>
      <c r="VGA276" s="89"/>
      <c r="VGB276" s="89"/>
      <c r="VGC276" s="89"/>
      <c r="VGD276" s="89"/>
      <c r="VGE276" s="89"/>
      <c r="VGF276" s="89"/>
      <c r="VGG276" s="89"/>
      <c r="VGH276" s="89"/>
      <c r="VGI276" s="89"/>
      <c r="VGJ276" s="89"/>
      <c r="VGK276" s="89"/>
      <c r="VGL276" s="89"/>
      <c r="VGM276" s="89"/>
      <c r="VGN276" s="89"/>
      <c r="VGO276" s="89"/>
      <c r="VGP276" s="89"/>
      <c r="VGQ276" s="89"/>
      <c r="VGR276" s="89"/>
      <c r="VGS276" s="89"/>
      <c r="VGT276" s="89"/>
      <c r="VGU276" s="89"/>
      <c r="VGV276" s="89"/>
      <c r="VGW276" s="89"/>
      <c r="VGX276" s="89"/>
      <c r="VGY276" s="89"/>
      <c r="VGZ276" s="89"/>
      <c r="VHA276" s="89"/>
      <c r="VHB276" s="89"/>
      <c r="VHC276" s="89"/>
      <c r="VHD276" s="89"/>
      <c r="VHE276" s="89"/>
      <c r="VHF276" s="89"/>
      <c r="VHG276" s="89"/>
      <c r="VHH276" s="89"/>
      <c r="VHI276" s="89"/>
      <c r="VHJ276" s="89"/>
      <c r="VHK276" s="89"/>
      <c r="VHL276" s="89"/>
      <c r="VHM276" s="89"/>
      <c r="VHN276" s="89"/>
      <c r="VHO276" s="89"/>
      <c r="VHP276" s="89"/>
      <c r="VHQ276" s="89"/>
      <c r="VHR276" s="89"/>
      <c r="VHS276" s="89"/>
      <c r="VHT276" s="89"/>
      <c r="VHU276" s="89"/>
      <c r="VHV276" s="89"/>
      <c r="VHW276" s="89"/>
      <c r="VHX276" s="89"/>
      <c r="VHY276" s="89"/>
      <c r="VHZ276" s="89"/>
      <c r="VIA276" s="89"/>
      <c r="VIB276" s="89"/>
      <c r="VIC276" s="89"/>
      <c r="VID276" s="89"/>
      <c r="VIE276" s="89"/>
      <c r="VIF276" s="89"/>
      <c r="VIG276" s="89"/>
      <c r="VIH276" s="89"/>
      <c r="VII276" s="89"/>
      <c r="VIJ276" s="89"/>
      <c r="VIK276" s="89"/>
      <c r="VIL276" s="89"/>
      <c r="VIM276" s="89"/>
      <c r="VIN276" s="89"/>
      <c r="VIO276" s="89"/>
      <c r="VIP276" s="89"/>
      <c r="VIQ276" s="89"/>
      <c r="VIR276" s="89"/>
      <c r="VIS276" s="89"/>
      <c r="VIT276" s="89"/>
      <c r="VIU276" s="89"/>
      <c r="VIV276" s="89"/>
      <c r="VIW276" s="89"/>
      <c r="VIX276" s="89"/>
      <c r="VIY276" s="89"/>
      <c r="VIZ276" s="89"/>
      <c r="VJA276" s="89"/>
      <c r="VJB276" s="89"/>
      <c r="VJC276" s="89"/>
      <c r="VJD276" s="89"/>
      <c r="VJE276" s="89"/>
      <c r="VJF276" s="89"/>
      <c r="VJG276" s="89"/>
      <c r="VJH276" s="89"/>
      <c r="VJI276" s="89"/>
      <c r="VJJ276" s="89"/>
      <c r="VJK276" s="89"/>
      <c r="VJL276" s="89"/>
      <c r="VJM276" s="89"/>
      <c r="VJN276" s="89"/>
      <c r="VJO276" s="89"/>
      <c r="VJP276" s="89"/>
      <c r="VJQ276" s="89"/>
      <c r="VJR276" s="89"/>
      <c r="VJS276" s="89"/>
      <c r="VJT276" s="89"/>
      <c r="VJU276" s="89"/>
      <c r="VJV276" s="89"/>
      <c r="VJW276" s="89"/>
      <c r="VJX276" s="89"/>
      <c r="VJY276" s="89"/>
      <c r="VJZ276" s="89"/>
      <c r="VKA276" s="89"/>
      <c r="VKB276" s="89"/>
      <c r="VKC276" s="89"/>
      <c r="VKD276" s="89"/>
      <c r="VKE276" s="89"/>
      <c r="VKF276" s="89"/>
      <c r="VKG276" s="89"/>
      <c r="VKH276" s="89"/>
      <c r="VKI276" s="89"/>
      <c r="VKJ276" s="89"/>
      <c r="VKK276" s="89"/>
      <c r="VKL276" s="89"/>
      <c r="VKM276" s="89"/>
      <c r="VKN276" s="89"/>
      <c r="VKO276" s="89"/>
      <c r="VKP276" s="89"/>
      <c r="VKQ276" s="89"/>
      <c r="VKR276" s="89"/>
      <c r="VKS276" s="89"/>
      <c r="VKT276" s="89"/>
      <c r="VKU276" s="89"/>
      <c r="VKV276" s="89"/>
      <c r="VKW276" s="89"/>
      <c r="VKX276" s="89"/>
      <c r="VKY276" s="89"/>
      <c r="VKZ276" s="89"/>
      <c r="VLA276" s="89"/>
      <c r="VLB276" s="89"/>
      <c r="VLC276" s="89"/>
      <c r="VLD276" s="89"/>
      <c r="VLE276" s="89"/>
      <c r="VLF276" s="89"/>
      <c r="VLG276" s="89"/>
      <c r="VLH276" s="89"/>
      <c r="VLI276" s="89"/>
      <c r="VLJ276" s="89"/>
      <c r="VLK276" s="89"/>
      <c r="VLL276" s="89"/>
      <c r="VLM276" s="89"/>
      <c r="VLN276" s="89"/>
      <c r="VLO276" s="89"/>
      <c r="VLP276" s="89"/>
      <c r="VLQ276" s="89"/>
      <c r="VLR276" s="89"/>
      <c r="VLS276" s="89"/>
      <c r="VLT276" s="89"/>
      <c r="VLU276" s="89"/>
      <c r="VLV276" s="89"/>
      <c r="VLW276" s="89"/>
      <c r="VLX276" s="89"/>
      <c r="VLY276" s="89"/>
      <c r="VLZ276" s="89"/>
      <c r="VMA276" s="89"/>
      <c r="VMB276" s="89"/>
      <c r="VMC276" s="89"/>
      <c r="VMD276" s="89"/>
      <c r="VME276" s="89"/>
      <c r="VMF276" s="89"/>
      <c r="VMG276" s="89"/>
      <c r="VMH276" s="89"/>
      <c r="VMI276" s="89"/>
      <c r="VMJ276" s="89"/>
      <c r="VMK276" s="89"/>
      <c r="VML276" s="89"/>
      <c r="VMM276" s="89"/>
      <c r="VMN276" s="89"/>
      <c r="VMO276" s="89"/>
      <c r="VMP276" s="89"/>
      <c r="VMQ276" s="89"/>
      <c r="VMR276" s="89"/>
      <c r="VMS276" s="89"/>
      <c r="VMT276" s="89"/>
      <c r="VMU276" s="89"/>
      <c r="VMV276" s="89"/>
      <c r="VMW276" s="89"/>
      <c r="VMX276" s="89"/>
      <c r="VMY276" s="89"/>
      <c r="VMZ276" s="89"/>
      <c r="VNA276" s="89"/>
      <c r="VNB276" s="89"/>
      <c r="VNC276" s="89"/>
      <c r="VND276" s="89"/>
      <c r="VNE276" s="89"/>
      <c r="VNF276" s="89"/>
      <c r="VNG276" s="89"/>
      <c r="VNH276" s="89"/>
      <c r="VNI276" s="89"/>
      <c r="VNJ276" s="89"/>
      <c r="VNK276" s="89"/>
      <c r="VNL276" s="89"/>
      <c r="VNM276" s="89"/>
      <c r="VNN276" s="89"/>
      <c r="VNO276" s="89"/>
      <c r="VNP276" s="89"/>
      <c r="VNQ276" s="89"/>
      <c r="VNR276" s="89"/>
      <c r="VNS276" s="89"/>
      <c r="VNT276" s="89"/>
      <c r="VNU276" s="89"/>
      <c r="VNV276" s="89"/>
      <c r="VNW276" s="89"/>
      <c r="VNX276" s="89"/>
      <c r="VNY276" s="89"/>
      <c r="VNZ276" s="89"/>
      <c r="VOA276" s="89"/>
      <c r="VOB276" s="89"/>
      <c r="VOC276" s="89"/>
      <c r="VOD276" s="89"/>
      <c r="VOE276" s="89"/>
      <c r="VOF276" s="89"/>
      <c r="VOG276" s="89"/>
      <c r="VOH276" s="89"/>
      <c r="VOI276" s="89"/>
      <c r="VOJ276" s="89"/>
      <c r="VOK276" s="89"/>
      <c r="VOL276" s="89"/>
      <c r="VOM276" s="89"/>
      <c r="VON276" s="89"/>
      <c r="VOO276" s="89"/>
      <c r="VOP276" s="89"/>
      <c r="VOQ276" s="89"/>
      <c r="VOR276" s="89"/>
      <c r="VOS276" s="89"/>
      <c r="VOT276" s="89"/>
      <c r="VOU276" s="89"/>
      <c r="VOV276" s="89"/>
      <c r="VOW276" s="89"/>
      <c r="VOX276" s="89"/>
      <c r="VOY276" s="89"/>
      <c r="VOZ276" s="89"/>
      <c r="VPA276" s="89"/>
      <c r="VPB276" s="89"/>
      <c r="VPC276" s="89"/>
      <c r="VPD276" s="89"/>
      <c r="VPE276" s="89"/>
      <c r="VPF276" s="89"/>
      <c r="VPG276" s="89"/>
      <c r="VPH276" s="89"/>
      <c r="VPI276" s="89"/>
      <c r="VPJ276" s="89"/>
      <c r="VPK276" s="89"/>
      <c r="VPL276" s="89"/>
      <c r="VPM276" s="89"/>
      <c r="VPN276" s="89"/>
      <c r="VPO276" s="89"/>
      <c r="VPP276" s="89"/>
      <c r="VPQ276" s="89"/>
      <c r="VPR276" s="89"/>
      <c r="VPS276" s="89"/>
      <c r="VPT276" s="89"/>
      <c r="VPU276" s="89"/>
      <c r="VPV276" s="89"/>
      <c r="VPW276" s="89"/>
      <c r="VPX276" s="89"/>
      <c r="VPY276" s="89"/>
      <c r="VPZ276" s="89"/>
      <c r="VQA276" s="89"/>
      <c r="VQB276" s="89"/>
      <c r="VQC276" s="89"/>
      <c r="VQD276" s="89"/>
      <c r="VQE276" s="89"/>
      <c r="VQF276" s="89"/>
      <c r="VQG276" s="89"/>
      <c r="VQH276" s="89"/>
      <c r="VQI276" s="89"/>
      <c r="VQJ276" s="89"/>
      <c r="VQK276" s="89"/>
      <c r="VQL276" s="89"/>
      <c r="VQM276" s="89"/>
      <c r="VQN276" s="89"/>
      <c r="VQO276" s="89"/>
      <c r="VQP276" s="89"/>
      <c r="VQQ276" s="89"/>
      <c r="VQR276" s="89"/>
      <c r="VQS276" s="89"/>
      <c r="VQT276" s="89"/>
      <c r="VQU276" s="89"/>
      <c r="VQV276" s="89"/>
      <c r="VQW276" s="89"/>
      <c r="VQX276" s="89"/>
      <c r="VQY276" s="89"/>
      <c r="VQZ276" s="89"/>
      <c r="VRA276" s="89"/>
      <c r="VRB276" s="89"/>
      <c r="VRC276" s="89"/>
      <c r="VRD276" s="89"/>
      <c r="VRE276" s="89"/>
      <c r="VRF276" s="89"/>
      <c r="VRG276" s="89"/>
      <c r="VRH276" s="89"/>
      <c r="VRI276" s="89"/>
      <c r="VRJ276" s="89"/>
      <c r="VRK276" s="89"/>
      <c r="VRL276" s="89"/>
      <c r="VRM276" s="89"/>
      <c r="VRN276" s="89"/>
      <c r="VRO276" s="89"/>
      <c r="VRP276" s="89"/>
      <c r="VRQ276" s="89"/>
      <c r="VRR276" s="89"/>
      <c r="VRS276" s="89"/>
      <c r="VRT276" s="89"/>
      <c r="VRU276" s="89"/>
      <c r="VRV276" s="89"/>
      <c r="VRW276" s="89"/>
      <c r="VRX276" s="89"/>
      <c r="VRY276" s="89"/>
      <c r="VRZ276" s="89"/>
      <c r="VSA276" s="89"/>
      <c r="VSB276" s="89"/>
      <c r="VSC276" s="89"/>
      <c r="VSD276" s="89"/>
      <c r="VSE276" s="89"/>
      <c r="VSF276" s="89"/>
      <c r="VSG276" s="89"/>
      <c r="VSH276" s="89"/>
      <c r="VSI276" s="89"/>
      <c r="VSJ276" s="89"/>
      <c r="VSK276" s="89"/>
      <c r="VSL276" s="89"/>
      <c r="VSM276" s="89"/>
      <c r="VSN276" s="89"/>
      <c r="VSO276" s="89"/>
      <c r="VSP276" s="89"/>
      <c r="VSQ276" s="89"/>
      <c r="VSR276" s="89"/>
      <c r="VSS276" s="89"/>
      <c r="VST276" s="89"/>
      <c r="VSU276" s="89"/>
      <c r="VSV276" s="89"/>
      <c r="VSW276" s="89"/>
      <c r="VSX276" s="89"/>
      <c r="VSY276" s="89"/>
      <c r="VSZ276" s="89"/>
      <c r="VTA276" s="89"/>
      <c r="VTB276" s="89"/>
      <c r="VTC276" s="89"/>
      <c r="VTD276" s="89"/>
      <c r="VTE276" s="89"/>
      <c r="VTF276" s="89"/>
      <c r="VTG276" s="89"/>
      <c r="VTH276" s="89"/>
      <c r="VTI276" s="89"/>
      <c r="VTJ276" s="89"/>
      <c r="VTK276" s="89"/>
      <c r="VTL276" s="89"/>
      <c r="VTM276" s="89"/>
      <c r="VTN276" s="89"/>
      <c r="VTO276" s="89"/>
      <c r="VTP276" s="89"/>
      <c r="VTQ276" s="89"/>
      <c r="VTR276" s="89"/>
      <c r="VTS276" s="89"/>
      <c r="VTT276" s="89"/>
      <c r="VTU276" s="89"/>
      <c r="VTV276" s="89"/>
      <c r="VTW276" s="89"/>
      <c r="VTX276" s="89"/>
      <c r="VTY276" s="89"/>
      <c r="VTZ276" s="89"/>
      <c r="VUA276" s="89"/>
      <c r="VUB276" s="89"/>
      <c r="VUC276" s="89"/>
      <c r="VUD276" s="89"/>
      <c r="VUE276" s="89"/>
      <c r="VUF276" s="89"/>
      <c r="VUG276" s="89"/>
      <c r="VUH276" s="89"/>
      <c r="VUI276" s="89"/>
      <c r="VUJ276" s="89"/>
      <c r="VUK276" s="89"/>
      <c r="VUL276" s="89"/>
      <c r="VUM276" s="89"/>
      <c r="VUN276" s="89"/>
      <c r="VUO276" s="89"/>
      <c r="VUP276" s="89"/>
      <c r="VUQ276" s="89"/>
      <c r="VUR276" s="89"/>
      <c r="VUS276" s="89"/>
      <c r="VUT276" s="89"/>
      <c r="VUU276" s="89"/>
      <c r="VUV276" s="89"/>
      <c r="VUW276" s="89"/>
      <c r="VUX276" s="89"/>
      <c r="VUY276" s="89"/>
      <c r="VUZ276" s="89"/>
      <c r="VVA276" s="89"/>
      <c r="VVB276" s="89"/>
      <c r="VVC276" s="89"/>
      <c r="VVD276" s="89"/>
      <c r="VVE276" s="89"/>
      <c r="VVF276" s="89"/>
      <c r="VVG276" s="89"/>
      <c r="VVH276" s="89"/>
      <c r="VVI276" s="89"/>
      <c r="VVJ276" s="89"/>
      <c r="VVK276" s="89"/>
      <c r="VVL276" s="89"/>
      <c r="VVM276" s="89"/>
      <c r="VVN276" s="89"/>
      <c r="VVO276" s="89"/>
      <c r="VVP276" s="89"/>
      <c r="VVQ276" s="89"/>
      <c r="VVR276" s="89"/>
      <c r="VVS276" s="89"/>
      <c r="VVT276" s="89"/>
      <c r="VVU276" s="89"/>
      <c r="VVV276" s="89"/>
      <c r="VVW276" s="89"/>
      <c r="VVX276" s="89"/>
      <c r="VVY276" s="89"/>
      <c r="VVZ276" s="89"/>
      <c r="VWA276" s="89"/>
      <c r="VWB276" s="89"/>
      <c r="VWC276" s="89"/>
      <c r="VWD276" s="89"/>
      <c r="VWE276" s="89"/>
      <c r="VWF276" s="89"/>
      <c r="VWG276" s="89"/>
      <c r="VWH276" s="89"/>
      <c r="VWI276" s="89"/>
      <c r="VWJ276" s="89"/>
      <c r="VWK276" s="89"/>
      <c r="VWL276" s="89"/>
      <c r="VWM276" s="89"/>
      <c r="VWN276" s="89"/>
      <c r="VWO276" s="89"/>
      <c r="VWP276" s="89"/>
      <c r="VWQ276" s="89"/>
      <c r="VWR276" s="89"/>
      <c r="VWS276" s="89"/>
      <c r="VWT276" s="89"/>
      <c r="VWU276" s="89"/>
      <c r="VWV276" s="89"/>
      <c r="VWW276" s="89"/>
      <c r="VWX276" s="89"/>
      <c r="VWY276" s="89"/>
      <c r="VWZ276" s="89"/>
      <c r="VXA276" s="89"/>
      <c r="VXB276" s="89"/>
      <c r="VXC276" s="89"/>
      <c r="VXD276" s="89"/>
      <c r="VXE276" s="89"/>
      <c r="VXF276" s="89"/>
      <c r="VXG276" s="89"/>
      <c r="VXH276" s="89"/>
      <c r="VXI276" s="89"/>
      <c r="VXJ276" s="89"/>
      <c r="VXK276" s="89"/>
      <c r="VXL276" s="89"/>
      <c r="VXM276" s="89"/>
      <c r="VXN276" s="89"/>
      <c r="VXO276" s="89"/>
      <c r="VXP276" s="89"/>
      <c r="VXQ276" s="89"/>
      <c r="VXR276" s="89"/>
      <c r="VXS276" s="89"/>
      <c r="VXT276" s="89"/>
      <c r="VXU276" s="89"/>
      <c r="VXV276" s="89"/>
      <c r="VXW276" s="89"/>
      <c r="VXX276" s="89"/>
      <c r="VXY276" s="89"/>
      <c r="VXZ276" s="89"/>
      <c r="VYA276" s="89"/>
      <c r="VYB276" s="89"/>
      <c r="VYC276" s="89"/>
      <c r="VYD276" s="89"/>
      <c r="VYE276" s="89"/>
      <c r="VYF276" s="89"/>
      <c r="VYG276" s="89"/>
      <c r="VYH276" s="89"/>
      <c r="VYI276" s="89"/>
      <c r="VYJ276" s="89"/>
      <c r="VYK276" s="89"/>
      <c r="VYL276" s="89"/>
      <c r="VYM276" s="89"/>
      <c r="VYN276" s="89"/>
      <c r="VYO276" s="89"/>
      <c r="VYP276" s="89"/>
      <c r="VYQ276" s="89"/>
      <c r="VYR276" s="89"/>
      <c r="VYS276" s="89"/>
      <c r="VYT276" s="89"/>
      <c r="VYU276" s="89"/>
      <c r="VYV276" s="89"/>
      <c r="VYW276" s="89"/>
      <c r="VYX276" s="89"/>
      <c r="VYY276" s="89"/>
      <c r="VYZ276" s="89"/>
      <c r="VZA276" s="89"/>
      <c r="VZB276" s="89"/>
      <c r="VZC276" s="89"/>
      <c r="VZD276" s="89"/>
      <c r="VZE276" s="89"/>
      <c r="VZF276" s="89"/>
      <c r="VZG276" s="89"/>
      <c r="VZH276" s="89"/>
      <c r="VZI276" s="89"/>
      <c r="VZJ276" s="89"/>
      <c r="VZK276" s="89"/>
      <c r="VZL276" s="89"/>
      <c r="VZM276" s="89"/>
      <c r="VZN276" s="89"/>
      <c r="VZO276" s="89"/>
      <c r="VZP276" s="89"/>
      <c r="VZQ276" s="89"/>
      <c r="VZR276" s="89"/>
      <c r="VZS276" s="89"/>
      <c r="VZT276" s="89"/>
      <c r="VZU276" s="89"/>
      <c r="VZV276" s="89"/>
      <c r="VZW276" s="89"/>
      <c r="VZX276" s="89"/>
      <c r="VZY276" s="89"/>
      <c r="VZZ276" s="89"/>
      <c r="WAA276" s="89"/>
      <c r="WAB276" s="89"/>
      <c r="WAC276" s="89"/>
      <c r="WAD276" s="89"/>
      <c r="WAE276" s="89"/>
      <c r="WAF276" s="89"/>
      <c r="WAG276" s="89"/>
      <c r="WAH276" s="89"/>
      <c r="WAI276" s="89"/>
      <c r="WAJ276" s="89"/>
      <c r="WAK276" s="89"/>
      <c r="WAL276" s="89"/>
      <c r="WAM276" s="89"/>
      <c r="WAN276" s="89"/>
      <c r="WAO276" s="89"/>
      <c r="WAP276" s="89"/>
      <c r="WAQ276" s="89"/>
      <c r="WAR276" s="89"/>
      <c r="WAS276" s="89"/>
      <c r="WAT276" s="89"/>
      <c r="WAU276" s="89"/>
      <c r="WAV276" s="89"/>
      <c r="WAW276" s="89"/>
      <c r="WAX276" s="89"/>
      <c r="WAY276" s="89"/>
      <c r="WAZ276" s="89"/>
      <c r="WBA276" s="89"/>
      <c r="WBB276" s="89"/>
      <c r="WBC276" s="89"/>
      <c r="WBD276" s="89"/>
      <c r="WBE276" s="89"/>
      <c r="WBF276" s="89"/>
      <c r="WBG276" s="89"/>
      <c r="WBH276" s="89"/>
      <c r="WBI276" s="89"/>
      <c r="WBJ276" s="89"/>
      <c r="WBK276" s="89"/>
      <c r="WBL276" s="89"/>
      <c r="WBM276" s="89"/>
      <c r="WBN276" s="89"/>
      <c r="WBO276" s="89"/>
      <c r="WBP276" s="89"/>
      <c r="WBQ276" s="89"/>
      <c r="WBR276" s="89"/>
      <c r="WBS276" s="89"/>
      <c r="WBT276" s="89"/>
      <c r="WBU276" s="89"/>
      <c r="WBV276" s="89"/>
      <c r="WBW276" s="89"/>
      <c r="WBX276" s="89"/>
      <c r="WBY276" s="89"/>
      <c r="WBZ276" s="89"/>
      <c r="WCA276" s="89"/>
      <c r="WCB276" s="89"/>
      <c r="WCC276" s="89"/>
      <c r="WCD276" s="89"/>
      <c r="WCE276" s="89"/>
      <c r="WCF276" s="89"/>
      <c r="WCG276" s="89"/>
      <c r="WCH276" s="89"/>
      <c r="WCI276" s="89"/>
      <c r="WCJ276" s="89"/>
      <c r="WCK276" s="89"/>
      <c r="WCL276" s="89"/>
      <c r="WCM276" s="89"/>
      <c r="WCN276" s="89"/>
      <c r="WCO276" s="89"/>
      <c r="WCP276" s="89"/>
      <c r="WCQ276" s="89"/>
      <c r="WCR276" s="89"/>
      <c r="WCS276" s="89"/>
      <c r="WCT276" s="89"/>
      <c r="WCU276" s="89"/>
      <c r="WCV276" s="89"/>
      <c r="WCW276" s="89"/>
      <c r="WCX276" s="89"/>
      <c r="WCY276" s="89"/>
      <c r="WCZ276" s="89"/>
      <c r="WDA276" s="89"/>
      <c r="WDB276" s="89"/>
      <c r="WDC276" s="89"/>
      <c r="WDD276" s="89"/>
      <c r="WDE276" s="89"/>
      <c r="WDF276" s="89"/>
      <c r="WDG276" s="89"/>
      <c r="WDH276" s="89"/>
      <c r="WDI276" s="89"/>
      <c r="WDJ276" s="89"/>
      <c r="WDK276" s="89"/>
      <c r="WDL276" s="89"/>
      <c r="WDM276" s="89"/>
      <c r="WDN276" s="89"/>
      <c r="WDO276" s="89"/>
      <c r="WDP276" s="89"/>
      <c r="WDQ276" s="89"/>
      <c r="WDR276" s="89"/>
      <c r="WDS276" s="89"/>
      <c r="WDT276" s="89"/>
      <c r="WDU276" s="89"/>
      <c r="WDV276" s="89"/>
      <c r="WDW276" s="89"/>
      <c r="WDX276" s="89"/>
      <c r="WDY276" s="89"/>
      <c r="WDZ276" s="89"/>
      <c r="WEA276" s="89"/>
      <c r="WEB276" s="89"/>
      <c r="WEC276" s="89"/>
      <c r="WED276" s="89"/>
      <c r="WEE276" s="89"/>
      <c r="WEF276" s="89"/>
      <c r="WEG276" s="89"/>
      <c r="WEH276" s="89"/>
      <c r="WEI276" s="89"/>
      <c r="WEJ276" s="89"/>
      <c r="WEK276" s="89"/>
      <c r="WEL276" s="89"/>
      <c r="WEM276" s="89"/>
      <c r="WEN276" s="89"/>
      <c r="WEO276" s="89"/>
      <c r="WEP276" s="89"/>
      <c r="WEQ276" s="89"/>
      <c r="WER276" s="89"/>
      <c r="WES276" s="89"/>
      <c r="WET276" s="89"/>
      <c r="WEU276" s="89"/>
      <c r="WEV276" s="89"/>
      <c r="WEW276" s="89"/>
      <c r="WEX276" s="89"/>
      <c r="WEY276" s="89"/>
      <c r="WEZ276" s="89"/>
      <c r="WFA276" s="89"/>
      <c r="WFB276" s="89"/>
      <c r="WFC276" s="89"/>
      <c r="WFD276" s="89"/>
      <c r="WFE276" s="89"/>
      <c r="WFF276" s="89"/>
      <c r="WFG276" s="89"/>
      <c r="WFH276" s="89"/>
      <c r="WFI276" s="89"/>
      <c r="WFJ276" s="89"/>
      <c r="WFK276" s="89"/>
      <c r="WFL276" s="89"/>
      <c r="WFM276" s="89"/>
      <c r="WFN276" s="89"/>
      <c r="WFO276" s="89"/>
      <c r="WFP276" s="89"/>
      <c r="WFQ276" s="89"/>
      <c r="WFR276" s="89"/>
      <c r="WFS276" s="89"/>
      <c r="WFT276" s="89"/>
      <c r="WFU276" s="89"/>
      <c r="WFV276" s="89"/>
      <c r="WFW276" s="89"/>
      <c r="WFX276" s="89"/>
      <c r="WFY276" s="89"/>
      <c r="WFZ276" s="89"/>
      <c r="WGA276" s="89"/>
      <c r="WGB276" s="89"/>
      <c r="WGC276" s="89"/>
      <c r="WGD276" s="89"/>
      <c r="WGE276" s="89"/>
      <c r="WGF276" s="89"/>
      <c r="WGG276" s="89"/>
      <c r="WGH276" s="89"/>
      <c r="WGI276" s="89"/>
      <c r="WGJ276" s="89"/>
      <c r="WGK276" s="89"/>
      <c r="WGL276" s="89"/>
      <c r="WGM276" s="89"/>
      <c r="WGN276" s="89"/>
      <c r="WGO276" s="89"/>
      <c r="WGP276" s="89"/>
      <c r="WGQ276" s="89"/>
      <c r="WGR276" s="89"/>
      <c r="WGS276" s="89"/>
      <c r="WGT276" s="89"/>
      <c r="WGU276" s="89"/>
      <c r="WGV276" s="89"/>
      <c r="WGW276" s="89"/>
      <c r="WGX276" s="89"/>
      <c r="WGY276" s="89"/>
      <c r="WGZ276" s="89"/>
      <c r="WHA276" s="89"/>
      <c r="WHB276" s="89"/>
      <c r="WHC276" s="89"/>
      <c r="WHD276" s="89"/>
      <c r="WHE276" s="89"/>
      <c r="WHF276" s="89"/>
      <c r="WHG276" s="89"/>
      <c r="WHH276" s="89"/>
      <c r="WHI276" s="89"/>
      <c r="WHJ276" s="89"/>
      <c r="WHK276" s="89"/>
      <c r="WHL276" s="89"/>
      <c r="WHM276" s="89"/>
      <c r="WHN276" s="89"/>
      <c r="WHO276" s="89"/>
      <c r="WHP276" s="89"/>
      <c r="WHQ276" s="89"/>
      <c r="WHR276" s="89"/>
      <c r="WHS276" s="89"/>
      <c r="WHT276" s="89"/>
      <c r="WHU276" s="89"/>
      <c r="WHV276" s="89"/>
      <c r="WHW276" s="89"/>
      <c r="WHX276" s="89"/>
      <c r="WHY276" s="89"/>
      <c r="WHZ276" s="89"/>
      <c r="WIA276" s="89"/>
      <c r="WIB276" s="89"/>
      <c r="WIC276" s="89"/>
      <c r="WID276" s="89"/>
      <c r="WIE276" s="89"/>
      <c r="WIF276" s="89"/>
      <c r="WIG276" s="89"/>
      <c r="WIH276" s="89"/>
      <c r="WII276" s="89"/>
      <c r="WIJ276" s="89"/>
      <c r="WIK276" s="89"/>
      <c r="WIL276" s="89"/>
      <c r="WIM276" s="89"/>
      <c r="WIN276" s="89"/>
      <c r="WIO276" s="89"/>
      <c r="WIP276" s="89"/>
      <c r="WIQ276" s="89"/>
      <c r="WIR276" s="89"/>
      <c r="WIS276" s="89"/>
      <c r="WIT276" s="89"/>
      <c r="WIU276" s="89"/>
      <c r="WIV276" s="89"/>
      <c r="WIW276" s="89"/>
      <c r="WIX276" s="89"/>
      <c r="WIY276" s="89"/>
      <c r="WIZ276" s="89"/>
      <c r="WJA276" s="89"/>
      <c r="WJB276" s="89"/>
      <c r="WJC276" s="89"/>
      <c r="WJD276" s="89"/>
      <c r="WJE276" s="89"/>
      <c r="WJF276" s="89"/>
      <c r="WJG276" s="89"/>
      <c r="WJH276" s="89"/>
      <c r="WJI276" s="89"/>
      <c r="WJJ276" s="89"/>
      <c r="WJK276" s="89"/>
      <c r="WJL276" s="89"/>
      <c r="WJM276" s="89"/>
      <c r="WJN276" s="89"/>
      <c r="WJO276" s="89"/>
      <c r="WJP276" s="89"/>
      <c r="WJQ276" s="89"/>
      <c r="WJR276" s="89"/>
      <c r="WJS276" s="89"/>
      <c r="WJT276" s="89"/>
      <c r="WJU276" s="89"/>
      <c r="WJV276" s="89"/>
      <c r="WJW276" s="89"/>
      <c r="WJX276" s="89"/>
      <c r="WJY276" s="89"/>
      <c r="WJZ276" s="89"/>
      <c r="WKA276" s="89"/>
      <c r="WKB276" s="89"/>
      <c r="WKC276" s="89"/>
      <c r="WKD276" s="89"/>
      <c r="WKE276" s="89"/>
      <c r="WKF276" s="89"/>
      <c r="WKG276" s="89"/>
      <c r="WKH276" s="89"/>
      <c r="WKI276" s="89"/>
      <c r="WKJ276" s="89"/>
      <c r="WKK276" s="89"/>
      <c r="WKL276" s="89"/>
      <c r="WKM276" s="89"/>
      <c r="WKN276" s="89"/>
      <c r="WKO276" s="89"/>
      <c r="WKP276" s="89"/>
      <c r="WKQ276" s="89"/>
      <c r="WKR276" s="89"/>
      <c r="WKS276" s="89"/>
      <c r="WKT276" s="89"/>
      <c r="WKU276" s="89"/>
      <c r="WKV276" s="89"/>
      <c r="WKW276" s="89"/>
      <c r="WKX276" s="89"/>
      <c r="WKY276" s="89"/>
      <c r="WKZ276" s="89"/>
      <c r="WLA276" s="89"/>
      <c r="WLB276" s="89"/>
      <c r="WLC276" s="89"/>
      <c r="WLD276" s="89"/>
      <c r="WLE276" s="89"/>
      <c r="WLF276" s="89"/>
      <c r="WLG276" s="89"/>
      <c r="WLH276" s="89"/>
      <c r="WLI276" s="89"/>
      <c r="WLJ276" s="89"/>
      <c r="WLK276" s="89"/>
      <c r="WLL276" s="89"/>
      <c r="WLM276" s="89"/>
      <c r="WLN276" s="89"/>
      <c r="WLO276" s="89"/>
      <c r="WLP276" s="89"/>
      <c r="WLQ276" s="89"/>
      <c r="WLR276" s="89"/>
      <c r="WLS276" s="89"/>
      <c r="WLT276" s="89"/>
      <c r="WLU276" s="89"/>
      <c r="WLV276" s="89"/>
      <c r="WLW276" s="89"/>
      <c r="WLX276" s="89"/>
      <c r="WLY276" s="89"/>
      <c r="WLZ276" s="89"/>
      <c r="WMA276" s="89"/>
      <c r="WMB276" s="89"/>
      <c r="WMC276" s="89"/>
      <c r="WMD276" s="89"/>
      <c r="WME276" s="89"/>
      <c r="WMF276" s="89"/>
      <c r="WMG276" s="89"/>
      <c r="WMH276" s="89"/>
      <c r="WMI276" s="89"/>
      <c r="WMJ276" s="89"/>
      <c r="WMK276" s="89"/>
      <c r="WML276" s="89"/>
      <c r="WMM276" s="89"/>
      <c r="WMN276" s="89"/>
      <c r="WMO276" s="89"/>
      <c r="WMP276" s="89"/>
      <c r="WMQ276" s="89"/>
      <c r="WMR276" s="89"/>
      <c r="WMS276" s="89"/>
      <c r="WMT276" s="89"/>
      <c r="WMU276" s="89"/>
      <c r="WMV276" s="89"/>
      <c r="WMW276" s="89"/>
      <c r="WMX276" s="89"/>
      <c r="WMY276" s="89"/>
      <c r="WMZ276" s="89"/>
      <c r="WNA276" s="89"/>
      <c r="WNB276" s="89"/>
      <c r="WNC276" s="89"/>
      <c r="WND276" s="89"/>
      <c r="WNE276" s="89"/>
      <c r="WNF276" s="89"/>
      <c r="WNG276" s="89"/>
      <c r="WNH276" s="89"/>
      <c r="WNI276" s="89"/>
      <c r="WNJ276" s="89"/>
      <c r="WNK276" s="89"/>
      <c r="WNL276" s="89"/>
      <c r="WNM276" s="89"/>
      <c r="WNN276" s="89"/>
      <c r="WNO276" s="89"/>
      <c r="WNP276" s="89"/>
      <c r="WNQ276" s="89"/>
      <c r="WNR276" s="89"/>
      <c r="WNS276" s="89"/>
      <c r="WNT276" s="89"/>
      <c r="WNU276" s="89"/>
      <c r="WNV276" s="89"/>
      <c r="WNW276" s="89"/>
      <c r="WNX276" s="89"/>
      <c r="WNY276" s="89"/>
      <c r="WNZ276" s="89"/>
      <c r="WOA276" s="89"/>
      <c r="WOB276" s="89"/>
      <c r="WOC276" s="89"/>
      <c r="WOD276" s="89"/>
      <c r="WOE276" s="89"/>
      <c r="WOF276" s="89"/>
      <c r="WOG276" s="89"/>
      <c r="WOH276" s="89"/>
      <c r="WOI276" s="89"/>
      <c r="WOJ276" s="89"/>
      <c r="WOK276" s="89"/>
      <c r="WOL276" s="89"/>
      <c r="WOM276" s="89"/>
      <c r="WON276" s="89"/>
      <c r="WOO276" s="89"/>
      <c r="WOP276" s="89"/>
      <c r="WOQ276" s="89"/>
      <c r="WOR276" s="89"/>
      <c r="WOS276" s="89"/>
      <c r="WOT276" s="89"/>
      <c r="WOU276" s="89"/>
      <c r="WOV276" s="89"/>
      <c r="WOW276" s="89"/>
      <c r="WOX276" s="89"/>
      <c r="WOY276" s="89"/>
      <c r="WOZ276" s="89"/>
      <c r="WPA276" s="89"/>
      <c r="WPB276" s="89"/>
      <c r="WPC276" s="89"/>
      <c r="WPD276" s="89"/>
      <c r="WPE276" s="89"/>
      <c r="WPF276" s="89"/>
      <c r="WPG276" s="89"/>
      <c r="WPH276" s="89"/>
      <c r="WPI276" s="89"/>
      <c r="WPJ276" s="89"/>
      <c r="WPK276" s="89"/>
      <c r="WPL276" s="89"/>
      <c r="WPM276" s="89"/>
      <c r="WPN276" s="89"/>
      <c r="WPO276" s="89"/>
      <c r="WPP276" s="89"/>
      <c r="WPQ276" s="89"/>
      <c r="WPR276" s="89"/>
      <c r="WPS276" s="89"/>
      <c r="WPT276" s="89"/>
      <c r="WPU276" s="89"/>
      <c r="WPV276" s="89"/>
      <c r="WPW276" s="89"/>
      <c r="WPX276" s="89"/>
      <c r="WPY276" s="89"/>
      <c r="WPZ276" s="89"/>
      <c r="WQA276" s="89"/>
      <c r="WQB276" s="89"/>
      <c r="WQC276" s="89"/>
      <c r="WQD276" s="89"/>
      <c r="WQE276" s="89"/>
      <c r="WQF276" s="89"/>
      <c r="WQG276" s="89"/>
      <c r="WQH276" s="89"/>
      <c r="WQI276" s="89"/>
      <c r="WQJ276" s="89"/>
      <c r="WQK276" s="89"/>
      <c r="WQL276" s="89"/>
      <c r="WQM276" s="89"/>
      <c r="WQN276" s="89"/>
      <c r="WQO276" s="89"/>
      <c r="WQP276" s="89"/>
      <c r="WQQ276" s="89"/>
      <c r="WQR276" s="89"/>
      <c r="WQS276" s="89"/>
      <c r="WQT276" s="89"/>
      <c r="WQU276" s="89"/>
      <c r="WQV276" s="89"/>
      <c r="WQW276" s="89"/>
      <c r="WQX276" s="89"/>
      <c r="WQY276" s="89"/>
      <c r="WQZ276" s="89"/>
      <c r="WRA276" s="89"/>
      <c r="WRB276" s="89"/>
      <c r="WRC276" s="89"/>
      <c r="WRD276" s="89"/>
      <c r="WRE276" s="89"/>
      <c r="WRF276" s="89"/>
      <c r="WRG276" s="89"/>
      <c r="WRH276" s="89"/>
      <c r="WRI276" s="89"/>
      <c r="WRJ276" s="89"/>
      <c r="WRK276" s="89"/>
      <c r="WRL276" s="89"/>
      <c r="WRM276" s="89"/>
      <c r="WRN276" s="89"/>
      <c r="WRO276" s="89"/>
      <c r="WRP276" s="89"/>
      <c r="WRQ276" s="89"/>
      <c r="WRR276" s="89"/>
      <c r="WRS276" s="89"/>
      <c r="WRT276" s="89"/>
      <c r="WRU276" s="89"/>
      <c r="WRV276" s="89"/>
      <c r="WRW276" s="89"/>
      <c r="WRX276" s="89"/>
      <c r="WRY276" s="89"/>
      <c r="WRZ276" s="89"/>
      <c r="WSA276" s="89"/>
      <c r="WSB276" s="89"/>
      <c r="WSC276" s="89"/>
      <c r="WSD276" s="89"/>
      <c r="WSE276" s="89"/>
      <c r="WSF276" s="89"/>
      <c r="WSG276" s="89"/>
      <c r="WSH276" s="89"/>
      <c r="WSI276" s="89"/>
      <c r="WSJ276" s="89"/>
      <c r="WSK276" s="89"/>
      <c r="WSL276" s="89"/>
      <c r="WSM276" s="89"/>
      <c r="WSN276" s="89"/>
      <c r="WSO276" s="89"/>
      <c r="WSP276" s="89"/>
      <c r="WSQ276" s="89"/>
      <c r="WSR276" s="89"/>
      <c r="WSS276" s="89"/>
      <c r="WST276" s="89"/>
      <c r="WSU276" s="89"/>
      <c r="WSV276" s="89"/>
      <c r="WSW276" s="89"/>
      <c r="WSX276" s="89"/>
      <c r="WSY276" s="89"/>
      <c r="WSZ276" s="89"/>
      <c r="WTA276" s="89"/>
      <c r="WTB276" s="89"/>
      <c r="WTC276" s="89"/>
      <c r="WTD276" s="89"/>
      <c r="WTE276" s="89"/>
      <c r="WTF276" s="89"/>
      <c r="WTG276" s="89"/>
      <c r="WTH276" s="89"/>
      <c r="WTI276" s="89"/>
      <c r="WTJ276" s="89"/>
      <c r="WTK276" s="89"/>
      <c r="WTL276" s="89"/>
      <c r="WTM276" s="89"/>
      <c r="WTN276" s="89"/>
      <c r="WTO276" s="89"/>
      <c r="WTP276" s="89"/>
      <c r="WTQ276" s="89"/>
      <c r="WTR276" s="89"/>
      <c r="WTS276" s="89"/>
      <c r="WTT276" s="89"/>
      <c r="WTU276" s="89"/>
      <c r="WTV276" s="89"/>
      <c r="WTW276" s="89"/>
      <c r="WTX276" s="89"/>
      <c r="WTY276" s="89"/>
      <c r="WTZ276" s="89"/>
      <c r="WUA276" s="89"/>
      <c r="WUB276" s="89"/>
      <c r="WUC276" s="89"/>
      <c r="WUD276" s="89"/>
      <c r="WUE276" s="89"/>
      <c r="WUF276" s="89"/>
      <c r="WUG276" s="89"/>
      <c r="WUH276" s="89"/>
      <c r="WUI276" s="89"/>
      <c r="WUJ276" s="89"/>
      <c r="WUK276" s="89"/>
      <c r="WUL276" s="89"/>
      <c r="WUM276" s="89"/>
      <c r="WUN276" s="89"/>
      <c r="WUO276" s="89"/>
      <c r="WUP276" s="89"/>
      <c r="WUQ276" s="89"/>
      <c r="WUR276" s="89"/>
      <c r="WUS276" s="89"/>
      <c r="WUT276" s="89"/>
      <c r="WUU276" s="89"/>
      <c r="WUV276" s="89"/>
      <c r="WUW276" s="89"/>
      <c r="WUX276" s="89"/>
      <c r="WUY276" s="89"/>
      <c r="WUZ276" s="89"/>
      <c r="WVA276" s="89"/>
      <c r="WVB276" s="89"/>
      <c r="WVC276" s="89"/>
      <c r="WVD276" s="89"/>
      <c r="WVE276" s="89"/>
      <c r="WVF276" s="89"/>
      <c r="WVG276" s="89"/>
      <c r="WVH276" s="89"/>
      <c r="WVI276" s="89"/>
      <c r="WVJ276" s="89"/>
      <c r="WVK276" s="89"/>
      <c r="WVL276" s="89"/>
      <c r="WVM276" s="89"/>
      <c r="WVN276" s="89"/>
      <c r="WVO276" s="89"/>
      <c r="WVP276" s="89"/>
      <c r="WVQ276" s="89"/>
      <c r="WVR276" s="89"/>
      <c r="WVS276" s="89"/>
      <c r="WVT276" s="89"/>
      <c r="WVU276" s="89"/>
      <c r="WVV276" s="89"/>
      <c r="WVW276" s="89"/>
      <c r="WVX276" s="89"/>
      <c r="WVY276" s="89"/>
      <c r="WVZ276" s="89"/>
      <c r="WWA276" s="89"/>
      <c r="WWB276" s="89"/>
      <c r="WWC276" s="89"/>
      <c r="WWD276" s="89"/>
      <c r="WWE276" s="89"/>
      <c r="WWF276" s="89"/>
      <c r="WWG276" s="89"/>
      <c r="WWH276" s="89"/>
      <c r="WWI276" s="89"/>
      <c r="WWJ276" s="89"/>
      <c r="WWK276" s="89"/>
      <c r="WWL276" s="89"/>
      <c r="WWM276" s="89"/>
      <c r="WWN276" s="89"/>
      <c r="WWO276" s="89"/>
      <c r="WWP276" s="89"/>
      <c r="WWQ276" s="89"/>
      <c r="WWR276" s="89"/>
      <c r="WWS276" s="89"/>
      <c r="WWT276" s="89"/>
      <c r="WWU276" s="89"/>
      <c r="WWV276" s="89"/>
      <c r="WWW276" s="89"/>
      <c r="WWX276" s="89"/>
      <c r="WWY276" s="89"/>
      <c r="WWZ276" s="89"/>
      <c r="WXA276" s="89"/>
      <c r="WXB276" s="89"/>
      <c r="WXC276" s="89"/>
      <c r="WXD276" s="89"/>
      <c r="WXE276" s="89"/>
      <c r="WXF276" s="89"/>
      <c r="WXG276" s="89"/>
      <c r="WXH276" s="89"/>
      <c r="WXI276" s="89"/>
      <c r="WXJ276" s="89"/>
      <c r="WXK276" s="89"/>
      <c r="WXL276" s="89"/>
      <c r="WXM276" s="89"/>
      <c r="WXN276" s="89"/>
      <c r="WXO276" s="89"/>
      <c r="WXP276" s="89"/>
      <c r="WXQ276" s="89"/>
      <c r="WXR276" s="89"/>
      <c r="WXS276" s="89"/>
      <c r="WXT276" s="89"/>
      <c r="WXU276" s="89"/>
      <c r="WXV276" s="89"/>
      <c r="WXW276" s="89"/>
      <c r="WXX276" s="89"/>
      <c r="WXY276" s="89"/>
      <c r="WXZ276" s="89"/>
      <c r="WYA276" s="89"/>
      <c r="WYB276" s="89"/>
      <c r="WYC276" s="89"/>
      <c r="WYD276" s="89"/>
      <c r="WYE276" s="89"/>
      <c r="WYF276" s="89"/>
      <c r="WYG276" s="89"/>
      <c r="WYH276" s="89"/>
      <c r="WYI276" s="89"/>
      <c r="WYJ276" s="89"/>
      <c r="WYK276" s="89"/>
      <c r="WYL276" s="89"/>
      <c r="WYM276" s="89"/>
      <c r="WYN276" s="89"/>
      <c r="WYO276" s="89"/>
      <c r="WYP276" s="89"/>
      <c r="WYQ276" s="89"/>
      <c r="WYR276" s="89"/>
      <c r="WYS276" s="89"/>
      <c r="WYT276" s="89"/>
      <c r="WYU276" s="89"/>
      <c r="WYV276" s="89"/>
      <c r="WYW276" s="89"/>
      <c r="WYX276" s="89"/>
      <c r="WYY276" s="89"/>
      <c r="WYZ276" s="89"/>
      <c r="WZA276" s="89"/>
      <c r="WZB276" s="89"/>
      <c r="WZC276" s="89"/>
      <c r="WZD276" s="89"/>
      <c r="WZE276" s="89"/>
      <c r="WZF276" s="89"/>
      <c r="WZG276" s="89"/>
      <c r="WZH276" s="89"/>
      <c r="WZI276" s="89"/>
      <c r="WZJ276" s="89"/>
      <c r="WZK276" s="89"/>
      <c r="WZL276" s="89"/>
      <c r="WZM276" s="89"/>
      <c r="WZN276" s="89"/>
      <c r="WZO276" s="89"/>
      <c r="WZP276" s="89"/>
      <c r="WZQ276" s="89"/>
      <c r="WZR276" s="89"/>
      <c r="WZS276" s="89"/>
      <c r="WZT276" s="89"/>
      <c r="WZU276" s="89"/>
      <c r="WZV276" s="89"/>
      <c r="WZW276" s="89"/>
      <c r="WZX276" s="89"/>
      <c r="WZY276" s="89"/>
      <c r="WZZ276" s="89"/>
      <c r="XAA276" s="89"/>
      <c r="XAB276" s="89"/>
      <c r="XAC276" s="89"/>
      <c r="XAD276" s="89"/>
      <c r="XAE276" s="89"/>
      <c r="XAF276" s="89"/>
      <c r="XAG276" s="89"/>
      <c r="XAH276" s="89"/>
      <c r="XAI276" s="89"/>
      <c r="XAJ276" s="89"/>
      <c r="XAK276" s="89"/>
      <c r="XAL276" s="89"/>
      <c r="XAM276" s="89"/>
      <c r="XAN276" s="89"/>
      <c r="XAO276" s="89"/>
      <c r="XAP276" s="89"/>
      <c r="XAQ276" s="89"/>
      <c r="XAR276" s="89"/>
      <c r="XAS276" s="89"/>
      <c r="XAT276" s="89"/>
      <c r="XAU276" s="89"/>
      <c r="XAV276" s="89"/>
      <c r="XAW276" s="89"/>
      <c r="XAX276" s="89"/>
      <c r="XAY276" s="89"/>
      <c r="XAZ276" s="89"/>
      <c r="XBA276" s="89"/>
      <c r="XBB276" s="89"/>
      <c r="XBC276" s="89"/>
      <c r="XBD276" s="89"/>
      <c r="XBE276" s="89"/>
      <c r="XBF276" s="89"/>
      <c r="XBG276" s="89"/>
      <c r="XBH276" s="89"/>
      <c r="XBI276" s="89"/>
      <c r="XBJ276" s="89"/>
      <c r="XBK276" s="89"/>
      <c r="XBL276" s="89"/>
      <c r="XBM276" s="89"/>
      <c r="XBN276" s="89"/>
      <c r="XBO276" s="89"/>
      <c r="XBP276" s="89"/>
      <c r="XBQ276" s="89"/>
      <c r="XBR276" s="89"/>
      <c r="XBS276" s="89"/>
      <c r="XBT276" s="89"/>
      <c r="XBU276" s="89"/>
      <c r="XBV276" s="89"/>
      <c r="XBW276" s="89"/>
      <c r="XBX276" s="89"/>
      <c r="XBY276" s="89"/>
      <c r="XBZ276" s="89"/>
      <c r="XCA276" s="89"/>
      <c r="XCB276" s="89"/>
      <c r="XCC276" s="89"/>
      <c r="XCD276" s="89"/>
      <c r="XCE276" s="89"/>
      <c r="XCF276" s="89"/>
      <c r="XCG276" s="89"/>
      <c r="XCH276" s="89"/>
      <c r="XCI276" s="89"/>
      <c r="XCJ276" s="89"/>
      <c r="XCK276" s="89"/>
      <c r="XCL276" s="89"/>
      <c r="XCM276" s="89"/>
      <c r="XCN276" s="89"/>
      <c r="XCO276" s="89"/>
      <c r="XCP276" s="89"/>
      <c r="XCQ276" s="89"/>
      <c r="XCR276" s="89"/>
      <c r="XCS276" s="89"/>
      <c r="XCT276" s="89"/>
      <c r="XCU276" s="89"/>
      <c r="XCV276" s="89"/>
      <c r="XCW276" s="89"/>
      <c r="XCX276" s="89"/>
      <c r="XCY276" s="89"/>
      <c r="XCZ276" s="89"/>
      <c r="XDA276" s="89"/>
      <c r="XDB276" s="89"/>
      <c r="XDC276" s="89"/>
      <c r="XDD276" s="89"/>
      <c r="XDE276" s="89"/>
      <c r="XDF276" s="89"/>
      <c r="XDG276" s="89"/>
      <c r="XDH276" s="89"/>
      <c r="XDI276" s="89"/>
      <c r="XDJ276" s="89"/>
      <c r="XDK276" s="89"/>
      <c r="XDL276" s="89"/>
      <c r="XDM276" s="89"/>
      <c r="XDN276" s="89"/>
      <c r="XDO276" s="89"/>
      <c r="XDP276" s="89"/>
      <c r="XDQ276" s="89"/>
      <c r="XDR276" s="89"/>
      <c r="XDS276" s="89"/>
      <c r="XDT276" s="89"/>
      <c r="XDU276" s="89"/>
      <c r="XDV276" s="89"/>
      <c r="XDW276" s="89"/>
      <c r="XDX276" s="89"/>
      <c r="XDY276" s="89"/>
      <c r="XDZ276" s="89"/>
      <c r="XEA276" s="89"/>
      <c r="XEB276" s="89"/>
      <c r="XEC276" s="89"/>
      <c r="XED276" s="89"/>
      <c r="XEE276" s="89"/>
      <c r="XEF276" s="89"/>
      <c r="XEG276" s="89"/>
      <c r="XEH276" s="89"/>
      <c r="XEI276" s="89"/>
      <c r="XEJ276" s="89"/>
      <c r="XEK276" s="89"/>
      <c r="XEL276" s="89"/>
      <c r="XEM276" s="94"/>
      <c r="XEN276" s="104"/>
      <c r="XEO276" s="88"/>
      <c r="XEP276" s="88"/>
      <c r="XEQ276" s="88"/>
      <c r="XER276" s="95"/>
      <c r="XES276" s="137"/>
      <c r="XET276" s="96"/>
      <c r="XEU276" s="96"/>
      <c r="XEV276" s="86"/>
    </row>
    <row r="277" spans="1:16376" s="89" customFormat="1" ht="12.75">
      <c r="A277" s="18"/>
      <c r="B277" s="94">
        <v>1</v>
      </c>
      <c r="C277" s="170" t="s">
        <v>894</v>
      </c>
      <c r="D277" s="224" t="s">
        <v>298</v>
      </c>
      <c r="E277" s="225" t="s">
        <v>72</v>
      </c>
      <c r="F277" s="96"/>
      <c r="G277" s="126">
        <v>0.59</v>
      </c>
      <c r="H277" s="88"/>
      <c r="I277" s="126">
        <v>0.59</v>
      </c>
      <c r="J277" s="96" t="s">
        <v>72</v>
      </c>
      <c r="K277" s="96"/>
      <c r="L277" s="96"/>
      <c r="M277" s="96"/>
      <c r="N277" s="96"/>
      <c r="O277" s="96"/>
      <c r="P277" s="96"/>
      <c r="Q277" s="96"/>
      <c r="R277" s="96"/>
      <c r="S277" s="96"/>
      <c r="T277" s="96"/>
      <c r="U277" s="96"/>
      <c r="V277" s="96"/>
      <c r="W277" s="96"/>
      <c r="X277" s="96"/>
      <c r="Y277" s="96"/>
      <c r="Z277" s="96"/>
      <c r="AA277" s="96"/>
      <c r="AB277" s="96"/>
      <c r="AC277" s="96"/>
      <c r="AD277" s="96"/>
      <c r="AE277" s="96"/>
      <c r="AF277" s="96"/>
      <c r="AG277" s="96"/>
      <c r="AH277" s="96"/>
      <c r="AI277" s="96"/>
      <c r="AJ277" s="96"/>
      <c r="AK277" s="96"/>
      <c r="AL277" s="96"/>
      <c r="AM277" s="96"/>
      <c r="AN277" s="96"/>
      <c r="AO277" s="96"/>
      <c r="AP277" s="96"/>
      <c r="AQ277" s="96"/>
      <c r="AR277" s="96"/>
      <c r="AS277" s="96"/>
      <c r="AT277" s="96"/>
      <c r="AU277" s="96"/>
      <c r="AV277" s="96"/>
      <c r="AW277" s="96"/>
      <c r="AX277" s="96"/>
      <c r="AY277" s="96"/>
      <c r="AZ277" s="96"/>
      <c r="BA277" s="96"/>
      <c r="BB277" s="96"/>
      <c r="BC277" s="96"/>
      <c r="BD277" s="96"/>
      <c r="BE277" s="96"/>
      <c r="BF277" s="96"/>
      <c r="BG277" s="96"/>
      <c r="BH277" s="96"/>
      <c r="BI277" s="96"/>
      <c r="BJ277" s="96"/>
      <c r="BK277" s="96"/>
      <c r="BL277" s="96"/>
      <c r="BM277" s="96"/>
      <c r="BN277" s="96"/>
      <c r="BO277" s="96"/>
      <c r="BP277" s="96"/>
      <c r="BQ277" s="96"/>
      <c r="BR277" s="96"/>
      <c r="BS277" s="96"/>
      <c r="BT277" s="96"/>
      <c r="BU277" s="96"/>
      <c r="BV277" s="96"/>
      <c r="BW277" s="96"/>
      <c r="BX277" s="96"/>
      <c r="BY277" s="86"/>
    </row>
    <row r="278" spans="1:16376" s="89" customFormat="1" ht="12.75">
      <c r="A278" s="18"/>
      <c r="B278" s="94">
        <v>2</v>
      </c>
      <c r="C278" s="202" t="s">
        <v>299</v>
      </c>
      <c r="D278" s="202" t="s">
        <v>300</v>
      </c>
      <c r="E278" s="225" t="s">
        <v>72</v>
      </c>
      <c r="F278" s="96"/>
      <c r="G278" s="88">
        <v>0.1</v>
      </c>
      <c r="H278" s="88"/>
      <c r="I278" s="88">
        <v>0.1</v>
      </c>
      <c r="J278" s="96" t="s">
        <v>72</v>
      </c>
      <c r="K278" s="96"/>
      <c r="L278" s="96"/>
      <c r="M278" s="96"/>
      <c r="N278" s="96"/>
      <c r="O278" s="96"/>
      <c r="P278" s="96"/>
      <c r="Q278" s="96"/>
      <c r="R278" s="96"/>
      <c r="S278" s="96"/>
      <c r="T278" s="96"/>
      <c r="U278" s="96"/>
      <c r="V278" s="96"/>
      <c r="W278" s="96"/>
      <c r="X278" s="96"/>
      <c r="Y278" s="96"/>
      <c r="Z278" s="96"/>
      <c r="AA278" s="96"/>
      <c r="AB278" s="96"/>
      <c r="AC278" s="96"/>
      <c r="AD278" s="96"/>
      <c r="AE278" s="96"/>
      <c r="AF278" s="96"/>
      <c r="AG278" s="96"/>
      <c r="AH278" s="96"/>
      <c r="AI278" s="96"/>
      <c r="AJ278" s="96"/>
      <c r="AK278" s="96"/>
      <c r="AL278" s="96"/>
      <c r="AM278" s="96"/>
      <c r="AN278" s="96"/>
      <c r="AO278" s="96"/>
      <c r="AP278" s="96"/>
      <c r="AQ278" s="96"/>
      <c r="AR278" s="96"/>
      <c r="AS278" s="96"/>
      <c r="AT278" s="96"/>
      <c r="AU278" s="96"/>
      <c r="AV278" s="96"/>
      <c r="AW278" s="96"/>
      <c r="AX278" s="96"/>
      <c r="AY278" s="96"/>
      <c r="AZ278" s="96"/>
      <c r="BA278" s="96"/>
      <c r="BB278" s="96"/>
      <c r="BC278" s="96"/>
      <c r="BD278" s="96"/>
      <c r="BE278" s="96"/>
      <c r="BF278" s="96"/>
      <c r="BG278" s="96"/>
      <c r="BH278" s="96"/>
      <c r="BI278" s="96"/>
      <c r="BJ278" s="96"/>
      <c r="BK278" s="96"/>
      <c r="BL278" s="96"/>
      <c r="BM278" s="96"/>
      <c r="BN278" s="96"/>
      <c r="BO278" s="96"/>
      <c r="BP278" s="96"/>
      <c r="BQ278" s="96"/>
      <c r="BR278" s="96"/>
      <c r="BS278" s="96"/>
      <c r="BT278" s="96"/>
      <c r="BU278" s="96"/>
      <c r="BV278" s="96"/>
      <c r="BW278" s="96"/>
      <c r="BX278" s="96"/>
      <c r="BY278" s="97" t="s">
        <v>301</v>
      </c>
    </row>
    <row r="279" spans="1:16376" ht="12.75">
      <c r="B279" s="59">
        <v>3</v>
      </c>
      <c r="C279" s="168" t="s">
        <v>302</v>
      </c>
      <c r="D279" s="168" t="s">
        <v>53</v>
      </c>
      <c r="E279" s="223" t="s">
        <v>72</v>
      </c>
      <c r="F279" s="35"/>
      <c r="G279" s="14">
        <v>1.5</v>
      </c>
      <c r="H279" s="14"/>
      <c r="I279" s="14">
        <v>1.5</v>
      </c>
      <c r="J279" s="35" t="s">
        <v>72</v>
      </c>
      <c r="K279" s="35"/>
      <c r="L279" s="35"/>
      <c r="M279" s="35"/>
      <c r="N279" s="35"/>
      <c r="O279" s="35"/>
      <c r="P279" s="14">
        <v>1.5</v>
      </c>
      <c r="Q279" s="35"/>
      <c r="R279" s="35"/>
      <c r="S279" s="35"/>
      <c r="T279" s="35"/>
      <c r="U279" s="35"/>
      <c r="V279" s="35"/>
      <c r="W279" s="35"/>
      <c r="X279" s="35"/>
      <c r="Y279" s="35"/>
      <c r="Z279" s="35"/>
      <c r="AA279" s="35"/>
      <c r="AB279" s="35"/>
      <c r="AC279" s="35"/>
      <c r="AD279" s="35"/>
      <c r="AE279" s="35"/>
      <c r="AF279" s="35"/>
      <c r="AG279" s="35"/>
      <c r="AH279" s="35"/>
      <c r="AI279" s="35"/>
      <c r="AJ279" s="35"/>
      <c r="AK279" s="35"/>
      <c r="AL279" s="35"/>
      <c r="AM279" s="35"/>
      <c r="AN279" s="35"/>
      <c r="AO279" s="35"/>
      <c r="AP279" s="35"/>
      <c r="AQ279" s="35"/>
      <c r="AR279" s="35"/>
      <c r="AS279" s="35"/>
      <c r="AT279" s="35"/>
      <c r="AU279" s="35"/>
      <c r="AV279" s="35"/>
      <c r="AW279" s="35"/>
      <c r="AX279" s="35"/>
      <c r="AY279" s="35"/>
      <c r="AZ279" s="35"/>
      <c r="BA279" s="35"/>
      <c r="BB279" s="35"/>
      <c r="BC279" s="35"/>
      <c r="BD279" s="35"/>
      <c r="BE279" s="35"/>
      <c r="BF279" s="35"/>
      <c r="BG279" s="35"/>
      <c r="BH279" s="35"/>
      <c r="BI279" s="35"/>
      <c r="BJ279" s="35"/>
      <c r="BK279" s="35"/>
      <c r="BL279" s="35"/>
      <c r="BM279" s="35"/>
      <c r="BN279" s="35"/>
      <c r="BO279" s="35"/>
      <c r="BP279" s="35"/>
      <c r="BQ279" s="35"/>
      <c r="BR279" s="35"/>
      <c r="BS279" s="35"/>
      <c r="BT279" s="35"/>
      <c r="BU279" s="35"/>
      <c r="BV279" s="35"/>
      <c r="BW279" s="35"/>
      <c r="BX279" s="17"/>
      <c r="BY279" s="13" t="s">
        <v>150</v>
      </c>
    </row>
    <row r="280" spans="1:16376" ht="12.75">
      <c r="B280" s="59">
        <v>4</v>
      </c>
      <c r="C280" s="168" t="s">
        <v>303</v>
      </c>
      <c r="D280" s="168" t="s">
        <v>53</v>
      </c>
      <c r="E280" s="223" t="s">
        <v>72</v>
      </c>
      <c r="F280" s="35"/>
      <c r="G280" s="14">
        <v>1</v>
      </c>
      <c r="H280" s="14"/>
      <c r="I280" s="14">
        <v>1</v>
      </c>
      <c r="J280" s="35" t="s">
        <v>72</v>
      </c>
      <c r="K280" s="35"/>
      <c r="L280" s="35"/>
      <c r="M280" s="35"/>
      <c r="N280" s="35"/>
      <c r="O280" s="35"/>
      <c r="P280" s="14">
        <v>1</v>
      </c>
      <c r="Q280" s="35"/>
      <c r="R280" s="35"/>
      <c r="S280" s="35"/>
      <c r="T280" s="35"/>
      <c r="U280" s="35"/>
      <c r="V280" s="35"/>
      <c r="W280" s="35"/>
      <c r="X280" s="35"/>
      <c r="Y280" s="35"/>
      <c r="Z280" s="35"/>
      <c r="AA280" s="35"/>
      <c r="AB280" s="35"/>
      <c r="AC280" s="35"/>
      <c r="AD280" s="35"/>
      <c r="AE280" s="35"/>
      <c r="AF280" s="35"/>
      <c r="AG280" s="35"/>
      <c r="AH280" s="35"/>
      <c r="AI280" s="35"/>
      <c r="AJ280" s="35"/>
      <c r="AK280" s="35"/>
      <c r="AL280" s="35"/>
      <c r="AM280" s="35"/>
      <c r="AN280" s="35"/>
      <c r="AO280" s="35"/>
      <c r="AP280" s="35"/>
      <c r="AQ280" s="35"/>
      <c r="AR280" s="35"/>
      <c r="AS280" s="35"/>
      <c r="AT280" s="35"/>
      <c r="AU280" s="35"/>
      <c r="AV280" s="35"/>
      <c r="AW280" s="35"/>
      <c r="AX280" s="35"/>
      <c r="AY280" s="35"/>
      <c r="AZ280" s="35"/>
      <c r="BA280" s="35"/>
      <c r="BB280" s="35"/>
      <c r="BC280" s="35"/>
      <c r="BD280" s="35"/>
      <c r="BE280" s="35"/>
      <c r="BF280" s="35"/>
      <c r="BG280" s="35"/>
      <c r="BH280" s="35"/>
      <c r="BI280" s="35"/>
      <c r="BJ280" s="35"/>
      <c r="BK280" s="35"/>
      <c r="BL280" s="35"/>
      <c r="BM280" s="35"/>
      <c r="BN280" s="35"/>
      <c r="BO280" s="35"/>
      <c r="BP280" s="35"/>
      <c r="BQ280" s="35"/>
      <c r="BR280" s="35"/>
      <c r="BS280" s="35"/>
      <c r="BT280" s="35"/>
      <c r="BU280" s="35"/>
      <c r="BV280" s="35"/>
      <c r="BW280" s="35"/>
      <c r="BX280" s="21"/>
      <c r="BY280" s="13"/>
    </row>
    <row r="281" spans="1:16376" ht="12.75">
      <c r="B281" s="59">
        <v>5</v>
      </c>
      <c r="C281" s="168" t="s">
        <v>304</v>
      </c>
      <c r="D281" s="168" t="s">
        <v>53</v>
      </c>
      <c r="E281" s="223" t="s">
        <v>72</v>
      </c>
      <c r="F281" s="35"/>
      <c r="G281" s="14">
        <v>1</v>
      </c>
      <c r="H281" s="14"/>
      <c r="I281" s="14">
        <v>1</v>
      </c>
      <c r="J281" s="35" t="s">
        <v>72</v>
      </c>
      <c r="K281" s="35"/>
      <c r="L281" s="35"/>
      <c r="M281" s="35"/>
      <c r="N281" s="35"/>
      <c r="O281" s="35"/>
      <c r="P281" s="14">
        <v>1</v>
      </c>
      <c r="Q281" s="35"/>
      <c r="R281" s="35"/>
      <c r="S281" s="35"/>
      <c r="T281" s="35"/>
      <c r="U281" s="35"/>
      <c r="V281" s="35"/>
      <c r="W281" s="35"/>
      <c r="X281" s="35"/>
      <c r="Y281" s="35"/>
      <c r="Z281" s="35"/>
      <c r="AA281" s="35"/>
      <c r="AB281" s="35"/>
      <c r="AC281" s="35"/>
      <c r="AD281" s="35"/>
      <c r="AE281" s="35"/>
      <c r="AF281" s="35"/>
      <c r="AG281" s="35"/>
      <c r="AH281" s="35"/>
      <c r="AI281" s="35"/>
      <c r="AJ281" s="35"/>
      <c r="AK281" s="35"/>
      <c r="AL281" s="35"/>
      <c r="AM281" s="35"/>
      <c r="AN281" s="35"/>
      <c r="AO281" s="35"/>
      <c r="AP281" s="35"/>
      <c r="AQ281" s="35"/>
      <c r="AR281" s="35"/>
      <c r="AS281" s="35"/>
      <c r="AT281" s="35"/>
      <c r="AU281" s="35"/>
      <c r="AV281" s="35"/>
      <c r="AW281" s="35"/>
      <c r="AX281" s="35"/>
      <c r="AY281" s="35"/>
      <c r="AZ281" s="35"/>
      <c r="BA281" s="35"/>
      <c r="BB281" s="35"/>
      <c r="BC281" s="35"/>
      <c r="BD281" s="35"/>
      <c r="BE281" s="35"/>
      <c r="BF281" s="35"/>
      <c r="BG281" s="35"/>
      <c r="BH281" s="35"/>
      <c r="BI281" s="35"/>
      <c r="BJ281" s="35"/>
      <c r="BK281" s="35"/>
      <c r="BL281" s="35"/>
      <c r="BM281" s="35"/>
      <c r="BN281" s="35"/>
      <c r="BO281" s="35"/>
      <c r="BP281" s="35"/>
      <c r="BQ281" s="35"/>
      <c r="BR281" s="35"/>
      <c r="BS281" s="35"/>
      <c r="BT281" s="35"/>
      <c r="BU281" s="35"/>
      <c r="BV281" s="35"/>
      <c r="BW281" s="35"/>
      <c r="BX281" s="21"/>
      <c r="BY281" s="13"/>
    </row>
    <row r="282" spans="1:16376" s="89" customFormat="1" ht="12.75">
      <c r="A282" s="18"/>
      <c r="B282" s="94">
        <v>6</v>
      </c>
      <c r="C282" s="171" t="s">
        <v>305</v>
      </c>
      <c r="D282" s="171" t="s">
        <v>53</v>
      </c>
      <c r="E282" s="225" t="s">
        <v>72</v>
      </c>
      <c r="F282" s="96"/>
      <c r="G282" s="126">
        <v>1.08</v>
      </c>
      <c r="H282" s="102"/>
      <c r="I282" s="126">
        <v>1.08</v>
      </c>
      <c r="J282" s="96" t="s">
        <v>72</v>
      </c>
      <c r="K282" s="96"/>
      <c r="L282" s="96"/>
      <c r="M282" s="96"/>
      <c r="N282" s="96"/>
      <c r="O282" s="96"/>
      <c r="P282" s="96"/>
      <c r="Q282" s="96"/>
      <c r="R282" s="96"/>
      <c r="S282" s="96"/>
      <c r="T282" s="96"/>
      <c r="U282" s="96"/>
      <c r="V282" s="96"/>
      <c r="W282" s="96"/>
      <c r="X282" s="96"/>
      <c r="Y282" s="96"/>
      <c r="Z282" s="96"/>
      <c r="AA282" s="96"/>
      <c r="AB282" s="96"/>
      <c r="AC282" s="96"/>
      <c r="AD282" s="96"/>
      <c r="AE282" s="96"/>
      <c r="AF282" s="96"/>
      <c r="AG282" s="96"/>
      <c r="AH282" s="96"/>
      <c r="AI282" s="96"/>
      <c r="AJ282" s="96"/>
      <c r="AK282" s="96"/>
      <c r="AL282" s="96"/>
      <c r="AM282" s="96"/>
      <c r="AN282" s="96"/>
      <c r="AO282" s="96"/>
      <c r="AP282" s="96"/>
      <c r="AQ282" s="96"/>
      <c r="AR282" s="96"/>
      <c r="AS282" s="96"/>
      <c r="AT282" s="96"/>
      <c r="AU282" s="96"/>
      <c r="AV282" s="96"/>
      <c r="AW282" s="96"/>
      <c r="AX282" s="96"/>
      <c r="AY282" s="96"/>
      <c r="AZ282" s="96"/>
      <c r="BA282" s="96"/>
      <c r="BB282" s="96"/>
      <c r="BC282" s="96"/>
      <c r="BD282" s="96"/>
      <c r="BE282" s="96"/>
      <c r="BF282" s="96"/>
      <c r="BG282" s="96"/>
      <c r="BH282" s="96"/>
      <c r="BI282" s="96"/>
      <c r="BJ282" s="96"/>
      <c r="BK282" s="96"/>
      <c r="BL282" s="96"/>
      <c r="BM282" s="96"/>
      <c r="BN282" s="96"/>
      <c r="BO282" s="96"/>
      <c r="BP282" s="96"/>
      <c r="BQ282" s="96"/>
      <c r="BR282" s="96"/>
      <c r="BS282" s="96"/>
      <c r="BT282" s="96"/>
      <c r="BU282" s="96"/>
      <c r="BV282" s="96"/>
      <c r="BW282" s="96"/>
      <c r="BX282" s="103"/>
      <c r="BY282" s="86"/>
    </row>
    <row r="283" spans="1:16376" s="89" customFormat="1" ht="25.5">
      <c r="A283" s="18"/>
      <c r="B283" s="94">
        <v>7</v>
      </c>
      <c r="C283" s="171" t="s">
        <v>306</v>
      </c>
      <c r="D283" s="171" t="s">
        <v>86</v>
      </c>
      <c r="E283" s="223" t="s">
        <v>72</v>
      </c>
      <c r="F283" s="35"/>
      <c r="G283" s="102">
        <v>1</v>
      </c>
      <c r="H283" s="102"/>
      <c r="I283" s="88">
        <v>1</v>
      </c>
      <c r="J283" s="35" t="s">
        <v>72</v>
      </c>
      <c r="K283" s="35"/>
      <c r="L283" s="35"/>
      <c r="M283" s="35"/>
      <c r="N283" s="35"/>
      <c r="O283" s="35"/>
      <c r="P283" s="88">
        <v>1</v>
      </c>
      <c r="Q283" s="35"/>
      <c r="R283" s="35"/>
      <c r="S283" s="35"/>
      <c r="T283" s="35"/>
      <c r="U283" s="35"/>
      <c r="V283" s="35"/>
      <c r="W283" s="35"/>
      <c r="X283" s="35"/>
      <c r="Y283" s="35"/>
      <c r="Z283" s="35"/>
      <c r="AA283" s="35"/>
      <c r="AB283" s="35"/>
      <c r="AC283" s="35"/>
      <c r="AD283" s="35"/>
      <c r="AE283" s="35"/>
      <c r="AF283" s="35"/>
      <c r="AG283" s="35"/>
      <c r="AH283" s="35"/>
      <c r="AI283" s="35"/>
      <c r="AJ283" s="35"/>
      <c r="AK283" s="35"/>
      <c r="AL283" s="35"/>
      <c r="AM283" s="35"/>
      <c r="AN283" s="35"/>
      <c r="AO283" s="35"/>
      <c r="AP283" s="35"/>
      <c r="AQ283" s="35"/>
      <c r="AR283" s="35"/>
      <c r="AS283" s="35"/>
      <c r="AT283" s="35"/>
      <c r="AU283" s="35"/>
      <c r="AV283" s="35"/>
      <c r="AW283" s="35"/>
      <c r="AX283" s="35"/>
      <c r="AY283" s="35"/>
      <c r="AZ283" s="35"/>
      <c r="BA283" s="35"/>
      <c r="BB283" s="35"/>
      <c r="BC283" s="35"/>
      <c r="BD283" s="35"/>
      <c r="BE283" s="35"/>
      <c r="BF283" s="35"/>
      <c r="BG283" s="35"/>
      <c r="BH283" s="35"/>
      <c r="BI283" s="35"/>
      <c r="BJ283" s="35"/>
      <c r="BK283" s="35"/>
      <c r="BL283" s="35"/>
      <c r="BM283" s="35"/>
      <c r="BN283" s="35"/>
      <c r="BO283" s="35"/>
      <c r="BP283" s="35"/>
      <c r="BQ283" s="35"/>
      <c r="BR283" s="35"/>
      <c r="BS283" s="35"/>
      <c r="BT283" s="35"/>
      <c r="BU283" s="35"/>
      <c r="BV283" s="35"/>
      <c r="BW283" s="35"/>
      <c r="BX283" s="103">
        <v>2025</v>
      </c>
      <c r="BY283" s="97" t="s">
        <v>742</v>
      </c>
    </row>
    <row r="284" spans="1:16376" ht="25.5">
      <c r="B284" s="59">
        <v>8</v>
      </c>
      <c r="C284" s="168" t="s">
        <v>307</v>
      </c>
      <c r="D284" s="168" t="s">
        <v>86</v>
      </c>
      <c r="E284" s="223" t="s">
        <v>72</v>
      </c>
      <c r="F284" s="35"/>
      <c r="G284" s="24">
        <v>1</v>
      </c>
      <c r="H284" s="24"/>
      <c r="I284" s="14">
        <v>1</v>
      </c>
      <c r="J284" s="35" t="s">
        <v>72</v>
      </c>
      <c r="K284" s="35"/>
      <c r="L284" s="35"/>
      <c r="M284" s="35"/>
      <c r="N284" s="35"/>
      <c r="O284" s="35"/>
      <c r="P284" s="14">
        <v>1</v>
      </c>
      <c r="Q284" s="35"/>
      <c r="R284" s="35"/>
      <c r="S284" s="35"/>
      <c r="T284" s="35"/>
      <c r="U284" s="35"/>
      <c r="V284" s="35"/>
      <c r="W284" s="35"/>
      <c r="X284" s="35"/>
      <c r="Y284" s="35"/>
      <c r="Z284" s="35"/>
      <c r="AA284" s="35"/>
      <c r="AB284" s="35"/>
      <c r="AC284" s="35"/>
      <c r="AD284" s="35"/>
      <c r="AE284" s="35"/>
      <c r="AF284" s="35"/>
      <c r="AG284" s="35"/>
      <c r="AH284" s="35"/>
      <c r="AI284" s="35"/>
      <c r="AJ284" s="35"/>
      <c r="AK284" s="35"/>
      <c r="AL284" s="35"/>
      <c r="AM284" s="35"/>
      <c r="AN284" s="35"/>
      <c r="AO284" s="35"/>
      <c r="AP284" s="35"/>
      <c r="AQ284" s="35"/>
      <c r="AR284" s="35"/>
      <c r="AS284" s="35"/>
      <c r="AT284" s="35"/>
      <c r="AU284" s="35"/>
      <c r="AV284" s="35"/>
      <c r="AW284" s="35"/>
      <c r="AX284" s="35"/>
      <c r="AY284" s="35"/>
      <c r="AZ284" s="35"/>
      <c r="BA284" s="35"/>
      <c r="BB284" s="35"/>
      <c r="BC284" s="35"/>
      <c r="BD284" s="35"/>
      <c r="BE284" s="35"/>
      <c r="BF284" s="35"/>
      <c r="BG284" s="35"/>
      <c r="BH284" s="35"/>
      <c r="BI284" s="35"/>
      <c r="BJ284" s="35"/>
      <c r="BK284" s="35"/>
      <c r="BL284" s="35"/>
      <c r="BM284" s="35"/>
      <c r="BN284" s="35"/>
      <c r="BO284" s="35"/>
      <c r="BP284" s="35"/>
      <c r="BQ284" s="35"/>
      <c r="BR284" s="35"/>
      <c r="BS284" s="35"/>
      <c r="BT284" s="35"/>
      <c r="BU284" s="35"/>
      <c r="BV284" s="35"/>
      <c r="BW284" s="35"/>
      <c r="BX284" s="21">
        <v>2025</v>
      </c>
      <c r="BY284" s="29" t="s">
        <v>742</v>
      </c>
    </row>
    <row r="285" spans="1:16376" ht="12.75">
      <c r="B285" s="59">
        <v>9</v>
      </c>
      <c r="C285" s="168" t="s">
        <v>308</v>
      </c>
      <c r="D285" s="168" t="s">
        <v>36</v>
      </c>
      <c r="E285" s="223" t="s">
        <v>72</v>
      </c>
      <c r="F285" s="35"/>
      <c r="G285" s="24">
        <v>0.8</v>
      </c>
      <c r="H285" s="24"/>
      <c r="I285" s="14">
        <v>0.8</v>
      </c>
      <c r="J285" s="35" t="s">
        <v>72</v>
      </c>
      <c r="K285" s="35"/>
      <c r="L285" s="35"/>
      <c r="M285" s="35"/>
      <c r="N285" s="35"/>
      <c r="O285" s="35"/>
      <c r="P285" s="14">
        <v>0.8</v>
      </c>
      <c r="Q285" s="35"/>
      <c r="R285" s="35"/>
      <c r="S285" s="35"/>
      <c r="T285" s="35"/>
      <c r="U285" s="35"/>
      <c r="V285" s="35"/>
      <c r="W285" s="35"/>
      <c r="X285" s="35"/>
      <c r="Y285" s="35"/>
      <c r="Z285" s="35"/>
      <c r="AA285" s="35"/>
      <c r="AB285" s="35"/>
      <c r="AC285" s="35"/>
      <c r="AD285" s="35"/>
      <c r="AE285" s="35"/>
      <c r="AF285" s="35"/>
      <c r="AG285" s="35"/>
      <c r="AH285" s="35"/>
      <c r="AI285" s="35"/>
      <c r="AJ285" s="35"/>
      <c r="AK285" s="35"/>
      <c r="AL285" s="35"/>
      <c r="AM285" s="35"/>
      <c r="AN285" s="35"/>
      <c r="AO285" s="35"/>
      <c r="AP285" s="35"/>
      <c r="AQ285" s="35"/>
      <c r="AR285" s="35"/>
      <c r="AS285" s="35"/>
      <c r="AT285" s="35"/>
      <c r="AU285" s="35"/>
      <c r="AV285" s="35"/>
      <c r="AW285" s="35"/>
      <c r="AX285" s="35"/>
      <c r="AY285" s="35"/>
      <c r="AZ285" s="35"/>
      <c r="BA285" s="35"/>
      <c r="BB285" s="35"/>
      <c r="BC285" s="35"/>
      <c r="BD285" s="35"/>
      <c r="BE285" s="35"/>
      <c r="BF285" s="35"/>
      <c r="BG285" s="35"/>
      <c r="BH285" s="35"/>
      <c r="BI285" s="35"/>
      <c r="BJ285" s="35"/>
      <c r="BK285" s="35"/>
      <c r="BL285" s="35"/>
      <c r="BM285" s="35"/>
      <c r="BN285" s="35"/>
      <c r="BO285" s="35"/>
      <c r="BP285" s="35"/>
      <c r="BQ285" s="35"/>
      <c r="BR285" s="35"/>
      <c r="BS285" s="35"/>
      <c r="BT285" s="35"/>
      <c r="BU285" s="35"/>
      <c r="BV285" s="35"/>
      <c r="BW285" s="35"/>
      <c r="BX285" s="21"/>
      <c r="BY285" s="13"/>
    </row>
    <row r="286" spans="1:16376" ht="12.75">
      <c r="B286" s="59"/>
      <c r="C286" s="172" t="s">
        <v>900</v>
      </c>
      <c r="D286" s="168" t="s">
        <v>36</v>
      </c>
      <c r="E286" s="223" t="s">
        <v>72</v>
      </c>
      <c r="F286" s="35"/>
      <c r="G286" s="122">
        <v>0.94499999999999995</v>
      </c>
      <c r="H286" s="122">
        <v>0.94499999999999995</v>
      </c>
      <c r="I286" s="14"/>
      <c r="J286" s="35" t="s">
        <v>72</v>
      </c>
      <c r="K286" s="35"/>
      <c r="L286" s="35"/>
      <c r="M286" s="35"/>
      <c r="N286" s="35"/>
      <c r="O286" s="35"/>
      <c r="P286" s="35"/>
      <c r="Q286" s="35"/>
      <c r="R286" s="35"/>
      <c r="S286" s="35"/>
      <c r="T286" s="35"/>
      <c r="U286" s="35"/>
      <c r="V286" s="35"/>
      <c r="W286" s="35"/>
      <c r="X286" s="35"/>
      <c r="Y286" s="35"/>
      <c r="Z286" s="35"/>
      <c r="AA286" s="35"/>
      <c r="AB286" s="35"/>
      <c r="AC286" s="35"/>
      <c r="AD286" s="35"/>
      <c r="AE286" s="35"/>
      <c r="AF286" s="35"/>
      <c r="AG286" s="35"/>
      <c r="AH286" s="35"/>
      <c r="AI286" s="35"/>
      <c r="AJ286" s="35"/>
      <c r="AK286" s="35"/>
      <c r="AL286" s="35"/>
      <c r="AM286" s="35"/>
      <c r="AN286" s="35"/>
      <c r="AO286" s="35"/>
      <c r="AP286" s="35"/>
      <c r="AQ286" s="35"/>
      <c r="AR286" s="35"/>
      <c r="AS286" s="35"/>
      <c r="AT286" s="35"/>
      <c r="AU286" s="35"/>
      <c r="AV286" s="35"/>
      <c r="AW286" s="35"/>
      <c r="AX286" s="35"/>
      <c r="AY286" s="35"/>
      <c r="AZ286" s="35"/>
      <c r="BA286" s="35"/>
      <c r="BB286" s="35"/>
      <c r="BC286" s="35"/>
      <c r="BD286" s="35"/>
      <c r="BE286" s="35"/>
      <c r="BF286" s="35"/>
      <c r="BG286" s="35"/>
      <c r="BH286" s="35"/>
      <c r="BI286" s="35"/>
      <c r="BJ286" s="35"/>
      <c r="BK286" s="35"/>
      <c r="BL286" s="35"/>
      <c r="BM286" s="35"/>
      <c r="BN286" s="35"/>
      <c r="BO286" s="35"/>
      <c r="BP286" s="35"/>
      <c r="BQ286" s="35"/>
      <c r="BR286" s="35"/>
      <c r="BS286" s="35"/>
      <c r="BT286" s="35"/>
      <c r="BU286" s="35"/>
      <c r="BV286" s="35"/>
      <c r="BW286" s="35"/>
      <c r="BX286" s="21"/>
      <c r="BY286" s="13"/>
    </row>
    <row r="287" spans="1:16376" ht="12.75">
      <c r="B287" s="59">
        <v>10</v>
      </c>
      <c r="C287" s="168" t="s">
        <v>764</v>
      </c>
      <c r="D287" s="168" t="s">
        <v>36</v>
      </c>
      <c r="E287" s="223" t="s">
        <v>72</v>
      </c>
      <c r="F287" s="35"/>
      <c r="G287" s="24">
        <v>1.367</v>
      </c>
      <c r="H287" s="24">
        <v>0.56699999999999995</v>
      </c>
      <c r="I287" s="14">
        <v>0.8</v>
      </c>
      <c r="J287" s="35" t="s">
        <v>72</v>
      </c>
      <c r="K287" s="35"/>
      <c r="L287" s="35"/>
      <c r="M287" s="35"/>
      <c r="N287" s="35"/>
      <c r="O287" s="35"/>
      <c r="P287" s="14">
        <v>0.8</v>
      </c>
      <c r="Q287" s="35"/>
      <c r="R287" s="35"/>
      <c r="S287" s="35"/>
      <c r="T287" s="35"/>
      <c r="U287" s="35"/>
      <c r="V287" s="35"/>
      <c r="W287" s="35"/>
      <c r="X287" s="35"/>
      <c r="Y287" s="35"/>
      <c r="Z287" s="35"/>
      <c r="AA287" s="35"/>
      <c r="AB287" s="35"/>
      <c r="AC287" s="35"/>
      <c r="AD287" s="35"/>
      <c r="AE287" s="35"/>
      <c r="AF287" s="35"/>
      <c r="AG287" s="35"/>
      <c r="AH287" s="35"/>
      <c r="AI287" s="35"/>
      <c r="AJ287" s="35"/>
      <c r="AK287" s="35"/>
      <c r="AL287" s="35"/>
      <c r="AM287" s="35"/>
      <c r="AN287" s="35"/>
      <c r="AO287" s="35"/>
      <c r="AP287" s="35"/>
      <c r="AQ287" s="35"/>
      <c r="AR287" s="35"/>
      <c r="AS287" s="35"/>
      <c r="AT287" s="35"/>
      <c r="AU287" s="35"/>
      <c r="AV287" s="35"/>
      <c r="AW287" s="35"/>
      <c r="AX287" s="35"/>
      <c r="AY287" s="35"/>
      <c r="AZ287" s="35"/>
      <c r="BA287" s="35"/>
      <c r="BB287" s="35"/>
      <c r="BC287" s="35"/>
      <c r="BD287" s="35"/>
      <c r="BE287" s="35"/>
      <c r="BF287" s="35"/>
      <c r="BG287" s="35"/>
      <c r="BH287" s="35"/>
      <c r="BI287" s="35"/>
      <c r="BJ287" s="35"/>
      <c r="BK287" s="35"/>
      <c r="BL287" s="35"/>
      <c r="BM287" s="35"/>
      <c r="BN287" s="35"/>
      <c r="BO287" s="35"/>
      <c r="BP287" s="35"/>
      <c r="BQ287" s="35"/>
      <c r="BR287" s="35"/>
      <c r="BS287" s="35"/>
      <c r="BT287" s="35"/>
      <c r="BU287" s="35"/>
      <c r="BV287" s="35"/>
      <c r="BW287" s="35"/>
      <c r="BX287" s="21"/>
      <c r="BY287" s="13"/>
    </row>
    <row r="288" spans="1:16376" ht="12.75">
      <c r="B288" s="59">
        <v>11</v>
      </c>
      <c r="C288" s="168" t="s">
        <v>309</v>
      </c>
      <c r="D288" s="168" t="s">
        <v>21</v>
      </c>
      <c r="E288" s="223" t="s">
        <v>72</v>
      </c>
      <c r="F288" s="35"/>
      <c r="G288" s="24">
        <v>1</v>
      </c>
      <c r="H288" s="24"/>
      <c r="I288" s="14">
        <v>1</v>
      </c>
      <c r="J288" s="35" t="s">
        <v>72</v>
      </c>
      <c r="K288" s="35"/>
      <c r="L288" s="35"/>
      <c r="M288" s="35"/>
      <c r="N288" s="35"/>
      <c r="O288" s="35"/>
      <c r="P288" s="14">
        <v>1</v>
      </c>
      <c r="Q288" s="35"/>
      <c r="R288" s="35"/>
      <c r="S288" s="35"/>
      <c r="T288" s="35"/>
      <c r="U288" s="35"/>
      <c r="V288" s="35"/>
      <c r="W288" s="35"/>
      <c r="X288" s="35"/>
      <c r="Y288" s="35"/>
      <c r="Z288" s="35"/>
      <c r="AA288" s="35"/>
      <c r="AB288" s="35"/>
      <c r="AC288" s="35"/>
      <c r="AD288" s="35"/>
      <c r="AE288" s="35"/>
      <c r="AF288" s="35"/>
      <c r="AG288" s="35"/>
      <c r="AH288" s="35"/>
      <c r="AI288" s="35"/>
      <c r="AJ288" s="35"/>
      <c r="AK288" s="35"/>
      <c r="AL288" s="35"/>
      <c r="AM288" s="35"/>
      <c r="AN288" s="35"/>
      <c r="AO288" s="35"/>
      <c r="AP288" s="35"/>
      <c r="AQ288" s="35"/>
      <c r="AR288" s="35"/>
      <c r="AS288" s="35"/>
      <c r="AT288" s="35"/>
      <c r="AU288" s="35"/>
      <c r="AV288" s="35"/>
      <c r="AW288" s="35"/>
      <c r="AX288" s="35"/>
      <c r="AY288" s="35"/>
      <c r="AZ288" s="35"/>
      <c r="BA288" s="35"/>
      <c r="BB288" s="35"/>
      <c r="BC288" s="35"/>
      <c r="BD288" s="35"/>
      <c r="BE288" s="35"/>
      <c r="BF288" s="35"/>
      <c r="BG288" s="35"/>
      <c r="BH288" s="35"/>
      <c r="BI288" s="35"/>
      <c r="BJ288" s="35"/>
      <c r="BK288" s="35"/>
      <c r="BL288" s="35"/>
      <c r="BM288" s="35"/>
      <c r="BN288" s="35"/>
      <c r="BO288" s="35"/>
      <c r="BP288" s="35"/>
      <c r="BQ288" s="35"/>
      <c r="BR288" s="35"/>
      <c r="BS288" s="35"/>
      <c r="BT288" s="35"/>
      <c r="BU288" s="35"/>
      <c r="BV288" s="35"/>
      <c r="BW288" s="35"/>
      <c r="BX288" s="21"/>
      <c r="BY288" s="13"/>
    </row>
    <row r="289" spans="1:77" s="89" customFormat="1" ht="12.75">
      <c r="A289" s="18"/>
      <c r="B289" s="94" t="s">
        <v>896</v>
      </c>
      <c r="C289" s="170" t="s">
        <v>895</v>
      </c>
      <c r="D289" s="171" t="s">
        <v>41</v>
      </c>
      <c r="E289" s="225" t="s">
        <v>72</v>
      </c>
      <c r="F289" s="96"/>
      <c r="G289" s="126">
        <v>1.67</v>
      </c>
      <c r="H289" s="102"/>
      <c r="I289" s="126">
        <v>1.67</v>
      </c>
      <c r="J289" s="96" t="s">
        <v>72</v>
      </c>
      <c r="K289" s="96"/>
      <c r="L289" s="96"/>
      <c r="M289" s="96"/>
      <c r="N289" s="96"/>
      <c r="O289" s="96"/>
      <c r="P289" s="96"/>
      <c r="Q289" s="96"/>
      <c r="R289" s="96"/>
      <c r="S289" s="96"/>
      <c r="T289" s="96"/>
      <c r="U289" s="96"/>
      <c r="V289" s="96"/>
      <c r="W289" s="96"/>
      <c r="X289" s="96"/>
      <c r="Y289" s="96"/>
      <c r="Z289" s="96"/>
      <c r="AA289" s="96"/>
      <c r="AB289" s="96"/>
      <c r="AC289" s="96"/>
      <c r="AD289" s="96"/>
      <c r="AE289" s="96"/>
      <c r="AF289" s="96"/>
      <c r="AG289" s="96"/>
      <c r="AH289" s="96"/>
      <c r="AI289" s="96"/>
      <c r="AJ289" s="96"/>
      <c r="AK289" s="96"/>
      <c r="AL289" s="96"/>
      <c r="AM289" s="96"/>
      <c r="AN289" s="96"/>
      <c r="AO289" s="96"/>
      <c r="AP289" s="96"/>
      <c r="AQ289" s="96"/>
      <c r="AR289" s="96"/>
      <c r="AS289" s="96"/>
      <c r="AT289" s="96"/>
      <c r="AU289" s="96"/>
      <c r="AV289" s="96"/>
      <c r="AW289" s="96"/>
      <c r="AX289" s="96"/>
      <c r="AY289" s="96"/>
      <c r="AZ289" s="96"/>
      <c r="BA289" s="96"/>
      <c r="BB289" s="96"/>
      <c r="BC289" s="96"/>
      <c r="BD289" s="96"/>
      <c r="BE289" s="96"/>
      <c r="BF289" s="96"/>
      <c r="BG289" s="96"/>
      <c r="BH289" s="96"/>
      <c r="BI289" s="96"/>
      <c r="BJ289" s="96"/>
      <c r="BK289" s="96"/>
      <c r="BL289" s="96"/>
      <c r="BM289" s="96"/>
      <c r="BN289" s="96"/>
      <c r="BO289" s="96"/>
      <c r="BP289" s="96"/>
      <c r="BQ289" s="96"/>
      <c r="BR289" s="96"/>
      <c r="BS289" s="96"/>
      <c r="BT289" s="96"/>
      <c r="BU289" s="96"/>
      <c r="BV289" s="96"/>
      <c r="BW289" s="96"/>
      <c r="BX289" s="103"/>
      <c r="BY289" s="86"/>
    </row>
    <row r="290" spans="1:77" ht="12.75">
      <c r="B290" s="59">
        <v>12</v>
      </c>
      <c r="C290" s="168" t="s">
        <v>310</v>
      </c>
      <c r="D290" s="168" t="s">
        <v>18</v>
      </c>
      <c r="E290" s="223" t="s">
        <v>72</v>
      </c>
      <c r="F290" s="35"/>
      <c r="G290" s="24">
        <v>2</v>
      </c>
      <c r="H290" s="24"/>
      <c r="I290" s="14">
        <v>2</v>
      </c>
      <c r="J290" s="35" t="s">
        <v>72</v>
      </c>
      <c r="K290" s="35"/>
      <c r="L290" s="35"/>
      <c r="M290" s="35"/>
      <c r="N290" s="35"/>
      <c r="O290" s="35"/>
      <c r="P290" s="14">
        <v>2</v>
      </c>
      <c r="Q290" s="35"/>
      <c r="R290" s="35"/>
      <c r="S290" s="35"/>
      <c r="T290" s="35"/>
      <c r="U290" s="35"/>
      <c r="V290" s="35"/>
      <c r="W290" s="35"/>
      <c r="X290" s="35"/>
      <c r="Y290" s="35"/>
      <c r="Z290" s="35"/>
      <c r="AA290" s="35"/>
      <c r="AB290" s="35"/>
      <c r="AC290" s="35"/>
      <c r="AD290" s="35"/>
      <c r="AE290" s="35"/>
      <c r="AF290" s="35"/>
      <c r="AG290" s="35"/>
      <c r="AH290" s="35"/>
      <c r="AI290" s="35"/>
      <c r="AJ290" s="35"/>
      <c r="AK290" s="35"/>
      <c r="AL290" s="35"/>
      <c r="AM290" s="35"/>
      <c r="AN290" s="35"/>
      <c r="AO290" s="35"/>
      <c r="AP290" s="35"/>
      <c r="AQ290" s="35"/>
      <c r="AR290" s="35"/>
      <c r="AS290" s="35"/>
      <c r="AT290" s="35"/>
      <c r="AU290" s="35"/>
      <c r="AV290" s="35"/>
      <c r="AW290" s="35"/>
      <c r="AX290" s="35"/>
      <c r="AY290" s="35"/>
      <c r="AZ290" s="35"/>
      <c r="BA290" s="35"/>
      <c r="BB290" s="35"/>
      <c r="BC290" s="35"/>
      <c r="BD290" s="35"/>
      <c r="BE290" s="35"/>
      <c r="BF290" s="35"/>
      <c r="BG290" s="35"/>
      <c r="BH290" s="35"/>
      <c r="BI290" s="35"/>
      <c r="BJ290" s="35"/>
      <c r="BK290" s="35"/>
      <c r="BL290" s="35"/>
      <c r="BM290" s="35"/>
      <c r="BN290" s="35"/>
      <c r="BO290" s="35"/>
      <c r="BP290" s="35"/>
      <c r="BQ290" s="35"/>
      <c r="BR290" s="35"/>
      <c r="BS290" s="35"/>
      <c r="BT290" s="35"/>
      <c r="BU290" s="35"/>
      <c r="BV290" s="35"/>
      <c r="BW290" s="35"/>
      <c r="BX290" s="21"/>
      <c r="BY290" s="13"/>
    </row>
    <row r="291" spans="1:77" ht="38.25">
      <c r="B291" s="59">
        <v>13</v>
      </c>
      <c r="C291" s="168" t="s">
        <v>311</v>
      </c>
      <c r="D291" s="168" t="s">
        <v>24</v>
      </c>
      <c r="E291" s="223" t="s">
        <v>72</v>
      </c>
      <c r="F291" s="35"/>
      <c r="G291" s="24">
        <v>1.0129999999999999</v>
      </c>
      <c r="H291" s="24"/>
      <c r="I291" s="14">
        <v>1.0129999999999999</v>
      </c>
      <c r="J291" s="35" t="s">
        <v>72</v>
      </c>
      <c r="K291" s="35"/>
      <c r="L291" s="35"/>
      <c r="M291" s="35"/>
      <c r="N291" s="35"/>
      <c r="O291" s="35"/>
      <c r="P291" s="14">
        <v>1.0129999999999999</v>
      </c>
      <c r="Q291" s="35"/>
      <c r="R291" s="35"/>
      <c r="S291" s="35"/>
      <c r="T291" s="35"/>
      <c r="U291" s="35"/>
      <c r="V291" s="35"/>
      <c r="W291" s="35"/>
      <c r="X291" s="35"/>
      <c r="Y291" s="35"/>
      <c r="Z291" s="35"/>
      <c r="AA291" s="35"/>
      <c r="AB291" s="35"/>
      <c r="AC291" s="35"/>
      <c r="AD291" s="35"/>
      <c r="AE291" s="35"/>
      <c r="AF291" s="35"/>
      <c r="AG291" s="35"/>
      <c r="AH291" s="35"/>
      <c r="AI291" s="35"/>
      <c r="AJ291" s="35"/>
      <c r="AK291" s="35"/>
      <c r="AL291" s="35"/>
      <c r="AM291" s="35"/>
      <c r="AN291" s="35"/>
      <c r="AO291" s="35"/>
      <c r="AP291" s="35"/>
      <c r="AQ291" s="35"/>
      <c r="AR291" s="35"/>
      <c r="AS291" s="35"/>
      <c r="AT291" s="35"/>
      <c r="AU291" s="35"/>
      <c r="AV291" s="35"/>
      <c r="AW291" s="35"/>
      <c r="AX291" s="35"/>
      <c r="AY291" s="35"/>
      <c r="AZ291" s="35"/>
      <c r="BA291" s="35"/>
      <c r="BB291" s="35"/>
      <c r="BC291" s="35"/>
      <c r="BD291" s="35"/>
      <c r="BE291" s="35"/>
      <c r="BF291" s="35"/>
      <c r="BG291" s="35"/>
      <c r="BH291" s="35"/>
      <c r="BI291" s="35"/>
      <c r="BJ291" s="35"/>
      <c r="BK291" s="35"/>
      <c r="BL291" s="35"/>
      <c r="BM291" s="35"/>
      <c r="BN291" s="35"/>
      <c r="BO291" s="35"/>
      <c r="BP291" s="35"/>
      <c r="BQ291" s="35"/>
      <c r="BR291" s="35"/>
      <c r="BS291" s="35"/>
      <c r="BT291" s="35"/>
      <c r="BU291" s="35"/>
      <c r="BV291" s="35"/>
      <c r="BW291" s="35"/>
      <c r="BX291" s="21"/>
      <c r="BY291" s="13" t="s">
        <v>116</v>
      </c>
    </row>
    <row r="292" spans="1:77" ht="38.25">
      <c r="B292" s="59">
        <v>14</v>
      </c>
      <c r="C292" s="168" t="s">
        <v>312</v>
      </c>
      <c r="D292" s="168" t="s">
        <v>24</v>
      </c>
      <c r="E292" s="223" t="s">
        <v>72</v>
      </c>
      <c r="F292" s="35"/>
      <c r="G292" s="24">
        <v>0.5</v>
      </c>
      <c r="H292" s="24"/>
      <c r="I292" s="14">
        <v>0.5</v>
      </c>
      <c r="J292" s="35" t="s">
        <v>72</v>
      </c>
      <c r="K292" s="35"/>
      <c r="L292" s="35"/>
      <c r="M292" s="35"/>
      <c r="N292" s="35"/>
      <c r="O292" s="35"/>
      <c r="P292" s="14">
        <v>0.5</v>
      </c>
      <c r="Q292" s="35"/>
      <c r="R292" s="35"/>
      <c r="S292" s="35"/>
      <c r="T292" s="35"/>
      <c r="U292" s="35"/>
      <c r="V292" s="35"/>
      <c r="W292" s="35"/>
      <c r="X292" s="35"/>
      <c r="Y292" s="35"/>
      <c r="Z292" s="35"/>
      <c r="AA292" s="35"/>
      <c r="AB292" s="35"/>
      <c r="AC292" s="35"/>
      <c r="AD292" s="35"/>
      <c r="AE292" s="35"/>
      <c r="AF292" s="35"/>
      <c r="AG292" s="35"/>
      <c r="AH292" s="35"/>
      <c r="AI292" s="35"/>
      <c r="AJ292" s="35"/>
      <c r="AK292" s="35"/>
      <c r="AL292" s="35"/>
      <c r="AM292" s="35"/>
      <c r="AN292" s="35"/>
      <c r="AO292" s="35"/>
      <c r="AP292" s="35"/>
      <c r="AQ292" s="35"/>
      <c r="AR292" s="35"/>
      <c r="AS292" s="35"/>
      <c r="AT292" s="35"/>
      <c r="AU292" s="35"/>
      <c r="AV292" s="35"/>
      <c r="AW292" s="35"/>
      <c r="AX292" s="35"/>
      <c r="AY292" s="35"/>
      <c r="AZ292" s="35"/>
      <c r="BA292" s="35"/>
      <c r="BB292" s="35"/>
      <c r="BC292" s="35"/>
      <c r="BD292" s="35"/>
      <c r="BE292" s="35"/>
      <c r="BF292" s="35"/>
      <c r="BG292" s="35"/>
      <c r="BH292" s="35"/>
      <c r="BI292" s="35"/>
      <c r="BJ292" s="35"/>
      <c r="BK292" s="35"/>
      <c r="BL292" s="35"/>
      <c r="BM292" s="35"/>
      <c r="BN292" s="35"/>
      <c r="BO292" s="35"/>
      <c r="BP292" s="35"/>
      <c r="BQ292" s="35"/>
      <c r="BR292" s="35"/>
      <c r="BS292" s="35"/>
      <c r="BT292" s="35"/>
      <c r="BU292" s="35"/>
      <c r="BV292" s="35"/>
      <c r="BW292" s="35"/>
      <c r="BX292" s="21"/>
      <c r="BY292" s="13" t="s">
        <v>116</v>
      </c>
    </row>
    <row r="293" spans="1:77" ht="12.75">
      <c r="B293" s="59">
        <v>15</v>
      </c>
      <c r="C293" s="168" t="s">
        <v>313</v>
      </c>
      <c r="D293" s="192" t="s">
        <v>314</v>
      </c>
      <c r="E293" s="223" t="s">
        <v>72</v>
      </c>
      <c r="F293" s="35"/>
      <c r="G293" s="14">
        <v>1.224</v>
      </c>
      <c r="H293" s="14"/>
      <c r="I293" s="14">
        <v>1.224</v>
      </c>
      <c r="J293" s="35" t="s">
        <v>72</v>
      </c>
      <c r="K293" s="35"/>
      <c r="L293" s="35"/>
      <c r="M293" s="35"/>
      <c r="N293" s="35"/>
      <c r="O293" s="35"/>
      <c r="P293" s="14">
        <v>1.224</v>
      </c>
      <c r="Q293" s="35"/>
      <c r="R293" s="35"/>
      <c r="S293" s="35"/>
      <c r="T293" s="35"/>
      <c r="U293" s="35"/>
      <c r="V293" s="35"/>
      <c r="W293" s="35"/>
      <c r="X293" s="35"/>
      <c r="Y293" s="35"/>
      <c r="Z293" s="35"/>
      <c r="AA293" s="35"/>
      <c r="AB293" s="35"/>
      <c r="AC293" s="35"/>
      <c r="AD293" s="35"/>
      <c r="AE293" s="35"/>
      <c r="AF293" s="35"/>
      <c r="AG293" s="35"/>
      <c r="AH293" s="35"/>
      <c r="AI293" s="35"/>
      <c r="AJ293" s="35"/>
      <c r="AK293" s="35"/>
      <c r="AL293" s="35"/>
      <c r="AM293" s="35"/>
      <c r="AN293" s="35"/>
      <c r="AO293" s="35"/>
      <c r="AP293" s="35"/>
      <c r="AQ293" s="35"/>
      <c r="AR293" s="35"/>
      <c r="AS293" s="35"/>
      <c r="AT293" s="35"/>
      <c r="AU293" s="35"/>
      <c r="AV293" s="35"/>
      <c r="AW293" s="35"/>
      <c r="AX293" s="35"/>
      <c r="AY293" s="35"/>
      <c r="AZ293" s="35"/>
      <c r="BA293" s="35"/>
      <c r="BB293" s="35"/>
      <c r="BC293" s="35"/>
      <c r="BD293" s="35"/>
      <c r="BE293" s="35"/>
      <c r="BF293" s="35"/>
      <c r="BG293" s="35"/>
      <c r="BH293" s="35"/>
      <c r="BI293" s="35"/>
      <c r="BJ293" s="35"/>
      <c r="BK293" s="35"/>
      <c r="BL293" s="35"/>
      <c r="BM293" s="35"/>
      <c r="BN293" s="35"/>
      <c r="BO293" s="35"/>
      <c r="BP293" s="35"/>
      <c r="BQ293" s="35"/>
      <c r="BR293" s="35"/>
      <c r="BS293" s="35"/>
      <c r="BT293" s="35"/>
      <c r="BU293" s="35"/>
      <c r="BV293" s="35"/>
      <c r="BW293" s="35"/>
      <c r="BX293" s="35">
        <v>2023</v>
      </c>
      <c r="BY293" s="29" t="s">
        <v>735</v>
      </c>
    </row>
    <row r="294" spans="1:77" s="89" customFormat="1" ht="12.75">
      <c r="A294" s="18"/>
      <c r="B294" s="94"/>
      <c r="C294" s="171" t="s">
        <v>749</v>
      </c>
      <c r="D294" s="171" t="s">
        <v>104</v>
      </c>
      <c r="E294" s="223" t="s">
        <v>72</v>
      </c>
      <c r="F294" s="35"/>
      <c r="G294" s="88">
        <v>0.44</v>
      </c>
      <c r="H294" s="88"/>
      <c r="I294" s="88">
        <v>0.44</v>
      </c>
      <c r="J294" s="35" t="s">
        <v>72</v>
      </c>
      <c r="K294" s="35"/>
      <c r="L294" s="35"/>
      <c r="M294" s="35"/>
      <c r="N294" s="35"/>
      <c r="O294" s="35"/>
      <c r="P294" s="35"/>
      <c r="Q294" s="35"/>
      <c r="R294" s="35"/>
      <c r="S294" s="35"/>
      <c r="T294" s="35"/>
      <c r="U294" s="35"/>
      <c r="V294" s="35"/>
      <c r="W294" s="35"/>
      <c r="X294" s="35"/>
      <c r="Y294" s="35"/>
      <c r="Z294" s="35"/>
      <c r="AA294" s="35"/>
      <c r="AB294" s="35"/>
      <c r="AC294" s="35"/>
      <c r="AD294" s="88">
        <v>0.44</v>
      </c>
      <c r="AE294" s="35"/>
      <c r="AF294" s="35"/>
      <c r="AG294" s="35"/>
      <c r="AH294" s="35"/>
      <c r="AI294" s="35"/>
      <c r="AJ294" s="35"/>
      <c r="AK294" s="35"/>
      <c r="AL294" s="35"/>
      <c r="AM294" s="35"/>
      <c r="AN294" s="35"/>
      <c r="AO294" s="35"/>
      <c r="AP294" s="35"/>
      <c r="AQ294" s="35"/>
      <c r="AR294" s="35"/>
      <c r="AS294" s="35"/>
      <c r="AT294" s="35"/>
      <c r="AU294" s="35"/>
      <c r="AV294" s="35"/>
      <c r="AW294" s="35"/>
      <c r="AX294" s="35"/>
      <c r="AY294" s="35"/>
      <c r="AZ294" s="35"/>
      <c r="BA294" s="35"/>
      <c r="BB294" s="35"/>
      <c r="BC294" s="35"/>
      <c r="BD294" s="35"/>
      <c r="BE294" s="35"/>
      <c r="BF294" s="35"/>
      <c r="BG294" s="35"/>
      <c r="BH294" s="35"/>
      <c r="BI294" s="35"/>
      <c r="BJ294" s="35"/>
      <c r="BK294" s="35"/>
      <c r="BL294" s="35"/>
      <c r="BM294" s="35"/>
      <c r="BN294" s="35"/>
      <c r="BO294" s="35"/>
      <c r="BP294" s="35"/>
      <c r="BQ294" s="35"/>
      <c r="BR294" s="35"/>
      <c r="BS294" s="35"/>
      <c r="BT294" s="35"/>
      <c r="BU294" s="35"/>
      <c r="BV294" s="35"/>
      <c r="BW294" s="35"/>
      <c r="BX294" s="96"/>
      <c r="BY294" s="97"/>
    </row>
    <row r="295" spans="1:77" s="89" customFormat="1" ht="12.75">
      <c r="A295" s="18"/>
      <c r="B295" s="94"/>
      <c r="C295" s="170" t="s">
        <v>892</v>
      </c>
      <c r="D295" s="171" t="s">
        <v>522</v>
      </c>
      <c r="E295" s="207" t="s">
        <v>72</v>
      </c>
      <c r="F295" s="134"/>
      <c r="G295" s="126">
        <v>0.57999999999999996</v>
      </c>
      <c r="H295" s="126">
        <v>0.57999999999999996</v>
      </c>
      <c r="I295" s="126">
        <v>0.57999999999999996</v>
      </c>
      <c r="J295" s="134" t="s">
        <v>72</v>
      </c>
      <c r="K295" s="134"/>
      <c r="L295" s="134"/>
      <c r="M295" s="134"/>
      <c r="N295" s="134"/>
      <c r="O295" s="134"/>
      <c r="P295" s="134"/>
      <c r="Q295" s="134"/>
      <c r="R295" s="134"/>
      <c r="S295" s="134"/>
      <c r="T295" s="134"/>
      <c r="U295" s="134"/>
      <c r="V295" s="134"/>
      <c r="W295" s="134"/>
      <c r="X295" s="134"/>
      <c r="Y295" s="134"/>
      <c r="Z295" s="134"/>
      <c r="AA295" s="134"/>
      <c r="AB295" s="134"/>
      <c r="AC295" s="134"/>
      <c r="AD295" s="134"/>
      <c r="AE295" s="134"/>
      <c r="AF295" s="134"/>
      <c r="AG295" s="134"/>
      <c r="AH295" s="134"/>
      <c r="AI295" s="134"/>
      <c r="AJ295" s="134"/>
      <c r="AK295" s="134"/>
      <c r="AL295" s="134"/>
      <c r="AM295" s="134"/>
      <c r="AN295" s="134"/>
      <c r="AO295" s="134"/>
      <c r="AP295" s="134"/>
      <c r="AQ295" s="134"/>
      <c r="AR295" s="134"/>
      <c r="AS295" s="134"/>
      <c r="AT295" s="134"/>
      <c r="AU295" s="134"/>
      <c r="AV295" s="134"/>
      <c r="AW295" s="134"/>
      <c r="AX295" s="134"/>
      <c r="AY295" s="134"/>
      <c r="AZ295" s="134"/>
      <c r="BA295" s="134"/>
      <c r="BB295" s="134"/>
      <c r="BC295" s="134"/>
      <c r="BD295" s="134"/>
      <c r="BE295" s="134"/>
      <c r="BF295" s="134"/>
      <c r="BG295" s="134"/>
      <c r="BH295" s="134"/>
      <c r="BI295" s="134"/>
      <c r="BJ295" s="134"/>
      <c r="BK295" s="134"/>
      <c r="BL295" s="134"/>
      <c r="BM295" s="134"/>
      <c r="BN295" s="134"/>
      <c r="BO295" s="134"/>
      <c r="BP295" s="134"/>
      <c r="BQ295" s="134"/>
      <c r="BR295" s="134"/>
      <c r="BS295" s="134"/>
      <c r="BT295" s="134"/>
      <c r="BU295" s="134"/>
      <c r="BV295" s="134"/>
      <c r="BW295" s="134"/>
      <c r="BX295" s="98"/>
      <c r="BY295" s="86"/>
    </row>
    <row r="296" spans="1:77" s="89" customFormat="1" ht="12.75">
      <c r="A296" s="18"/>
      <c r="B296" s="94"/>
      <c r="C296" s="170" t="s">
        <v>893</v>
      </c>
      <c r="D296" s="171" t="s">
        <v>15</v>
      </c>
      <c r="E296" s="207" t="s">
        <v>72</v>
      </c>
      <c r="F296" s="134"/>
      <c r="G296" s="126">
        <v>1.54</v>
      </c>
      <c r="H296" s="126">
        <v>1.54</v>
      </c>
      <c r="I296" s="126">
        <v>1.54</v>
      </c>
      <c r="J296" s="134" t="s">
        <v>72</v>
      </c>
      <c r="K296" s="134"/>
      <c r="L296" s="134"/>
      <c r="M296" s="134"/>
      <c r="N296" s="134"/>
      <c r="O296" s="134"/>
      <c r="P296" s="134"/>
      <c r="Q296" s="134"/>
      <c r="R296" s="134"/>
      <c r="S296" s="134"/>
      <c r="T296" s="134"/>
      <c r="U296" s="134"/>
      <c r="V296" s="134"/>
      <c r="W296" s="134"/>
      <c r="X296" s="134"/>
      <c r="Y296" s="134"/>
      <c r="Z296" s="134"/>
      <c r="AA296" s="134"/>
      <c r="AB296" s="134"/>
      <c r="AC296" s="134"/>
      <c r="AD296" s="134"/>
      <c r="AE296" s="134"/>
      <c r="AF296" s="134"/>
      <c r="AG296" s="134"/>
      <c r="AH296" s="134"/>
      <c r="AI296" s="134"/>
      <c r="AJ296" s="134"/>
      <c r="AK296" s="134"/>
      <c r="AL296" s="134"/>
      <c r="AM296" s="134"/>
      <c r="AN296" s="134"/>
      <c r="AO296" s="134"/>
      <c r="AP296" s="134"/>
      <c r="AQ296" s="134"/>
      <c r="AR296" s="134"/>
      <c r="AS296" s="134"/>
      <c r="AT296" s="134"/>
      <c r="AU296" s="134"/>
      <c r="AV296" s="134"/>
      <c r="AW296" s="134"/>
      <c r="AX296" s="134"/>
      <c r="AY296" s="134"/>
      <c r="AZ296" s="134"/>
      <c r="BA296" s="134"/>
      <c r="BB296" s="134"/>
      <c r="BC296" s="134"/>
      <c r="BD296" s="134"/>
      <c r="BE296" s="134"/>
      <c r="BF296" s="134"/>
      <c r="BG296" s="134"/>
      <c r="BH296" s="134"/>
      <c r="BI296" s="134"/>
      <c r="BJ296" s="134"/>
      <c r="BK296" s="134"/>
      <c r="BL296" s="134"/>
      <c r="BM296" s="134"/>
      <c r="BN296" s="134"/>
      <c r="BO296" s="134"/>
      <c r="BP296" s="134"/>
      <c r="BQ296" s="134"/>
      <c r="BR296" s="134"/>
      <c r="BS296" s="134"/>
      <c r="BT296" s="134"/>
      <c r="BU296" s="134"/>
      <c r="BV296" s="134"/>
      <c r="BW296" s="134"/>
      <c r="BX296" s="98"/>
      <c r="BY296" s="86"/>
    </row>
    <row r="297" spans="1:77" ht="12.75">
      <c r="B297" s="59">
        <v>17</v>
      </c>
      <c r="C297" s="168" t="s">
        <v>316</v>
      </c>
      <c r="D297" s="168" t="s">
        <v>15</v>
      </c>
      <c r="E297" s="223" t="s">
        <v>72</v>
      </c>
      <c r="F297" s="35"/>
      <c r="G297" s="14">
        <v>2.9</v>
      </c>
      <c r="H297" s="14"/>
      <c r="I297" s="14">
        <v>2.9</v>
      </c>
      <c r="J297" s="35" t="s">
        <v>72</v>
      </c>
      <c r="K297" s="35"/>
      <c r="L297" s="35"/>
      <c r="M297" s="35"/>
      <c r="N297" s="35"/>
      <c r="O297" s="35"/>
      <c r="P297" s="14">
        <v>2.9</v>
      </c>
      <c r="Q297" s="35"/>
      <c r="R297" s="35"/>
      <c r="S297" s="35"/>
      <c r="T297" s="35"/>
      <c r="U297" s="35"/>
      <c r="V297" s="35"/>
      <c r="W297" s="35"/>
      <c r="X297" s="35"/>
      <c r="Y297" s="35"/>
      <c r="Z297" s="35"/>
      <c r="AA297" s="35"/>
      <c r="AB297" s="35"/>
      <c r="AC297" s="35"/>
      <c r="AD297" s="35"/>
      <c r="AE297" s="35"/>
      <c r="AF297" s="35"/>
      <c r="AG297" s="35"/>
      <c r="AH297" s="35"/>
      <c r="AI297" s="35"/>
      <c r="AJ297" s="35"/>
      <c r="AK297" s="35"/>
      <c r="AL297" s="35"/>
      <c r="AM297" s="35"/>
      <c r="AN297" s="35"/>
      <c r="AO297" s="35"/>
      <c r="AP297" s="35"/>
      <c r="AQ297" s="35"/>
      <c r="AR297" s="35"/>
      <c r="AS297" s="35"/>
      <c r="AT297" s="35"/>
      <c r="AU297" s="35"/>
      <c r="AV297" s="35"/>
      <c r="AW297" s="35"/>
      <c r="AX297" s="35"/>
      <c r="AY297" s="35"/>
      <c r="AZ297" s="35"/>
      <c r="BA297" s="35"/>
      <c r="BB297" s="35"/>
      <c r="BC297" s="35"/>
      <c r="BD297" s="35"/>
      <c r="BE297" s="35"/>
      <c r="BF297" s="35"/>
      <c r="BG297" s="35"/>
      <c r="BH297" s="35"/>
      <c r="BI297" s="35"/>
      <c r="BJ297" s="35"/>
      <c r="BK297" s="35"/>
      <c r="BL297" s="35"/>
      <c r="BM297" s="35"/>
      <c r="BN297" s="35"/>
      <c r="BO297" s="35"/>
      <c r="BP297" s="35"/>
      <c r="BQ297" s="35"/>
      <c r="BR297" s="35"/>
      <c r="BS297" s="35"/>
      <c r="BT297" s="35"/>
      <c r="BU297" s="35"/>
      <c r="BV297" s="35"/>
      <c r="BW297" s="35"/>
      <c r="BX297" s="17"/>
      <c r="BY297" s="23"/>
    </row>
    <row r="298" spans="1:77" ht="12.75">
      <c r="B298" s="59">
        <v>18</v>
      </c>
      <c r="C298" s="168" t="s">
        <v>317</v>
      </c>
      <c r="D298" s="168" t="s">
        <v>24</v>
      </c>
      <c r="E298" s="223" t="s">
        <v>72</v>
      </c>
      <c r="F298" s="35"/>
      <c r="G298" s="14">
        <v>1</v>
      </c>
      <c r="H298" s="14"/>
      <c r="I298" s="14">
        <v>1</v>
      </c>
      <c r="J298" s="35" t="s">
        <v>72</v>
      </c>
      <c r="K298" s="35"/>
      <c r="L298" s="35"/>
      <c r="M298" s="35"/>
      <c r="N298" s="35"/>
      <c r="O298" s="35"/>
      <c r="P298" s="14">
        <v>1</v>
      </c>
      <c r="Q298" s="35"/>
      <c r="R298" s="35"/>
      <c r="S298" s="35"/>
      <c r="T298" s="35"/>
      <c r="U298" s="35"/>
      <c r="V298" s="35"/>
      <c r="W298" s="35"/>
      <c r="X298" s="35"/>
      <c r="Y298" s="35"/>
      <c r="Z298" s="35"/>
      <c r="AA298" s="35"/>
      <c r="AB298" s="35"/>
      <c r="AC298" s="35"/>
      <c r="AD298" s="35"/>
      <c r="AE298" s="35"/>
      <c r="AF298" s="35"/>
      <c r="AG298" s="35"/>
      <c r="AH298" s="35"/>
      <c r="AI298" s="35"/>
      <c r="AJ298" s="35"/>
      <c r="AK298" s="35"/>
      <c r="AL298" s="35"/>
      <c r="AM298" s="35"/>
      <c r="AN298" s="35"/>
      <c r="AO298" s="35"/>
      <c r="AP298" s="35"/>
      <c r="AQ298" s="35"/>
      <c r="AR298" s="35"/>
      <c r="AS298" s="35"/>
      <c r="AT298" s="35"/>
      <c r="AU298" s="35"/>
      <c r="AV298" s="35"/>
      <c r="AW298" s="35"/>
      <c r="AX298" s="35"/>
      <c r="AY298" s="35"/>
      <c r="AZ298" s="35"/>
      <c r="BA298" s="35"/>
      <c r="BB298" s="35"/>
      <c r="BC298" s="35"/>
      <c r="BD298" s="35"/>
      <c r="BE298" s="35"/>
      <c r="BF298" s="35"/>
      <c r="BG298" s="35"/>
      <c r="BH298" s="35"/>
      <c r="BI298" s="35"/>
      <c r="BJ298" s="35"/>
      <c r="BK298" s="35"/>
      <c r="BL298" s="35"/>
      <c r="BM298" s="35"/>
      <c r="BN298" s="35"/>
      <c r="BO298" s="35"/>
      <c r="BP298" s="35"/>
      <c r="BQ298" s="35"/>
      <c r="BR298" s="35"/>
      <c r="BS298" s="35"/>
      <c r="BT298" s="35"/>
      <c r="BU298" s="35"/>
      <c r="BV298" s="35"/>
      <c r="BW298" s="35"/>
      <c r="BX298" s="17"/>
      <c r="BY298" s="13"/>
    </row>
    <row r="299" spans="1:77" ht="12.75">
      <c r="B299" s="59">
        <v>19</v>
      </c>
      <c r="C299" s="168" t="s">
        <v>318</v>
      </c>
      <c r="D299" s="168" t="s">
        <v>93</v>
      </c>
      <c r="E299" s="223" t="s">
        <v>72</v>
      </c>
      <c r="F299" s="35"/>
      <c r="G299" s="14">
        <v>0.5</v>
      </c>
      <c r="H299" s="14"/>
      <c r="I299" s="14">
        <v>0.5</v>
      </c>
      <c r="J299" s="35" t="s">
        <v>72</v>
      </c>
      <c r="K299" s="35"/>
      <c r="L299" s="35"/>
      <c r="M299" s="35"/>
      <c r="N299" s="35"/>
      <c r="O299" s="35"/>
      <c r="P299" s="14">
        <v>0.5</v>
      </c>
      <c r="Q299" s="35"/>
      <c r="R299" s="35"/>
      <c r="S299" s="35"/>
      <c r="T299" s="35"/>
      <c r="U299" s="35"/>
      <c r="V299" s="35"/>
      <c r="W299" s="35"/>
      <c r="X299" s="35"/>
      <c r="Y299" s="35"/>
      <c r="Z299" s="35"/>
      <c r="AA299" s="35"/>
      <c r="AB299" s="35"/>
      <c r="AC299" s="35"/>
      <c r="AD299" s="35"/>
      <c r="AE299" s="35"/>
      <c r="AF299" s="35"/>
      <c r="AG299" s="35"/>
      <c r="AH299" s="35"/>
      <c r="AI299" s="35"/>
      <c r="AJ299" s="35"/>
      <c r="AK299" s="35"/>
      <c r="AL299" s="35"/>
      <c r="AM299" s="35"/>
      <c r="AN299" s="35"/>
      <c r="AO299" s="35"/>
      <c r="AP299" s="35"/>
      <c r="AQ299" s="35"/>
      <c r="AR299" s="35"/>
      <c r="AS299" s="35"/>
      <c r="AT299" s="35"/>
      <c r="AU299" s="35"/>
      <c r="AV299" s="35"/>
      <c r="AW299" s="35"/>
      <c r="AX299" s="35"/>
      <c r="AY299" s="35"/>
      <c r="AZ299" s="35"/>
      <c r="BA299" s="35"/>
      <c r="BB299" s="35"/>
      <c r="BC299" s="35"/>
      <c r="BD299" s="35"/>
      <c r="BE299" s="35"/>
      <c r="BF299" s="35"/>
      <c r="BG299" s="35"/>
      <c r="BH299" s="35"/>
      <c r="BI299" s="35"/>
      <c r="BJ299" s="35"/>
      <c r="BK299" s="35"/>
      <c r="BL299" s="35"/>
      <c r="BM299" s="35"/>
      <c r="BN299" s="35"/>
      <c r="BO299" s="35"/>
      <c r="BP299" s="35"/>
      <c r="BQ299" s="35"/>
      <c r="BR299" s="35"/>
      <c r="BS299" s="35"/>
      <c r="BT299" s="35"/>
      <c r="BU299" s="35"/>
      <c r="BV299" s="35"/>
      <c r="BW299" s="35"/>
      <c r="BX299" s="17"/>
      <c r="BY299" s="13" t="s">
        <v>709</v>
      </c>
    </row>
    <row r="300" spans="1:77" ht="12.75">
      <c r="B300" s="59">
        <v>20</v>
      </c>
      <c r="C300" s="168" t="s">
        <v>319</v>
      </c>
      <c r="D300" s="168" t="s">
        <v>21</v>
      </c>
      <c r="E300" s="223" t="s">
        <v>72</v>
      </c>
      <c r="F300" s="35"/>
      <c r="G300" s="14">
        <v>0.5</v>
      </c>
      <c r="H300" s="14"/>
      <c r="I300" s="14">
        <v>0.5</v>
      </c>
      <c r="J300" s="35" t="s">
        <v>72</v>
      </c>
      <c r="K300" s="35"/>
      <c r="L300" s="35"/>
      <c r="M300" s="35"/>
      <c r="N300" s="35"/>
      <c r="O300" s="35"/>
      <c r="P300" s="14">
        <v>0.5</v>
      </c>
      <c r="Q300" s="35"/>
      <c r="R300" s="35"/>
      <c r="S300" s="35"/>
      <c r="T300" s="35"/>
      <c r="U300" s="35"/>
      <c r="V300" s="35"/>
      <c r="W300" s="35"/>
      <c r="X300" s="35"/>
      <c r="Y300" s="35"/>
      <c r="Z300" s="35"/>
      <c r="AA300" s="35"/>
      <c r="AB300" s="35"/>
      <c r="AC300" s="35"/>
      <c r="AD300" s="35"/>
      <c r="AE300" s="35"/>
      <c r="AF300" s="35"/>
      <c r="AG300" s="35"/>
      <c r="AH300" s="35"/>
      <c r="AI300" s="35"/>
      <c r="AJ300" s="35"/>
      <c r="AK300" s="35"/>
      <c r="AL300" s="35"/>
      <c r="AM300" s="35"/>
      <c r="AN300" s="35"/>
      <c r="AO300" s="35"/>
      <c r="AP300" s="35"/>
      <c r="AQ300" s="35"/>
      <c r="AR300" s="35"/>
      <c r="AS300" s="35"/>
      <c r="AT300" s="35"/>
      <c r="AU300" s="35"/>
      <c r="AV300" s="35"/>
      <c r="AW300" s="35"/>
      <c r="AX300" s="35"/>
      <c r="AY300" s="35"/>
      <c r="AZ300" s="35"/>
      <c r="BA300" s="35"/>
      <c r="BB300" s="35"/>
      <c r="BC300" s="35"/>
      <c r="BD300" s="35"/>
      <c r="BE300" s="35"/>
      <c r="BF300" s="35"/>
      <c r="BG300" s="35"/>
      <c r="BH300" s="35"/>
      <c r="BI300" s="35"/>
      <c r="BJ300" s="35"/>
      <c r="BK300" s="35"/>
      <c r="BL300" s="35"/>
      <c r="BM300" s="35"/>
      <c r="BN300" s="35"/>
      <c r="BO300" s="35"/>
      <c r="BP300" s="35"/>
      <c r="BQ300" s="35"/>
      <c r="BR300" s="35"/>
      <c r="BS300" s="35"/>
      <c r="BT300" s="35"/>
      <c r="BU300" s="35"/>
      <c r="BV300" s="35"/>
      <c r="BW300" s="35"/>
      <c r="BX300" s="17"/>
      <c r="BY300" s="13" t="s">
        <v>709</v>
      </c>
    </row>
    <row r="301" spans="1:77" ht="12.75">
      <c r="A301" s="18" t="s">
        <v>245</v>
      </c>
      <c r="B301" s="59">
        <v>22</v>
      </c>
      <c r="C301" s="168" t="s">
        <v>321</v>
      </c>
      <c r="D301" s="168" t="s">
        <v>93</v>
      </c>
      <c r="E301" s="223" t="s">
        <v>72</v>
      </c>
      <c r="F301" s="35"/>
      <c r="G301" s="14">
        <v>6.5000000000000002E-2</v>
      </c>
      <c r="H301" s="14"/>
      <c r="I301" s="14">
        <v>6.5000000000000002E-2</v>
      </c>
      <c r="J301" s="35" t="s">
        <v>72</v>
      </c>
      <c r="K301" s="35"/>
      <c r="L301" s="35"/>
      <c r="M301" s="35"/>
      <c r="N301" s="35"/>
      <c r="O301" s="35"/>
      <c r="P301" s="14"/>
      <c r="Q301" s="35"/>
      <c r="R301" s="35"/>
      <c r="S301" s="35"/>
      <c r="T301" s="35"/>
      <c r="U301" s="35"/>
      <c r="V301" s="35"/>
      <c r="W301" s="35"/>
      <c r="X301" s="35"/>
      <c r="Y301" s="35"/>
      <c r="Z301" s="35"/>
      <c r="AA301" s="35"/>
      <c r="AB301" s="35"/>
      <c r="AC301" s="35"/>
      <c r="AD301" s="35"/>
      <c r="AE301" s="35"/>
      <c r="AF301" s="35"/>
      <c r="AG301" s="35"/>
      <c r="AH301" s="14">
        <v>6.5000000000000002E-2</v>
      </c>
      <c r="AI301" s="35"/>
      <c r="AJ301" s="35"/>
      <c r="AK301" s="35"/>
      <c r="AL301" s="35"/>
      <c r="AM301" s="35"/>
      <c r="AN301" s="35"/>
      <c r="AO301" s="35"/>
      <c r="AP301" s="35"/>
      <c r="AQ301" s="35"/>
      <c r="AR301" s="35"/>
      <c r="AS301" s="35"/>
      <c r="AT301" s="35"/>
      <c r="AU301" s="35"/>
      <c r="AV301" s="35"/>
      <c r="AW301" s="35"/>
      <c r="AX301" s="35"/>
      <c r="AY301" s="35"/>
      <c r="AZ301" s="35"/>
      <c r="BA301" s="35"/>
      <c r="BB301" s="35"/>
      <c r="BC301" s="35"/>
      <c r="BD301" s="35"/>
      <c r="BE301" s="35"/>
      <c r="BF301" s="35"/>
      <c r="BG301" s="35"/>
      <c r="BH301" s="35"/>
      <c r="BI301" s="35"/>
      <c r="BJ301" s="35"/>
      <c r="BK301" s="35"/>
      <c r="BL301" s="35"/>
      <c r="BM301" s="35"/>
      <c r="BN301" s="35"/>
      <c r="BO301" s="35"/>
      <c r="BP301" s="35"/>
      <c r="BQ301" s="35"/>
      <c r="BR301" s="35"/>
      <c r="BS301" s="35"/>
      <c r="BT301" s="35"/>
      <c r="BU301" s="35"/>
      <c r="BV301" s="35"/>
      <c r="BW301" s="35"/>
      <c r="BX301" s="12"/>
      <c r="BY301" s="61" t="s">
        <v>323</v>
      </c>
    </row>
    <row r="302" spans="1:77" ht="12.75">
      <c r="B302" s="59">
        <v>23</v>
      </c>
      <c r="C302" s="168" t="s">
        <v>324</v>
      </c>
      <c r="D302" s="168" t="s">
        <v>93</v>
      </c>
      <c r="E302" s="223" t="s">
        <v>72</v>
      </c>
      <c r="F302" s="35"/>
      <c r="G302" s="14">
        <v>2.0899999999999998E-2</v>
      </c>
      <c r="H302" s="14"/>
      <c r="I302" s="14">
        <v>2.0899999999999998E-2</v>
      </c>
      <c r="J302" s="35" t="s">
        <v>72</v>
      </c>
      <c r="K302" s="35"/>
      <c r="L302" s="35"/>
      <c r="M302" s="35"/>
      <c r="N302" s="35"/>
      <c r="O302" s="35"/>
      <c r="P302" s="14"/>
      <c r="Q302" s="35"/>
      <c r="R302" s="35"/>
      <c r="S302" s="35"/>
      <c r="T302" s="35"/>
      <c r="U302" s="35"/>
      <c r="V302" s="35"/>
      <c r="W302" s="35"/>
      <c r="X302" s="35"/>
      <c r="Y302" s="35"/>
      <c r="Z302" s="35"/>
      <c r="AA302" s="35"/>
      <c r="AB302" s="35"/>
      <c r="AC302" s="35"/>
      <c r="AD302" s="35"/>
      <c r="AE302" s="35"/>
      <c r="AF302" s="35"/>
      <c r="AG302" s="35"/>
      <c r="AH302" s="14">
        <v>2.0899999999999998E-2</v>
      </c>
      <c r="AI302" s="35"/>
      <c r="AJ302" s="35"/>
      <c r="AK302" s="35"/>
      <c r="AL302" s="35"/>
      <c r="AM302" s="35"/>
      <c r="AN302" s="35"/>
      <c r="AO302" s="35"/>
      <c r="AP302" s="35"/>
      <c r="AQ302" s="35"/>
      <c r="AR302" s="35"/>
      <c r="AS302" s="35"/>
      <c r="AT302" s="35"/>
      <c r="AU302" s="35"/>
      <c r="AV302" s="35"/>
      <c r="AW302" s="35"/>
      <c r="AX302" s="35"/>
      <c r="AY302" s="35"/>
      <c r="AZ302" s="35"/>
      <c r="BA302" s="35"/>
      <c r="BB302" s="35"/>
      <c r="BC302" s="35"/>
      <c r="BD302" s="35"/>
      <c r="BE302" s="35"/>
      <c r="BF302" s="35"/>
      <c r="BG302" s="35"/>
      <c r="BH302" s="35"/>
      <c r="BI302" s="35"/>
      <c r="BJ302" s="35"/>
      <c r="BK302" s="35"/>
      <c r="BL302" s="35"/>
      <c r="BM302" s="35"/>
      <c r="BN302" s="35"/>
      <c r="BO302" s="35"/>
      <c r="BP302" s="35"/>
      <c r="BQ302" s="35"/>
      <c r="BR302" s="35"/>
      <c r="BS302" s="35"/>
      <c r="BT302" s="35"/>
      <c r="BU302" s="35"/>
      <c r="BV302" s="35"/>
      <c r="BW302" s="35"/>
      <c r="BX302" s="12"/>
      <c r="BY302" s="61" t="s">
        <v>325</v>
      </c>
    </row>
    <row r="303" spans="1:77" ht="12.75">
      <c r="B303" s="59">
        <v>24</v>
      </c>
      <c r="C303" s="168" t="s">
        <v>326</v>
      </c>
      <c r="D303" s="168" t="s">
        <v>97</v>
      </c>
      <c r="E303" s="223" t="s">
        <v>72</v>
      </c>
      <c r="F303" s="35"/>
      <c r="G303" s="14">
        <v>0.16794000000000001</v>
      </c>
      <c r="H303" s="14"/>
      <c r="I303" s="14">
        <v>0.16794000000000001</v>
      </c>
      <c r="J303" s="35" t="s">
        <v>72</v>
      </c>
      <c r="K303" s="35"/>
      <c r="L303" s="35"/>
      <c r="M303" s="35"/>
      <c r="N303" s="35"/>
      <c r="O303" s="35"/>
      <c r="P303" s="14"/>
      <c r="Q303" s="35"/>
      <c r="R303" s="35"/>
      <c r="S303" s="35"/>
      <c r="T303" s="35"/>
      <c r="U303" s="35"/>
      <c r="V303" s="35"/>
      <c r="W303" s="35"/>
      <c r="X303" s="35"/>
      <c r="Y303" s="35"/>
      <c r="Z303" s="35"/>
      <c r="AA303" s="35"/>
      <c r="AB303" s="35"/>
      <c r="AC303" s="35"/>
      <c r="AD303" s="35"/>
      <c r="AE303" s="35"/>
      <c r="AF303" s="35"/>
      <c r="AG303" s="35"/>
      <c r="AH303" s="14"/>
      <c r="AI303" s="35"/>
      <c r="AJ303" s="14">
        <v>0.16794000000000001</v>
      </c>
      <c r="AK303" s="35"/>
      <c r="AL303" s="35"/>
      <c r="AM303" s="35"/>
      <c r="AN303" s="35"/>
      <c r="AO303" s="35"/>
      <c r="AP303" s="35"/>
      <c r="AQ303" s="35"/>
      <c r="AR303" s="35"/>
      <c r="AS303" s="35"/>
      <c r="AT303" s="35"/>
      <c r="AU303" s="35"/>
      <c r="AV303" s="35"/>
      <c r="AW303" s="35"/>
      <c r="AX303" s="35"/>
      <c r="AY303" s="35"/>
      <c r="AZ303" s="35"/>
      <c r="BA303" s="35"/>
      <c r="BB303" s="35"/>
      <c r="BC303" s="35"/>
      <c r="BD303" s="35"/>
      <c r="BE303" s="35"/>
      <c r="BF303" s="35"/>
      <c r="BG303" s="35"/>
      <c r="BH303" s="35"/>
      <c r="BI303" s="35"/>
      <c r="BJ303" s="35"/>
      <c r="BK303" s="35"/>
      <c r="BL303" s="35"/>
      <c r="BM303" s="35"/>
      <c r="BN303" s="35"/>
      <c r="BO303" s="35"/>
      <c r="BP303" s="35"/>
      <c r="BQ303" s="35"/>
      <c r="BR303" s="35"/>
      <c r="BS303" s="35"/>
      <c r="BT303" s="35"/>
      <c r="BU303" s="35"/>
      <c r="BV303" s="35"/>
      <c r="BW303" s="35"/>
      <c r="BX303" s="12">
        <v>2022</v>
      </c>
      <c r="BY303" s="23" t="s">
        <v>735</v>
      </c>
    </row>
    <row r="304" spans="1:77" s="11" customFormat="1" ht="12.75">
      <c r="B304" s="59">
        <v>25</v>
      </c>
      <c r="C304" s="168" t="s">
        <v>327</v>
      </c>
      <c r="D304" s="168" t="s">
        <v>97</v>
      </c>
      <c r="E304" s="223" t="s">
        <v>72</v>
      </c>
      <c r="F304" s="35"/>
      <c r="G304" s="14">
        <v>0.49336000000000002</v>
      </c>
      <c r="H304" s="14"/>
      <c r="I304" s="14">
        <v>0.49336000000000002</v>
      </c>
      <c r="J304" s="35" t="s">
        <v>72</v>
      </c>
      <c r="K304" s="35"/>
      <c r="L304" s="35"/>
      <c r="M304" s="35"/>
      <c r="N304" s="35"/>
      <c r="O304" s="35"/>
      <c r="P304" s="14"/>
      <c r="Q304" s="35"/>
      <c r="R304" s="35"/>
      <c r="S304" s="35"/>
      <c r="T304" s="35"/>
      <c r="U304" s="35"/>
      <c r="V304" s="35"/>
      <c r="W304" s="35"/>
      <c r="X304" s="35"/>
      <c r="Y304" s="35"/>
      <c r="Z304" s="35"/>
      <c r="AA304" s="35"/>
      <c r="AB304" s="35"/>
      <c r="AC304" s="35"/>
      <c r="AD304" s="35"/>
      <c r="AE304" s="35"/>
      <c r="AF304" s="35"/>
      <c r="AG304" s="35"/>
      <c r="AH304" s="14"/>
      <c r="AI304" s="35"/>
      <c r="AJ304" s="14"/>
      <c r="AK304" s="14">
        <v>0.49336000000000002</v>
      </c>
      <c r="AL304" s="35"/>
      <c r="AM304" s="35"/>
      <c r="AN304" s="35"/>
      <c r="AO304" s="35"/>
      <c r="AP304" s="35"/>
      <c r="AQ304" s="35"/>
      <c r="AR304" s="35"/>
      <c r="AS304" s="35"/>
      <c r="AT304" s="35"/>
      <c r="AU304" s="35"/>
      <c r="AV304" s="35"/>
      <c r="AW304" s="35"/>
      <c r="AX304" s="35"/>
      <c r="AY304" s="35"/>
      <c r="AZ304" s="35"/>
      <c r="BA304" s="35"/>
      <c r="BB304" s="35"/>
      <c r="BC304" s="35"/>
      <c r="BD304" s="35"/>
      <c r="BE304" s="35"/>
      <c r="BF304" s="35"/>
      <c r="BG304" s="35"/>
      <c r="BH304" s="35"/>
      <c r="BI304" s="35"/>
      <c r="BJ304" s="35"/>
      <c r="BK304" s="35"/>
      <c r="BL304" s="35"/>
      <c r="BM304" s="35"/>
      <c r="BN304" s="35"/>
      <c r="BO304" s="35"/>
      <c r="BP304" s="35"/>
      <c r="BQ304" s="35"/>
      <c r="BR304" s="35"/>
      <c r="BS304" s="35"/>
      <c r="BT304" s="35"/>
      <c r="BU304" s="35"/>
      <c r="BV304" s="35"/>
      <c r="BW304" s="35"/>
      <c r="BX304" s="12">
        <v>2022</v>
      </c>
      <c r="BY304" s="23" t="s">
        <v>735</v>
      </c>
    </row>
    <row r="305" spans="1:77" s="106" customFormat="1" ht="12.75">
      <c r="B305" s="94">
        <v>26</v>
      </c>
      <c r="C305" s="171" t="s">
        <v>328</v>
      </c>
      <c r="D305" s="171" t="s">
        <v>78</v>
      </c>
      <c r="E305" s="223" t="s">
        <v>72</v>
      </c>
      <c r="F305" s="35"/>
      <c r="G305" s="88">
        <v>0.5</v>
      </c>
      <c r="H305" s="88"/>
      <c r="I305" s="88">
        <v>0.5</v>
      </c>
      <c r="J305" s="35" t="s">
        <v>72</v>
      </c>
      <c r="K305" s="35"/>
      <c r="L305" s="35"/>
      <c r="M305" s="35"/>
      <c r="N305" s="35"/>
      <c r="O305" s="35"/>
      <c r="P305" s="35"/>
      <c r="Q305" s="35"/>
      <c r="R305" s="35"/>
      <c r="S305" s="35"/>
      <c r="T305" s="35"/>
      <c r="U305" s="35"/>
      <c r="V305" s="35"/>
      <c r="W305" s="35"/>
      <c r="X305" s="35"/>
      <c r="Y305" s="35"/>
      <c r="Z305" s="35"/>
      <c r="AA305" s="35"/>
      <c r="AB305" s="35"/>
      <c r="AC305" s="35"/>
      <c r="AD305" s="35"/>
      <c r="AE305" s="35"/>
      <c r="AF305" s="35"/>
      <c r="AG305" s="35"/>
      <c r="AH305" s="88">
        <v>0.5</v>
      </c>
      <c r="AI305" s="35"/>
      <c r="AJ305" s="14"/>
      <c r="AK305" s="14"/>
      <c r="AL305" s="35"/>
      <c r="AM305" s="35"/>
      <c r="AN305" s="35"/>
      <c r="AO305" s="35"/>
      <c r="AP305" s="35"/>
      <c r="AQ305" s="35"/>
      <c r="AR305" s="35"/>
      <c r="AS305" s="35"/>
      <c r="AT305" s="35"/>
      <c r="AU305" s="35"/>
      <c r="AV305" s="35"/>
      <c r="AW305" s="35"/>
      <c r="AX305" s="35"/>
      <c r="AY305" s="35"/>
      <c r="AZ305" s="35"/>
      <c r="BA305" s="35"/>
      <c r="BB305" s="35"/>
      <c r="BC305" s="35"/>
      <c r="BD305" s="35"/>
      <c r="BE305" s="35"/>
      <c r="BF305" s="35"/>
      <c r="BG305" s="35"/>
      <c r="BH305" s="35"/>
      <c r="BI305" s="35"/>
      <c r="BJ305" s="35"/>
      <c r="BK305" s="35"/>
      <c r="BL305" s="35"/>
      <c r="BM305" s="35"/>
      <c r="BN305" s="35"/>
      <c r="BO305" s="35"/>
      <c r="BP305" s="35"/>
      <c r="BQ305" s="35"/>
      <c r="BR305" s="35"/>
      <c r="BS305" s="35"/>
      <c r="BT305" s="35"/>
      <c r="BU305" s="35"/>
      <c r="BV305" s="35"/>
      <c r="BW305" s="35"/>
      <c r="BX305" s="98"/>
      <c r="BY305" s="86"/>
    </row>
    <row r="306" spans="1:77" ht="25.5">
      <c r="B306" s="59">
        <v>27</v>
      </c>
      <c r="C306" s="62" t="s">
        <v>329</v>
      </c>
      <c r="D306" s="62" t="s">
        <v>24</v>
      </c>
      <c r="E306" s="223" t="s">
        <v>72</v>
      </c>
      <c r="F306" s="35"/>
      <c r="G306" s="63">
        <v>0.21</v>
      </c>
      <c r="H306" s="44"/>
      <c r="I306" s="14">
        <v>0.21</v>
      </c>
      <c r="J306" s="35" t="s">
        <v>72</v>
      </c>
      <c r="K306" s="35"/>
      <c r="L306" s="35"/>
      <c r="M306" s="35"/>
      <c r="N306" s="35"/>
      <c r="O306" s="35"/>
      <c r="P306" s="35"/>
      <c r="Q306" s="35"/>
      <c r="R306" s="35"/>
      <c r="S306" s="35"/>
      <c r="T306" s="35"/>
      <c r="U306" s="35"/>
      <c r="V306" s="35"/>
      <c r="W306" s="35"/>
      <c r="X306" s="35"/>
      <c r="Y306" s="35"/>
      <c r="Z306" s="35"/>
      <c r="AA306" s="35"/>
      <c r="AB306" s="35"/>
      <c r="AC306" s="35"/>
      <c r="AD306" s="35"/>
      <c r="AE306" s="35"/>
      <c r="AF306" s="35"/>
      <c r="AG306" s="35"/>
      <c r="AH306" s="35"/>
      <c r="AI306" s="35"/>
      <c r="AJ306" s="35"/>
      <c r="AK306" s="35"/>
      <c r="AL306" s="35"/>
      <c r="AM306" s="35"/>
      <c r="AN306" s="35"/>
      <c r="AO306" s="35"/>
      <c r="AP306" s="35"/>
      <c r="AQ306" s="35"/>
      <c r="AR306" s="35"/>
      <c r="AS306" s="35"/>
      <c r="AT306" s="35"/>
      <c r="AU306" s="35"/>
      <c r="AV306" s="35"/>
      <c r="AW306" s="35"/>
      <c r="AX306" s="35"/>
      <c r="AY306" s="35"/>
      <c r="AZ306" s="35"/>
      <c r="BA306" s="35"/>
      <c r="BB306" s="35"/>
      <c r="BC306" s="35"/>
      <c r="BD306" s="35"/>
      <c r="BE306" s="35"/>
      <c r="BF306" s="35"/>
      <c r="BG306" s="35"/>
      <c r="BH306" s="35"/>
      <c r="BI306" s="35"/>
      <c r="BJ306" s="35"/>
      <c r="BK306" s="35"/>
      <c r="BL306" s="35"/>
      <c r="BM306" s="35"/>
      <c r="BN306" s="35"/>
      <c r="BO306" s="35"/>
      <c r="BP306" s="35"/>
      <c r="BQ306" s="35"/>
      <c r="BR306" s="35"/>
      <c r="BS306" s="35"/>
      <c r="BT306" s="35"/>
      <c r="BU306" s="35"/>
      <c r="BV306" s="35"/>
      <c r="BW306" s="35"/>
      <c r="BX306" s="17"/>
      <c r="BY306" s="28" t="s">
        <v>330</v>
      </c>
    </row>
    <row r="307" spans="1:77" ht="25.5">
      <c r="B307" s="59">
        <v>28</v>
      </c>
      <c r="C307" s="168" t="s">
        <v>331</v>
      </c>
      <c r="D307" s="62" t="s">
        <v>35</v>
      </c>
      <c r="E307" s="223" t="s">
        <v>72</v>
      </c>
      <c r="F307" s="35"/>
      <c r="G307" s="63">
        <v>0.4</v>
      </c>
      <c r="H307" s="44"/>
      <c r="I307" s="14">
        <v>0.4</v>
      </c>
      <c r="J307" s="35" t="s">
        <v>72</v>
      </c>
      <c r="K307" s="35"/>
      <c r="L307" s="35"/>
      <c r="M307" s="35"/>
      <c r="N307" s="35"/>
      <c r="O307" s="35"/>
      <c r="P307" s="35"/>
      <c r="Q307" s="35"/>
      <c r="R307" s="35"/>
      <c r="S307" s="35"/>
      <c r="T307" s="35"/>
      <c r="U307" s="35"/>
      <c r="V307" s="35"/>
      <c r="W307" s="35"/>
      <c r="X307" s="35"/>
      <c r="Y307" s="35"/>
      <c r="Z307" s="35"/>
      <c r="AA307" s="35"/>
      <c r="AB307" s="35"/>
      <c r="AC307" s="35"/>
      <c r="AD307" s="35"/>
      <c r="AE307" s="35"/>
      <c r="AF307" s="35"/>
      <c r="AG307" s="35"/>
      <c r="AH307" s="35"/>
      <c r="AI307" s="35"/>
      <c r="AJ307" s="35"/>
      <c r="AK307" s="35"/>
      <c r="AL307" s="35"/>
      <c r="AM307" s="35"/>
      <c r="AN307" s="35"/>
      <c r="AO307" s="35"/>
      <c r="AP307" s="35"/>
      <c r="AQ307" s="35"/>
      <c r="AR307" s="35"/>
      <c r="AS307" s="35"/>
      <c r="AT307" s="35"/>
      <c r="AU307" s="35"/>
      <c r="AV307" s="35"/>
      <c r="AW307" s="35"/>
      <c r="AX307" s="35"/>
      <c r="AY307" s="35"/>
      <c r="AZ307" s="35"/>
      <c r="BA307" s="35"/>
      <c r="BB307" s="35"/>
      <c r="BC307" s="35"/>
      <c r="BD307" s="35"/>
      <c r="BE307" s="35"/>
      <c r="BF307" s="35"/>
      <c r="BG307" s="35"/>
      <c r="BH307" s="35"/>
      <c r="BI307" s="35"/>
      <c r="BJ307" s="35"/>
      <c r="BK307" s="35"/>
      <c r="BL307" s="35"/>
      <c r="BM307" s="35"/>
      <c r="BN307" s="35"/>
      <c r="BO307" s="35"/>
      <c r="BP307" s="35"/>
      <c r="BQ307" s="35"/>
      <c r="BR307" s="35"/>
      <c r="BS307" s="35"/>
      <c r="BT307" s="35"/>
      <c r="BU307" s="35"/>
      <c r="BV307" s="35"/>
      <c r="BW307" s="35"/>
      <c r="BX307" s="17"/>
      <c r="BY307" s="28" t="s">
        <v>330</v>
      </c>
    </row>
    <row r="308" spans="1:77" ht="25.5">
      <c r="B308" s="59">
        <v>29</v>
      </c>
      <c r="C308" s="168" t="s">
        <v>332</v>
      </c>
      <c r="D308" s="168" t="s">
        <v>21</v>
      </c>
      <c r="E308" s="223" t="s">
        <v>72</v>
      </c>
      <c r="F308" s="35"/>
      <c r="G308" s="63">
        <v>0.42</v>
      </c>
      <c r="H308" s="44"/>
      <c r="I308" s="14">
        <v>0.42</v>
      </c>
      <c r="J308" s="35" t="s">
        <v>72</v>
      </c>
      <c r="K308" s="35"/>
      <c r="L308" s="35"/>
      <c r="M308" s="35"/>
      <c r="N308" s="35"/>
      <c r="O308" s="35"/>
      <c r="P308" s="35"/>
      <c r="Q308" s="35"/>
      <c r="R308" s="35"/>
      <c r="S308" s="35"/>
      <c r="T308" s="35"/>
      <c r="U308" s="35"/>
      <c r="V308" s="35"/>
      <c r="W308" s="35"/>
      <c r="X308" s="35"/>
      <c r="Y308" s="35"/>
      <c r="Z308" s="35"/>
      <c r="AA308" s="35"/>
      <c r="AB308" s="35"/>
      <c r="AC308" s="35"/>
      <c r="AD308" s="35"/>
      <c r="AE308" s="35"/>
      <c r="AF308" s="35"/>
      <c r="AG308" s="35"/>
      <c r="AH308" s="35"/>
      <c r="AI308" s="35"/>
      <c r="AJ308" s="35"/>
      <c r="AK308" s="35"/>
      <c r="AL308" s="35"/>
      <c r="AM308" s="35"/>
      <c r="AN308" s="35"/>
      <c r="AO308" s="35"/>
      <c r="AP308" s="35"/>
      <c r="AQ308" s="35"/>
      <c r="AR308" s="35"/>
      <c r="AS308" s="35"/>
      <c r="AT308" s="35"/>
      <c r="AU308" s="35"/>
      <c r="AV308" s="35"/>
      <c r="AW308" s="35"/>
      <c r="AX308" s="35"/>
      <c r="AY308" s="35"/>
      <c r="AZ308" s="35"/>
      <c r="BA308" s="35"/>
      <c r="BB308" s="35"/>
      <c r="BC308" s="35"/>
      <c r="BD308" s="35"/>
      <c r="BE308" s="35"/>
      <c r="BF308" s="35"/>
      <c r="BG308" s="35"/>
      <c r="BH308" s="35"/>
      <c r="BI308" s="35"/>
      <c r="BJ308" s="35"/>
      <c r="BK308" s="35"/>
      <c r="BL308" s="35"/>
      <c r="BM308" s="35"/>
      <c r="BN308" s="35"/>
      <c r="BO308" s="35"/>
      <c r="BP308" s="35"/>
      <c r="BQ308" s="35"/>
      <c r="BR308" s="35"/>
      <c r="BS308" s="35"/>
      <c r="BT308" s="35"/>
      <c r="BU308" s="35"/>
      <c r="BV308" s="35"/>
      <c r="BW308" s="35"/>
      <c r="BX308" s="17"/>
      <c r="BY308" s="28" t="s">
        <v>330</v>
      </c>
    </row>
    <row r="309" spans="1:77" ht="25.5">
      <c r="B309" s="59">
        <v>30</v>
      </c>
      <c r="C309" s="168" t="s">
        <v>333</v>
      </c>
      <c r="D309" s="62" t="s">
        <v>93</v>
      </c>
      <c r="E309" s="223" t="s">
        <v>72</v>
      </c>
      <c r="F309" s="35"/>
      <c r="G309" s="63">
        <v>0.22</v>
      </c>
      <c r="H309" s="44"/>
      <c r="I309" s="14">
        <v>0.22</v>
      </c>
      <c r="J309" s="35" t="s">
        <v>72</v>
      </c>
      <c r="K309" s="35"/>
      <c r="L309" s="35"/>
      <c r="M309" s="35"/>
      <c r="N309" s="35"/>
      <c r="O309" s="35"/>
      <c r="P309" s="35"/>
      <c r="Q309" s="35"/>
      <c r="R309" s="35"/>
      <c r="S309" s="35"/>
      <c r="T309" s="35"/>
      <c r="U309" s="35"/>
      <c r="V309" s="35"/>
      <c r="W309" s="35"/>
      <c r="X309" s="35"/>
      <c r="Y309" s="35"/>
      <c r="Z309" s="35"/>
      <c r="AA309" s="35"/>
      <c r="AB309" s="35"/>
      <c r="AC309" s="35"/>
      <c r="AD309" s="35"/>
      <c r="AE309" s="35"/>
      <c r="AF309" s="35"/>
      <c r="AG309" s="35"/>
      <c r="AH309" s="35"/>
      <c r="AI309" s="35"/>
      <c r="AJ309" s="35"/>
      <c r="AK309" s="35"/>
      <c r="AL309" s="35"/>
      <c r="AM309" s="35"/>
      <c r="AN309" s="35"/>
      <c r="AO309" s="35"/>
      <c r="AP309" s="35"/>
      <c r="AQ309" s="35"/>
      <c r="AR309" s="35"/>
      <c r="AS309" s="35"/>
      <c r="AT309" s="35"/>
      <c r="AU309" s="35"/>
      <c r="AV309" s="35"/>
      <c r="AW309" s="35"/>
      <c r="AX309" s="35"/>
      <c r="AY309" s="35"/>
      <c r="AZ309" s="35"/>
      <c r="BA309" s="35"/>
      <c r="BB309" s="35"/>
      <c r="BC309" s="35"/>
      <c r="BD309" s="35"/>
      <c r="BE309" s="35"/>
      <c r="BF309" s="35"/>
      <c r="BG309" s="35"/>
      <c r="BH309" s="35"/>
      <c r="BI309" s="35"/>
      <c r="BJ309" s="35"/>
      <c r="BK309" s="35"/>
      <c r="BL309" s="35"/>
      <c r="BM309" s="35"/>
      <c r="BN309" s="35"/>
      <c r="BO309" s="35"/>
      <c r="BP309" s="35"/>
      <c r="BQ309" s="35"/>
      <c r="BR309" s="35"/>
      <c r="BS309" s="35"/>
      <c r="BT309" s="35"/>
      <c r="BU309" s="35"/>
      <c r="BV309" s="35"/>
      <c r="BW309" s="35"/>
      <c r="BX309" s="17"/>
      <c r="BY309" s="28" t="s">
        <v>330</v>
      </c>
    </row>
    <row r="310" spans="1:77" s="89" customFormat="1" ht="12.75">
      <c r="B310" s="94"/>
      <c r="C310" s="171" t="s">
        <v>764</v>
      </c>
      <c r="D310" s="226" t="s">
        <v>57</v>
      </c>
      <c r="E310" s="223" t="s">
        <v>72</v>
      </c>
      <c r="F310" s="35"/>
      <c r="G310" s="113">
        <v>0.15</v>
      </c>
      <c r="H310" s="111"/>
      <c r="I310" s="113">
        <v>0.15</v>
      </c>
      <c r="J310" s="35" t="s">
        <v>72</v>
      </c>
      <c r="K310" s="35"/>
      <c r="L310" s="35"/>
      <c r="M310" s="35"/>
      <c r="N310" s="35"/>
      <c r="O310" s="35"/>
      <c r="P310" s="35"/>
      <c r="Q310" s="35"/>
      <c r="R310" s="35"/>
      <c r="S310" s="35"/>
      <c r="T310" s="35"/>
      <c r="U310" s="35"/>
      <c r="V310" s="35"/>
      <c r="W310" s="35"/>
      <c r="X310" s="35"/>
      <c r="Y310" s="35"/>
      <c r="Z310" s="35"/>
      <c r="AA310" s="35"/>
      <c r="AB310" s="35"/>
      <c r="AC310" s="35"/>
      <c r="AD310" s="35"/>
      <c r="AE310" s="35"/>
      <c r="AF310" s="35"/>
      <c r="AG310" s="35"/>
      <c r="AH310" s="35"/>
      <c r="AI310" s="35"/>
      <c r="AJ310" s="35"/>
      <c r="AK310" s="35"/>
      <c r="AL310" s="35"/>
      <c r="AM310" s="35"/>
      <c r="AN310" s="35"/>
      <c r="AO310" s="35"/>
      <c r="AP310" s="35"/>
      <c r="AQ310" s="35"/>
      <c r="AR310" s="35"/>
      <c r="AS310" s="35"/>
      <c r="AT310" s="35"/>
      <c r="AU310" s="35"/>
      <c r="AV310" s="35"/>
      <c r="AW310" s="35"/>
      <c r="AX310" s="35"/>
      <c r="AY310" s="35"/>
      <c r="AZ310" s="113">
        <v>0.15</v>
      </c>
      <c r="BA310" s="35"/>
      <c r="BB310" s="35"/>
      <c r="BC310" s="35"/>
      <c r="BD310" s="35"/>
      <c r="BE310" s="35"/>
      <c r="BF310" s="35"/>
      <c r="BG310" s="35"/>
      <c r="BH310" s="35"/>
      <c r="BI310" s="35"/>
      <c r="BJ310" s="35"/>
      <c r="BK310" s="35"/>
      <c r="BL310" s="35"/>
      <c r="BM310" s="35"/>
      <c r="BN310" s="35"/>
      <c r="BO310" s="35"/>
      <c r="BP310" s="35"/>
      <c r="BQ310" s="35"/>
      <c r="BR310" s="35"/>
      <c r="BS310" s="35"/>
      <c r="BT310" s="35"/>
      <c r="BU310" s="35"/>
      <c r="BV310" s="35"/>
      <c r="BW310" s="35"/>
      <c r="BX310" s="98"/>
      <c r="BY310" s="101"/>
    </row>
    <row r="311" spans="1:77" s="90" customFormat="1" ht="12.75">
      <c r="A311" s="18"/>
      <c r="B311" s="93"/>
      <c r="C311" s="172" t="s">
        <v>897</v>
      </c>
      <c r="D311" s="216" t="s">
        <v>522</v>
      </c>
      <c r="E311" s="227" t="s">
        <v>72</v>
      </c>
      <c r="F311" s="1"/>
      <c r="G311" s="122">
        <v>1</v>
      </c>
      <c r="H311" s="122">
        <v>1</v>
      </c>
      <c r="I311" s="122">
        <v>0</v>
      </c>
      <c r="J311" s="1" t="s">
        <v>72</v>
      </c>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91"/>
      <c r="BY311" s="92"/>
    </row>
    <row r="312" spans="1:77" s="90" customFormat="1" ht="12.75">
      <c r="A312" s="18"/>
      <c r="B312" s="93"/>
      <c r="C312" s="172" t="s">
        <v>898</v>
      </c>
      <c r="D312" s="216" t="s">
        <v>522</v>
      </c>
      <c r="E312" s="227" t="s">
        <v>72</v>
      </c>
      <c r="F312" s="1"/>
      <c r="G312" s="122">
        <v>2.2999999999999998</v>
      </c>
      <c r="H312" s="122">
        <v>2.2999999999999998</v>
      </c>
      <c r="I312" s="122">
        <v>0</v>
      </c>
      <c r="J312" s="1" t="s">
        <v>72</v>
      </c>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91"/>
      <c r="BY312" s="92"/>
    </row>
    <row r="313" spans="1:77" s="90" customFormat="1" ht="12.75">
      <c r="A313" s="18"/>
      <c r="B313" s="93"/>
      <c r="C313" s="172" t="s">
        <v>899</v>
      </c>
      <c r="D313" s="216" t="s">
        <v>522</v>
      </c>
      <c r="E313" s="227" t="s">
        <v>72</v>
      </c>
      <c r="F313" s="1"/>
      <c r="G313" s="122">
        <v>2.1800000000000002</v>
      </c>
      <c r="H313" s="122">
        <v>2.1800000000000002</v>
      </c>
      <c r="I313" s="122">
        <v>0</v>
      </c>
      <c r="J313" s="1" t="s">
        <v>72</v>
      </c>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91"/>
      <c r="BY313" s="92"/>
    </row>
    <row r="314" spans="1:77" s="89" customFormat="1" ht="12.75">
      <c r="B314" s="94"/>
      <c r="C314" s="211" t="s">
        <v>860</v>
      </c>
      <c r="D314" s="216" t="s">
        <v>522</v>
      </c>
      <c r="E314" s="223" t="s">
        <v>72</v>
      </c>
      <c r="F314" s="35"/>
      <c r="G314" s="111">
        <v>0.5</v>
      </c>
      <c r="H314" s="111"/>
      <c r="I314" s="111">
        <v>0.5</v>
      </c>
      <c r="J314" s="35" t="s">
        <v>72</v>
      </c>
      <c r="K314" s="35"/>
      <c r="L314" s="35"/>
      <c r="M314" s="35"/>
      <c r="N314" s="35"/>
      <c r="O314" s="35"/>
      <c r="P314" s="111">
        <v>0.5</v>
      </c>
      <c r="Q314" s="35"/>
      <c r="R314" s="35"/>
      <c r="S314" s="35"/>
      <c r="T314" s="35"/>
      <c r="U314" s="35"/>
      <c r="V314" s="35"/>
      <c r="W314" s="35"/>
      <c r="X314" s="35"/>
      <c r="Y314" s="35"/>
      <c r="Z314" s="35"/>
      <c r="AA314" s="35"/>
      <c r="AB314" s="35"/>
      <c r="AC314" s="35"/>
      <c r="AD314" s="35"/>
      <c r="AE314" s="35"/>
      <c r="AF314" s="35"/>
      <c r="AG314" s="35"/>
      <c r="AH314" s="35"/>
      <c r="AI314" s="35"/>
      <c r="AJ314" s="35"/>
      <c r="AK314" s="35"/>
      <c r="AL314" s="35"/>
      <c r="AM314" s="35"/>
      <c r="AN314" s="35"/>
      <c r="AO314" s="35"/>
      <c r="AP314" s="35"/>
      <c r="AQ314" s="35"/>
      <c r="AR314" s="35"/>
      <c r="AS314" s="35"/>
      <c r="AT314" s="35"/>
      <c r="AU314" s="35"/>
      <c r="AV314" s="35"/>
      <c r="AW314" s="35"/>
      <c r="AX314" s="35"/>
      <c r="AY314" s="35"/>
      <c r="AZ314" s="35"/>
      <c r="BA314" s="35"/>
      <c r="BB314" s="35"/>
      <c r="BC314" s="35"/>
      <c r="BD314" s="35"/>
      <c r="BE314" s="35"/>
      <c r="BF314" s="35"/>
      <c r="BG314" s="35"/>
      <c r="BH314" s="35"/>
      <c r="BI314" s="35"/>
      <c r="BJ314" s="35"/>
      <c r="BK314" s="35"/>
      <c r="BL314" s="35"/>
      <c r="BM314" s="35"/>
      <c r="BN314" s="35"/>
      <c r="BO314" s="35"/>
      <c r="BP314" s="35"/>
      <c r="BQ314" s="35"/>
      <c r="BR314" s="35"/>
      <c r="BS314" s="35"/>
      <c r="BT314" s="35"/>
      <c r="BU314" s="35"/>
      <c r="BV314" s="35"/>
      <c r="BW314" s="35"/>
      <c r="BX314" s="103"/>
      <c r="BY314" s="101"/>
    </row>
    <row r="315" spans="1:77" s="26" customFormat="1" ht="15.75">
      <c r="B315" s="2" t="s">
        <v>335</v>
      </c>
      <c r="C315" s="165" t="s">
        <v>336</v>
      </c>
      <c r="D315" s="182"/>
      <c r="E315" s="167"/>
      <c r="F315" s="7"/>
      <c r="G315" s="8"/>
      <c r="H315" s="8"/>
      <c r="I315" s="8"/>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40"/>
      <c r="BY315" s="30"/>
    </row>
    <row r="316" spans="1:77" ht="12.75">
      <c r="B316" s="17">
        <v>1</v>
      </c>
      <c r="C316" s="196" t="s">
        <v>337</v>
      </c>
      <c r="D316" s="189" t="s">
        <v>53</v>
      </c>
      <c r="E316" s="228" t="s">
        <v>879</v>
      </c>
      <c r="F316" s="43"/>
      <c r="G316" s="39">
        <v>20</v>
      </c>
      <c r="H316" s="39"/>
      <c r="I316" s="14">
        <v>20</v>
      </c>
      <c r="J316" s="43" t="s">
        <v>879</v>
      </c>
      <c r="K316" s="43"/>
      <c r="L316" s="43"/>
      <c r="M316" s="43"/>
      <c r="N316" s="43"/>
      <c r="O316" s="43"/>
      <c r="P316" s="14">
        <v>20</v>
      </c>
      <c r="Q316" s="43"/>
      <c r="R316" s="43"/>
      <c r="S316" s="43"/>
      <c r="T316" s="43"/>
      <c r="U316" s="43"/>
      <c r="V316" s="43"/>
      <c r="W316" s="43"/>
      <c r="X316" s="43"/>
      <c r="Y316" s="43"/>
      <c r="Z316" s="43"/>
      <c r="AA316" s="43"/>
      <c r="AB316" s="43"/>
      <c r="AC316" s="43"/>
      <c r="AD316" s="43"/>
      <c r="AE316" s="43"/>
      <c r="AF316" s="43"/>
      <c r="AG316" s="43"/>
      <c r="AH316" s="43"/>
      <c r="AI316" s="43"/>
      <c r="AJ316" s="43"/>
      <c r="AK316" s="43"/>
      <c r="AL316" s="43"/>
      <c r="AM316" s="43"/>
      <c r="AN316" s="43"/>
      <c r="AO316" s="43"/>
      <c r="AP316" s="43"/>
      <c r="AQ316" s="43"/>
      <c r="AR316" s="43"/>
      <c r="AS316" s="43"/>
      <c r="AT316" s="43"/>
      <c r="AU316" s="43"/>
      <c r="AV316" s="43"/>
      <c r="AW316" s="43"/>
      <c r="AX316" s="43"/>
      <c r="AY316" s="43"/>
      <c r="AZ316" s="43"/>
      <c r="BA316" s="43"/>
      <c r="BB316" s="43"/>
      <c r="BC316" s="43"/>
      <c r="BD316" s="43"/>
      <c r="BE316" s="43"/>
      <c r="BF316" s="43"/>
      <c r="BG316" s="43"/>
      <c r="BH316" s="43"/>
      <c r="BI316" s="43"/>
      <c r="BJ316" s="43"/>
      <c r="BK316" s="43"/>
      <c r="BL316" s="43"/>
      <c r="BM316" s="43"/>
      <c r="BN316" s="43"/>
      <c r="BO316" s="43"/>
      <c r="BP316" s="43"/>
      <c r="BQ316" s="43"/>
      <c r="BR316" s="43"/>
      <c r="BS316" s="43"/>
      <c r="BT316" s="43"/>
      <c r="BU316" s="43"/>
      <c r="BV316" s="43"/>
      <c r="BW316" s="43"/>
      <c r="BX316" s="35"/>
      <c r="BY316" s="38"/>
    </row>
    <row r="317" spans="1:77" ht="12.75">
      <c r="B317" s="17">
        <v>2</v>
      </c>
      <c r="C317" s="168" t="s">
        <v>338</v>
      </c>
      <c r="D317" s="168" t="s">
        <v>19</v>
      </c>
      <c r="E317" s="228" t="s">
        <v>879</v>
      </c>
      <c r="F317" s="43"/>
      <c r="G317" s="14">
        <v>1</v>
      </c>
      <c r="H317" s="14"/>
      <c r="I317" s="14">
        <v>1</v>
      </c>
      <c r="J317" s="43" t="s">
        <v>879</v>
      </c>
      <c r="K317" s="43"/>
      <c r="L317" s="43"/>
      <c r="M317" s="43"/>
      <c r="N317" s="43"/>
      <c r="O317" s="43"/>
      <c r="P317" s="14">
        <v>1</v>
      </c>
      <c r="Q317" s="43"/>
      <c r="R317" s="43"/>
      <c r="S317" s="43"/>
      <c r="T317" s="43"/>
      <c r="U317" s="43"/>
      <c r="V317" s="43"/>
      <c r="W317" s="43"/>
      <c r="X317" s="43"/>
      <c r="Y317" s="43"/>
      <c r="Z317" s="43"/>
      <c r="AA317" s="43"/>
      <c r="AB317" s="43"/>
      <c r="AC317" s="43"/>
      <c r="AD317" s="43"/>
      <c r="AE317" s="43"/>
      <c r="AF317" s="43"/>
      <c r="AG317" s="43"/>
      <c r="AH317" s="43"/>
      <c r="AI317" s="43"/>
      <c r="AJ317" s="43"/>
      <c r="AK317" s="43"/>
      <c r="AL317" s="43"/>
      <c r="AM317" s="43"/>
      <c r="AN317" s="43"/>
      <c r="AO317" s="43"/>
      <c r="AP317" s="43"/>
      <c r="AQ317" s="43"/>
      <c r="AR317" s="43"/>
      <c r="AS317" s="43"/>
      <c r="AT317" s="43"/>
      <c r="AU317" s="43"/>
      <c r="AV317" s="43"/>
      <c r="AW317" s="43"/>
      <c r="AX317" s="43"/>
      <c r="AY317" s="43"/>
      <c r="AZ317" s="43"/>
      <c r="BA317" s="43"/>
      <c r="BB317" s="43"/>
      <c r="BC317" s="43"/>
      <c r="BD317" s="43"/>
      <c r="BE317" s="43"/>
      <c r="BF317" s="43"/>
      <c r="BG317" s="43"/>
      <c r="BH317" s="43"/>
      <c r="BI317" s="43"/>
      <c r="BJ317" s="43"/>
      <c r="BK317" s="43"/>
      <c r="BL317" s="43"/>
      <c r="BM317" s="43"/>
      <c r="BN317" s="43"/>
      <c r="BO317" s="43"/>
      <c r="BP317" s="43"/>
      <c r="BQ317" s="43"/>
      <c r="BR317" s="43"/>
      <c r="BS317" s="43"/>
      <c r="BT317" s="43"/>
      <c r="BU317" s="43"/>
      <c r="BV317" s="43"/>
      <c r="BW317" s="43"/>
      <c r="BX317" s="35"/>
      <c r="BY317" s="13"/>
    </row>
    <row r="318" spans="1:77" s="89" customFormat="1" ht="12.75">
      <c r="B318" s="98"/>
      <c r="C318" s="171" t="s">
        <v>750</v>
      </c>
      <c r="D318" s="171" t="s">
        <v>104</v>
      </c>
      <c r="E318" s="228" t="s">
        <v>879</v>
      </c>
      <c r="F318" s="43"/>
      <c r="G318" s="88">
        <v>0.24</v>
      </c>
      <c r="H318" s="88"/>
      <c r="I318" s="88">
        <v>0.24</v>
      </c>
      <c r="J318" s="43" t="s">
        <v>879</v>
      </c>
      <c r="K318" s="43"/>
      <c r="L318" s="43"/>
      <c r="M318" s="43"/>
      <c r="N318" s="43"/>
      <c r="O318" s="43"/>
      <c r="P318" s="43"/>
      <c r="Q318" s="43"/>
      <c r="R318" s="43"/>
      <c r="S318" s="43"/>
      <c r="T318" s="43"/>
      <c r="U318" s="43"/>
      <c r="V318" s="43"/>
      <c r="W318" s="43"/>
      <c r="X318" s="43"/>
      <c r="Y318" s="43"/>
      <c r="Z318" s="43"/>
      <c r="AA318" s="43"/>
      <c r="AB318" s="43"/>
      <c r="AC318" s="43"/>
      <c r="AD318" s="43"/>
      <c r="AE318" s="43"/>
      <c r="AF318" s="43"/>
      <c r="AG318" s="43"/>
      <c r="AH318" s="43"/>
      <c r="AI318" s="43"/>
      <c r="AJ318" s="43"/>
      <c r="AK318" s="88">
        <v>0.24</v>
      </c>
      <c r="AL318" s="43"/>
      <c r="AM318" s="43"/>
      <c r="AN318" s="43"/>
      <c r="AO318" s="43"/>
      <c r="AP318" s="43"/>
      <c r="AQ318" s="43"/>
      <c r="AR318" s="43"/>
      <c r="AS318" s="43"/>
      <c r="AT318" s="43"/>
      <c r="AU318" s="43"/>
      <c r="AV318" s="43"/>
      <c r="AW318" s="43"/>
      <c r="AX318" s="43"/>
      <c r="AY318" s="43"/>
      <c r="AZ318" s="43"/>
      <c r="BA318" s="43"/>
      <c r="BB318" s="43"/>
      <c r="BC318" s="43"/>
      <c r="BD318" s="43"/>
      <c r="BE318" s="43"/>
      <c r="BF318" s="43"/>
      <c r="BG318" s="43"/>
      <c r="BH318" s="43"/>
      <c r="BI318" s="43"/>
      <c r="BJ318" s="43"/>
      <c r="BK318" s="43"/>
      <c r="BL318" s="43"/>
      <c r="BM318" s="43"/>
      <c r="BN318" s="43"/>
      <c r="BO318" s="43"/>
      <c r="BP318" s="43"/>
      <c r="BQ318" s="43"/>
      <c r="BR318" s="43"/>
      <c r="BS318" s="43"/>
      <c r="BT318" s="43"/>
      <c r="BU318" s="43"/>
      <c r="BV318" s="43"/>
      <c r="BW318" s="43"/>
      <c r="BX318" s="96"/>
      <c r="BY318" s="86"/>
    </row>
    <row r="319" spans="1:77" ht="12.75">
      <c r="B319" s="17">
        <v>5</v>
      </c>
      <c r="C319" s="168" t="s">
        <v>342</v>
      </c>
      <c r="D319" s="168" t="s">
        <v>21</v>
      </c>
      <c r="E319" s="228" t="s">
        <v>879</v>
      </c>
      <c r="F319" s="43"/>
      <c r="G319" s="24">
        <v>2</v>
      </c>
      <c r="H319" s="24"/>
      <c r="I319" s="14">
        <v>2</v>
      </c>
      <c r="J319" s="43" t="s">
        <v>879</v>
      </c>
      <c r="K319" s="43"/>
      <c r="L319" s="43"/>
      <c r="M319" s="43"/>
      <c r="N319" s="43"/>
      <c r="O319" s="43"/>
      <c r="P319" s="14">
        <v>2</v>
      </c>
      <c r="Q319" s="43"/>
      <c r="R319" s="43"/>
      <c r="S319" s="43"/>
      <c r="T319" s="43"/>
      <c r="U319" s="43"/>
      <c r="V319" s="43"/>
      <c r="W319" s="43"/>
      <c r="X319" s="43"/>
      <c r="Y319" s="43"/>
      <c r="Z319" s="43"/>
      <c r="AA319" s="43"/>
      <c r="AB319" s="43"/>
      <c r="AC319" s="43"/>
      <c r="AD319" s="43"/>
      <c r="AE319" s="43"/>
      <c r="AF319" s="43"/>
      <c r="AG319" s="43"/>
      <c r="AH319" s="43"/>
      <c r="AI319" s="43"/>
      <c r="AJ319" s="43"/>
      <c r="AK319" s="43"/>
      <c r="AL319" s="43"/>
      <c r="AM319" s="43"/>
      <c r="AN319" s="43"/>
      <c r="AO319" s="43"/>
      <c r="AP319" s="43"/>
      <c r="AQ319" s="43"/>
      <c r="AR319" s="43"/>
      <c r="AS319" s="43"/>
      <c r="AT319" s="43"/>
      <c r="AU319" s="43"/>
      <c r="AV319" s="43"/>
      <c r="AW319" s="43"/>
      <c r="AX319" s="43"/>
      <c r="AY319" s="43"/>
      <c r="AZ319" s="43"/>
      <c r="BA319" s="43"/>
      <c r="BB319" s="43"/>
      <c r="BC319" s="43"/>
      <c r="BD319" s="43"/>
      <c r="BE319" s="43"/>
      <c r="BF319" s="43"/>
      <c r="BG319" s="43"/>
      <c r="BH319" s="43"/>
      <c r="BI319" s="43"/>
      <c r="BJ319" s="43"/>
      <c r="BK319" s="43"/>
      <c r="BL319" s="43"/>
      <c r="BM319" s="43"/>
      <c r="BN319" s="43"/>
      <c r="BO319" s="43"/>
      <c r="BP319" s="43"/>
      <c r="BQ319" s="43"/>
      <c r="BR319" s="43"/>
      <c r="BS319" s="43"/>
      <c r="BT319" s="43"/>
      <c r="BU319" s="43"/>
      <c r="BV319" s="43"/>
      <c r="BW319" s="43"/>
      <c r="BX319" s="21"/>
      <c r="BY319" s="13"/>
    </row>
    <row r="320" spans="1:77" ht="12.75">
      <c r="A320" s="18" t="s">
        <v>29</v>
      </c>
      <c r="B320" s="17">
        <v>6</v>
      </c>
      <c r="C320" s="168" t="s">
        <v>343</v>
      </c>
      <c r="D320" s="168" t="s">
        <v>24</v>
      </c>
      <c r="E320" s="228" t="s">
        <v>879</v>
      </c>
      <c r="F320" s="43"/>
      <c r="G320" s="24">
        <v>1</v>
      </c>
      <c r="H320" s="24"/>
      <c r="I320" s="14">
        <v>1</v>
      </c>
      <c r="J320" s="43" t="s">
        <v>879</v>
      </c>
      <c r="K320" s="43"/>
      <c r="L320" s="43"/>
      <c r="M320" s="43"/>
      <c r="N320" s="43"/>
      <c r="O320" s="43"/>
      <c r="P320" s="14">
        <v>1</v>
      </c>
      <c r="Q320" s="43"/>
      <c r="R320" s="43"/>
      <c r="S320" s="43"/>
      <c r="T320" s="43"/>
      <c r="U320" s="43"/>
      <c r="V320" s="43"/>
      <c r="W320" s="43"/>
      <c r="X320" s="43"/>
      <c r="Y320" s="43"/>
      <c r="Z320" s="43"/>
      <c r="AA320" s="43"/>
      <c r="AB320" s="43"/>
      <c r="AC320" s="43"/>
      <c r="AD320" s="43"/>
      <c r="AE320" s="43"/>
      <c r="AF320" s="43"/>
      <c r="AG320" s="43"/>
      <c r="AH320" s="43"/>
      <c r="AI320" s="43"/>
      <c r="AJ320" s="43"/>
      <c r="AK320" s="43"/>
      <c r="AL320" s="43"/>
      <c r="AM320" s="43"/>
      <c r="AN320" s="43"/>
      <c r="AO320" s="43"/>
      <c r="AP320" s="43"/>
      <c r="AQ320" s="43"/>
      <c r="AR320" s="43"/>
      <c r="AS320" s="43"/>
      <c r="AT320" s="43"/>
      <c r="AU320" s="43"/>
      <c r="AV320" s="43"/>
      <c r="AW320" s="43"/>
      <c r="AX320" s="43"/>
      <c r="AY320" s="43"/>
      <c r="AZ320" s="43"/>
      <c r="BA320" s="43"/>
      <c r="BB320" s="43"/>
      <c r="BC320" s="43"/>
      <c r="BD320" s="43"/>
      <c r="BE320" s="43"/>
      <c r="BF320" s="43"/>
      <c r="BG320" s="43"/>
      <c r="BH320" s="43"/>
      <c r="BI320" s="43"/>
      <c r="BJ320" s="43"/>
      <c r="BK320" s="43"/>
      <c r="BL320" s="43"/>
      <c r="BM320" s="43"/>
      <c r="BN320" s="43"/>
      <c r="BO320" s="43"/>
      <c r="BP320" s="43"/>
      <c r="BQ320" s="43"/>
      <c r="BR320" s="43"/>
      <c r="BS320" s="43"/>
      <c r="BT320" s="43"/>
      <c r="BU320" s="43"/>
      <c r="BV320" s="43"/>
      <c r="BW320" s="43"/>
      <c r="BX320" s="21"/>
      <c r="BY320" s="13"/>
    </row>
    <row r="321" spans="2:77" ht="12.75">
      <c r="B321" s="17">
        <v>7</v>
      </c>
      <c r="C321" s="168" t="s">
        <v>344</v>
      </c>
      <c r="D321" s="168" t="s">
        <v>24</v>
      </c>
      <c r="E321" s="228" t="s">
        <v>879</v>
      </c>
      <c r="F321" s="43"/>
      <c r="G321" s="24">
        <v>1</v>
      </c>
      <c r="H321" s="24"/>
      <c r="I321" s="14">
        <v>1</v>
      </c>
      <c r="J321" s="43" t="s">
        <v>879</v>
      </c>
      <c r="K321" s="43"/>
      <c r="L321" s="43"/>
      <c r="M321" s="43"/>
      <c r="N321" s="43"/>
      <c r="O321" s="43"/>
      <c r="P321" s="14">
        <v>1</v>
      </c>
      <c r="Q321" s="43"/>
      <c r="R321" s="43"/>
      <c r="S321" s="43"/>
      <c r="T321" s="43"/>
      <c r="U321" s="43"/>
      <c r="V321" s="43"/>
      <c r="W321" s="43"/>
      <c r="X321" s="43"/>
      <c r="Y321" s="43"/>
      <c r="Z321" s="43"/>
      <c r="AA321" s="43"/>
      <c r="AB321" s="43"/>
      <c r="AC321" s="43"/>
      <c r="AD321" s="43"/>
      <c r="AE321" s="43"/>
      <c r="AF321" s="43"/>
      <c r="AG321" s="43"/>
      <c r="AH321" s="43"/>
      <c r="AI321" s="43"/>
      <c r="AJ321" s="43"/>
      <c r="AK321" s="43"/>
      <c r="AL321" s="43"/>
      <c r="AM321" s="43"/>
      <c r="AN321" s="43"/>
      <c r="AO321" s="43"/>
      <c r="AP321" s="43"/>
      <c r="AQ321" s="43"/>
      <c r="AR321" s="43"/>
      <c r="AS321" s="43"/>
      <c r="AT321" s="43"/>
      <c r="AU321" s="43"/>
      <c r="AV321" s="43"/>
      <c r="AW321" s="43"/>
      <c r="AX321" s="43"/>
      <c r="AY321" s="43"/>
      <c r="AZ321" s="43"/>
      <c r="BA321" s="43"/>
      <c r="BB321" s="43"/>
      <c r="BC321" s="43"/>
      <c r="BD321" s="43"/>
      <c r="BE321" s="43"/>
      <c r="BF321" s="43"/>
      <c r="BG321" s="43"/>
      <c r="BH321" s="43"/>
      <c r="BI321" s="43"/>
      <c r="BJ321" s="43"/>
      <c r="BK321" s="43"/>
      <c r="BL321" s="43"/>
      <c r="BM321" s="43"/>
      <c r="BN321" s="43"/>
      <c r="BO321" s="43"/>
      <c r="BP321" s="43"/>
      <c r="BQ321" s="43"/>
      <c r="BR321" s="43"/>
      <c r="BS321" s="43"/>
      <c r="BT321" s="43"/>
      <c r="BU321" s="43"/>
      <c r="BV321" s="43"/>
      <c r="BW321" s="43"/>
      <c r="BX321" s="21"/>
      <c r="BY321" s="13"/>
    </row>
    <row r="322" spans="2:77" s="11" customFormat="1" ht="12.75">
      <c r="B322" s="17">
        <v>8</v>
      </c>
      <c r="C322" s="168" t="s">
        <v>345</v>
      </c>
      <c r="D322" s="168" t="s">
        <v>24</v>
      </c>
      <c r="E322" s="228" t="s">
        <v>879</v>
      </c>
      <c r="F322" s="43"/>
      <c r="G322" s="24">
        <v>1</v>
      </c>
      <c r="H322" s="24"/>
      <c r="I322" s="14">
        <v>1</v>
      </c>
      <c r="J322" s="43" t="s">
        <v>879</v>
      </c>
      <c r="K322" s="43"/>
      <c r="L322" s="43"/>
      <c r="M322" s="43"/>
      <c r="N322" s="43"/>
      <c r="O322" s="43"/>
      <c r="P322" s="14">
        <v>1</v>
      </c>
      <c r="Q322" s="43"/>
      <c r="R322" s="43"/>
      <c r="S322" s="43"/>
      <c r="T322" s="43"/>
      <c r="U322" s="43"/>
      <c r="V322" s="43"/>
      <c r="W322" s="43"/>
      <c r="X322" s="43"/>
      <c r="Y322" s="43"/>
      <c r="Z322" s="43"/>
      <c r="AA322" s="43"/>
      <c r="AB322" s="43"/>
      <c r="AC322" s="43"/>
      <c r="AD322" s="43"/>
      <c r="AE322" s="43"/>
      <c r="AF322" s="43"/>
      <c r="AG322" s="43"/>
      <c r="AH322" s="43"/>
      <c r="AI322" s="43"/>
      <c r="AJ322" s="43"/>
      <c r="AK322" s="43"/>
      <c r="AL322" s="43"/>
      <c r="AM322" s="43"/>
      <c r="AN322" s="43"/>
      <c r="AO322" s="43"/>
      <c r="AP322" s="43"/>
      <c r="AQ322" s="43"/>
      <c r="AR322" s="43"/>
      <c r="AS322" s="43"/>
      <c r="AT322" s="43"/>
      <c r="AU322" s="43"/>
      <c r="AV322" s="43"/>
      <c r="AW322" s="43"/>
      <c r="AX322" s="43"/>
      <c r="AY322" s="43"/>
      <c r="AZ322" s="43"/>
      <c r="BA322" s="43"/>
      <c r="BB322" s="43"/>
      <c r="BC322" s="43"/>
      <c r="BD322" s="43"/>
      <c r="BE322" s="43"/>
      <c r="BF322" s="43"/>
      <c r="BG322" s="43"/>
      <c r="BH322" s="43"/>
      <c r="BI322" s="43"/>
      <c r="BJ322" s="43"/>
      <c r="BK322" s="43"/>
      <c r="BL322" s="43"/>
      <c r="BM322" s="43"/>
      <c r="BN322" s="43"/>
      <c r="BO322" s="43"/>
      <c r="BP322" s="43"/>
      <c r="BQ322" s="43"/>
      <c r="BR322" s="43"/>
      <c r="BS322" s="43"/>
      <c r="BT322" s="43"/>
      <c r="BU322" s="43"/>
      <c r="BV322" s="43"/>
      <c r="BW322" s="43"/>
      <c r="BX322" s="21"/>
      <c r="BY322" s="13"/>
    </row>
    <row r="323" spans="2:77" s="11" customFormat="1" ht="12.75">
      <c r="B323" s="17">
        <v>9</v>
      </c>
      <c r="C323" s="168" t="s">
        <v>346</v>
      </c>
      <c r="D323" s="168" t="s">
        <v>24</v>
      </c>
      <c r="E323" s="228" t="s">
        <v>879</v>
      </c>
      <c r="F323" s="43"/>
      <c r="G323" s="24">
        <v>1.5</v>
      </c>
      <c r="H323" s="24"/>
      <c r="I323" s="14">
        <v>1.5</v>
      </c>
      <c r="J323" s="43" t="s">
        <v>879</v>
      </c>
      <c r="K323" s="43"/>
      <c r="L323" s="43"/>
      <c r="M323" s="43"/>
      <c r="N323" s="43"/>
      <c r="O323" s="43"/>
      <c r="P323" s="14">
        <v>1.5</v>
      </c>
      <c r="Q323" s="43"/>
      <c r="R323" s="43"/>
      <c r="S323" s="43"/>
      <c r="T323" s="43"/>
      <c r="U323" s="43"/>
      <c r="V323" s="43"/>
      <c r="W323" s="43"/>
      <c r="X323" s="43"/>
      <c r="Y323" s="43"/>
      <c r="Z323" s="43"/>
      <c r="AA323" s="43"/>
      <c r="AB323" s="43"/>
      <c r="AC323" s="43"/>
      <c r="AD323" s="43"/>
      <c r="AE323" s="43"/>
      <c r="AF323" s="43"/>
      <c r="AG323" s="43"/>
      <c r="AH323" s="43"/>
      <c r="AI323" s="43"/>
      <c r="AJ323" s="43"/>
      <c r="AK323" s="43"/>
      <c r="AL323" s="43"/>
      <c r="AM323" s="43"/>
      <c r="AN323" s="43"/>
      <c r="AO323" s="43"/>
      <c r="AP323" s="43"/>
      <c r="AQ323" s="43"/>
      <c r="AR323" s="43"/>
      <c r="AS323" s="43"/>
      <c r="AT323" s="43"/>
      <c r="AU323" s="43"/>
      <c r="AV323" s="43"/>
      <c r="AW323" s="43"/>
      <c r="AX323" s="43"/>
      <c r="AY323" s="43"/>
      <c r="AZ323" s="43"/>
      <c r="BA323" s="43"/>
      <c r="BB323" s="43"/>
      <c r="BC323" s="43"/>
      <c r="BD323" s="43"/>
      <c r="BE323" s="43"/>
      <c r="BF323" s="43"/>
      <c r="BG323" s="43"/>
      <c r="BH323" s="43"/>
      <c r="BI323" s="43"/>
      <c r="BJ323" s="43"/>
      <c r="BK323" s="43"/>
      <c r="BL323" s="43"/>
      <c r="BM323" s="43"/>
      <c r="BN323" s="43"/>
      <c r="BO323" s="43"/>
      <c r="BP323" s="43"/>
      <c r="BQ323" s="43"/>
      <c r="BR323" s="43"/>
      <c r="BS323" s="43"/>
      <c r="BT323" s="43"/>
      <c r="BU323" s="43"/>
      <c r="BV323" s="43"/>
      <c r="BW323" s="43"/>
      <c r="BX323" s="21"/>
      <c r="BY323" s="13"/>
    </row>
    <row r="324" spans="2:77" s="11" customFormat="1" ht="12.75">
      <c r="B324" s="17">
        <v>10</v>
      </c>
      <c r="C324" s="168" t="s">
        <v>347</v>
      </c>
      <c r="D324" s="168" t="s">
        <v>24</v>
      </c>
      <c r="E324" s="228" t="s">
        <v>879</v>
      </c>
      <c r="F324" s="43"/>
      <c r="G324" s="24">
        <v>1</v>
      </c>
      <c r="H324" s="24"/>
      <c r="I324" s="14">
        <v>1</v>
      </c>
      <c r="J324" s="43" t="s">
        <v>879</v>
      </c>
      <c r="K324" s="43"/>
      <c r="L324" s="43"/>
      <c r="M324" s="43"/>
      <c r="N324" s="43"/>
      <c r="O324" s="43"/>
      <c r="P324" s="14">
        <v>1</v>
      </c>
      <c r="Q324" s="43"/>
      <c r="R324" s="43"/>
      <c r="S324" s="43"/>
      <c r="T324" s="43"/>
      <c r="U324" s="43"/>
      <c r="V324" s="43"/>
      <c r="W324" s="43"/>
      <c r="X324" s="43"/>
      <c r="Y324" s="43"/>
      <c r="Z324" s="43"/>
      <c r="AA324" s="43"/>
      <c r="AB324" s="43"/>
      <c r="AC324" s="43"/>
      <c r="AD324" s="43"/>
      <c r="AE324" s="43"/>
      <c r="AF324" s="43"/>
      <c r="AG324" s="43"/>
      <c r="AH324" s="43"/>
      <c r="AI324" s="43"/>
      <c r="AJ324" s="43"/>
      <c r="AK324" s="43"/>
      <c r="AL324" s="43"/>
      <c r="AM324" s="43"/>
      <c r="AN324" s="43"/>
      <c r="AO324" s="43"/>
      <c r="AP324" s="43"/>
      <c r="AQ324" s="43"/>
      <c r="AR324" s="43"/>
      <c r="AS324" s="43"/>
      <c r="AT324" s="43"/>
      <c r="AU324" s="43"/>
      <c r="AV324" s="43"/>
      <c r="AW324" s="43"/>
      <c r="AX324" s="43"/>
      <c r="AY324" s="43"/>
      <c r="AZ324" s="43"/>
      <c r="BA324" s="43"/>
      <c r="BB324" s="43"/>
      <c r="BC324" s="43"/>
      <c r="BD324" s="43"/>
      <c r="BE324" s="43"/>
      <c r="BF324" s="43"/>
      <c r="BG324" s="43"/>
      <c r="BH324" s="43"/>
      <c r="BI324" s="43"/>
      <c r="BJ324" s="43"/>
      <c r="BK324" s="43"/>
      <c r="BL324" s="43"/>
      <c r="BM324" s="43"/>
      <c r="BN324" s="43"/>
      <c r="BO324" s="43"/>
      <c r="BP324" s="43"/>
      <c r="BQ324" s="43"/>
      <c r="BR324" s="43"/>
      <c r="BS324" s="43"/>
      <c r="BT324" s="43"/>
      <c r="BU324" s="43"/>
      <c r="BV324" s="43"/>
      <c r="BW324" s="43"/>
      <c r="BX324" s="21"/>
      <c r="BY324" s="13"/>
    </row>
    <row r="325" spans="2:77" s="26" customFormat="1" ht="12.75">
      <c r="B325" s="17">
        <v>11</v>
      </c>
      <c r="C325" s="168" t="s">
        <v>348</v>
      </c>
      <c r="D325" s="168" t="s">
        <v>24</v>
      </c>
      <c r="E325" s="228" t="s">
        <v>879</v>
      </c>
      <c r="F325" s="43"/>
      <c r="G325" s="24">
        <v>1</v>
      </c>
      <c r="H325" s="24"/>
      <c r="I325" s="14">
        <v>1</v>
      </c>
      <c r="J325" s="43" t="s">
        <v>879</v>
      </c>
      <c r="K325" s="43"/>
      <c r="L325" s="43"/>
      <c r="M325" s="43"/>
      <c r="N325" s="43"/>
      <c r="O325" s="43"/>
      <c r="P325" s="14">
        <v>1</v>
      </c>
      <c r="Q325" s="43"/>
      <c r="R325" s="43"/>
      <c r="S325" s="43"/>
      <c r="T325" s="43"/>
      <c r="U325" s="43"/>
      <c r="V325" s="43"/>
      <c r="W325" s="43"/>
      <c r="X325" s="43"/>
      <c r="Y325" s="43"/>
      <c r="Z325" s="43"/>
      <c r="AA325" s="43"/>
      <c r="AB325" s="43"/>
      <c r="AC325" s="43"/>
      <c r="AD325" s="43"/>
      <c r="AE325" s="43"/>
      <c r="AF325" s="43"/>
      <c r="AG325" s="43"/>
      <c r="AH325" s="43"/>
      <c r="AI325" s="43"/>
      <c r="AJ325" s="43"/>
      <c r="AK325" s="43"/>
      <c r="AL325" s="43"/>
      <c r="AM325" s="43"/>
      <c r="AN325" s="43"/>
      <c r="AO325" s="43"/>
      <c r="AP325" s="43"/>
      <c r="AQ325" s="43"/>
      <c r="AR325" s="43"/>
      <c r="AS325" s="43"/>
      <c r="AT325" s="43"/>
      <c r="AU325" s="43"/>
      <c r="AV325" s="43"/>
      <c r="AW325" s="43"/>
      <c r="AX325" s="43"/>
      <c r="AY325" s="43"/>
      <c r="AZ325" s="43"/>
      <c r="BA325" s="43"/>
      <c r="BB325" s="43"/>
      <c r="BC325" s="43"/>
      <c r="BD325" s="43"/>
      <c r="BE325" s="43"/>
      <c r="BF325" s="43"/>
      <c r="BG325" s="43"/>
      <c r="BH325" s="43"/>
      <c r="BI325" s="43"/>
      <c r="BJ325" s="43"/>
      <c r="BK325" s="43"/>
      <c r="BL325" s="43"/>
      <c r="BM325" s="43"/>
      <c r="BN325" s="43"/>
      <c r="BO325" s="43"/>
      <c r="BP325" s="43"/>
      <c r="BQ325" s="43"/>
      <c r="BR325" s="43"/>
      <c r="BS325" s="43"/>
      <c r="BT325" s="43"/>
      <c r="BU325" s="43"/>
      <c r="BV325" s="43"/>
      <c r="BW325" s="43"/>
      <c r="BX325" s="21"/>
      <c r="BY325" s="13"/>
    </row>
    <row r="326" spans="2:77" s="26" customFormat="1" ht="12.75">
      <c r="B326" s="17">
        <v>12</v>
      </c>
      <c r="C326" s="168" t="s">
        <v>349</v>
      </c>
      <c r="D326" s="168" t="s">
        <v>24</v>
      </c>
      <c r="E326" s="228" t="s">
        <v>879</v>
      </c>
      <c r="F326" s="43"/>
      <c r="G326" s="24">
        <v>1</v>
      </c>
      <c r="H326" s="24"/>
      <c r="I326" s="14">
        <v>1</v>
      </c>
      <c r="J326" s="43" t="s">
        <v>879</v>
      </c>
      <c r="K326" s="43"/>
      <c r="L326" s="43"/>
      <c r="M326" s="43"/>
      <c r="N326" s="43"/>
      <c r="O326" s="43"/>
      <c r="P326" s="14">
        <v>1</v>
      </c>
      <c r="Q326" s="43"/>
      <c r="R326" s="43"/>
      <c r="S326" s="43"/>
      <c r="T326" s="43"/>
      <c r="U326" s="43"/>
      <c r="V326" s="43"/>
      <c r="W326" s="43"/>
      <c r="X326" s="43"/>
      <c r="Y326" s="43"/>
      <c r="Z326" s="43"/>
      <c r="AA326" s="43"/>
      <c r="AB326" s="43"/>
      <c r="AC326" s="43"/>
      <c r="AD326" s="43"/>
      <c r="AE326" s="43"/>
      <c r="AF326" s="43"/>
      <c r="AG326" s="43"/>
      <c r="AH326" s="43"/>
      <c r="AI326" s="43"/>
      <c r="AJ326" s="43"/>
      <c r="AK326" s="43"/>
      <c r="AL326" s="43"/>
      <c r="AM326" s="43"/>
      <c r="AN326" s="43"/>
      <c r="AO326" s="43"/>
      <c r="AP326" s="43"/>
      <c r="AQ326" s="43"/>
      <c r="AR326" s="43"/>
      <c r="AS326" s="43"/>
      <c r="AT326" s="43"/>
      <c r="AU326" s="43"/>
      <c r="AV326" s="43"/>
      <c r="AW326" s="43"/>
      <c r="AX326" s="43"/>
      <c r="AY326" s="43"/>
      <c r="AZ326" s="43"/>
      <c r="BA326" s="43"/>
      <c r="BB326" s="43"/>
      <c r="BC326" s="43"/>
      <c r="BD326" s="43"/>
      <c r="BE326" s="43"/>
      <c r="BF326" s="43"/>
      <c r="BG326" s="43"/>
      <c r="BH326" s="43"/>
      <c r="BI326" s="43"/>
      <c r="BJ326" s="43"/>
      <c r="BK326" s="43"/>
      <c r="BL326" s="43"/>
      <c r="BM326" s="43"/>
      <c r="BN326" s="43"/>
      <c r="BO326" s="43"/>
      <c r="BP326" s="43"/>
      <c r="BQ326" s="43"/>
      <c r="BR326" s="43"/>
      <c r="BS326" s="43"/>
      <c r="BT326" s="43"/>
      <c r="BU326" s="43"/>
      <c r="BV326" s="43"/>
      <c r="BW326" s="43"/>
      <c r="BX326" s="21"/>
      <c r="BY326" s="13"/>
    </row>
    <row r="327" spans="2:77" s="26" customFormat="1" ht="12.75">
      <c r="B327" s="17">
        <v>13</v>
      </c>
      <c r="C327" s="168" t="s">
        <v>350</v>
      </c>
      <c r="D327" s="168" t="s">
        <v>24</v>
      </c>
      <c r="E327" s="228" t="s">
        <v>879</v>
      </c>
      <c r="F327" s="43"/>
      <c r="G327" s="24">
        <v>17.5</v>
      </c>
      <c r="H327" s="24"/>
      <c r="I327" s="14">
        <v>17.5</v>
      </c>
      <c r="J327" s="43" t="s">
        <v>879</v>
      </c>
      <c r="K327" s="43"/>
      <c r="L327" s="43"/>
      <c r="M327" s="43"/>
      <c r="N327" s="43"/>
      <c r="O327" s="43"/>
      <c r="P327" s="14">
        <v>17.5</v>
      </c>
      <c r="Q327" s="43"/>
      <c r="R327" s="43"/>
      <c r="S327" s="43"/>
      <c r="T327" s="43"/>
      <c r="U327" s="43"/>
      <c r="V327" s="43"/>
      <c r="W327" s="43"/>
      <c r="X327" s="43"/>
      <c r="Y327" s="43"/>
      <c r="Z327" s="43"/>
      <c r="AA327" s="43"/>
      <c r="AB327" s="43"/>
      <c r="AC327" s="43"/>
      <c r="AD327" s="43"/>
      <c r="AE327" s="43"/>
      <c r="AF327" s="43"/>
      <c r="AG327" s="43"/>
      <c r="AH327" s="43"/>
      <c r="AI327" s="43"/>
      <c r="AJ327" s="43"/>
      <c r="AK327" s="43"/>
      <c r="AL327" s="43"/>
      <c r="AM327" s="43"/>
      <c r="AN327" s="43"/>
      <c r="AO327" s="43"/>
      <c r="AP327" s="43"/>
      <c r="AQ327" s="43"/>
      <c r="AR327" s="43"/>
      <c r="AS327" s="43"/>
      <c r="AT327" s="43"/>
      <c r="AU327" s="43"/>
      <c r="AV327" s="43"/>
      <c r="AW327" s="43"/>
      <c r="AX327" s="43"/>
      <c r="AY327" s="43"/>
      <c r="AZ327" s="43"/>
      <c r="BA327" s="43"/>
      <c r="BB327" s="43"/>
      <c r="BC327" s="43"/>
      <c r="BD327" s="43"/>
      <c r="BE327" s="43"/>
      <c r="BF327" s="43"/>
      <c r="BG327" s="43"/>
      <c r="BH327" s="43"/>
      <c r="BI327" s="43"/>
      <c r="BJ327" s="43"/>
      <c r="BK327" s="43"/>
      <c r="BL327" s="43"/>
      <c r="BM327" s="43"/>
      <c r="BN327" s="43"/>
      <c r="BO327" s="43"/>
      <c r="BP327" s="43"/>
      <c r="BQ327" s="43"/>
      <c r="BR327" s="43"/>
      <c r="BS327" s="43"/>
      <c r="BT327" s="43"/>
      <c r="BU327" s="43"/>
      <c r="BV327" s="43"/>
      <c r="BW327" s="43"/>
      <c r="BX327" s="21"/>
      <c r="BY327" s="13" t="s">
        <v>351</v>
      </c>
    </row>
    <row r="328" spans="2:77" s="26" customFormat="1" ht="12.75">
      <c r="B328" s="17">
        <v>14</v>
      </c>
      <c r="C328" s="168" t="s">
        <v>352</v>
      </c>
      <c r="D328" s="168" t="s">
        <v>24</v>
      </c>
      <c r="E328" s="228" t="s">
        <v>879</v>
      </c>
      <c r="F328" s="43"/>
      <c r="G328" s="24">
        <v>1</v>
      </c>
      <c r="H328" s="24"/>
      <c r="I328" s="14">
        <v>1</v>
      </c>
      <c r="J328" s="43" t="s">
        <v>879</v>
      </c>
      <c r="K328" s="43"/>
      <c r="L328" s="43"/>
      <c r="M328" s="43"/>
      <c r="N328" s="43"/>
      <c r="O328" s="43"/>
      <c r="P328" s="14">
        <v>1</v>
      </c>
      <c r="Q328" s="43"/>
      <c r="R328" s="43"/>
      <c r="S328" s="43"/>
      <c r="T328" s="43"/>
      <c r="U328" s="43"/>
      <c r="V328" s="43"/>
      <c r="W328" s="43"/>
      <c r="X328" s="43"/>
      <c r="Y328" s="43"/>
      <c r="Z328" s="43"/>
      <c r="AA328" s="43"/>
      <c r="AB328" s="43"/>
      <c r="AC328" s="43"/>
      <c r="AD328" s="43"/>
      <c r="AE328" s="43"/>
      <c r="AF328" s="43"/>
      <c r="AG328" s="43"/>
      <c r="AH328" s="43"/>
      <c r="AI328" s="43"/>
      <c r="AJ328" s="43"/>
      <c r="AK328" s="43"/>
      <c r="AL328" s="43"/>
      <c r="AM328" s="43"/>
      <c r="AN328" s="43"/>
      <c r="AO328" s="43"/>
      <c r="AP328" s="43"/>
      <c r="AQ328" s="43"/>
      <c r="AR328" s="43"/>
      <c r="AS328" s="43"/>
      <c r="AT328" s="43"/>
      <c r="AU328" s="43"/>
      <c r="AV328" s="43"/>
      <c r="AW328" s="43"/>
      <c r="AX328" s="43"/>
      <c r="AY328" s="43"/>
      <c r="AZ328" s="43"/>
      <c r="BA328" s="43"/>
      <c r="BB328" s="43"/>
      <c r="BC328" s="43"/>
      <c r="BD328" s="43"/>
      <c r="BE328" s="43"/>
      <c r="BF328" s="43"/>
      <c r="BG328" s="43"/>
      <c r="BH328" s="43"/>
      <c r="BI328" s="43"/>
      <c r="BJ328" s="43"/>
      <c r="BK328" s="43"/>
      <c r="BL328" s="43"/>
      <c r="BM328" s="43"/>
      <c r="BN328" s="43"/>
      <c r="BO328" s="43"/>
      <c r="BP328" s="43"/>
      <c r="BQ328" s="43"/>
      <c r="BR328" s="43"/>
      <c r="BS328" s="43"/>
      <c r="BT328" s="43"/>
      <c r="BU328" s="43"/>
      <c r="BV328" s="43"/>
      <c r="BW328" s="43"/>
      <c r="BX328" s="21"/>
      <c r="BY328" s="13"/>
    </row>
    <row r="329" spans="2:77" ht="12.75">
      <c r="B329" s="17">
        <v>15</v>
      </c>
      <c r="C329" s="196" t="s">
        <v>353</v>
      </c>
      <c r="D329" s="189" t="s">
        <v>15</v>
      </c>
      <c r="E329" s="228" t="s">
        <v>879</v>
      </c>
      <c r="F329" s="43"/>
      <c r="G329" s="39">
        <v>1.5</v>
      </c>
      <c r="H329" s="39"/>
      <c r="I329" s="14">
        <v>1.5</v>
      </c>
      <c r="J329" s="43" t="s">
        <v>879</v>
      </c>
      <c r="K329" s="43"/>
      <c r="L329" s="43"/>
      <c r="M329" s="43"/>
      <c r="N329" s="43"/>
      <c r="O329" s="43"/>
      <c r="P329" s="14">
        <v>1.5</v>
      </c>
      <c r="Q329" s="43"/>
      <c r="R329" s="43"/>
      <c r="S329" s="43"/>
      <c r="T329" s="43"/>
      <c r="U329" s="43"/>
      <c r="V329" s="43"/>
      <c r="W329" s="43"/>
      <c r="X329" s="43"/>
      <c r="Y329" s="43"/>
      <c r="Z329" s="43"/>
      <c r="AA329" s="43"/>
      <c r="AB329" s="43"/>
      <c r="AC329" s="43"/>
      <c r="AD329" s="43"/>
      <c r="AE329" s="43"/>
      <c r="AF329" s="43"/>
      <c r="AG329" s="43"/>
      <c r="AH329" s="43"/>
      <c r="AI329" s="43"/>
      <c r="AJ329" s="43"/>
      <c r="AK329" s="43"/>
      <c r="AL329" s="43"/>
      <c r="AM329" s="43"/>
      <c r="AN329" s="43"/>
      <c r="AO329" s="43"/>
      <c r="AP329" s="43"/>
      <c r="AQ329" s="43"/>
      <c r="AR329" s="43"/>
      <c r="AS329" s="43"/>
      <c r="AT329" s="43"/>
      <c r="AU329" s="43"/>
      <c r="AV329" s="43"/>
      <c r="AW329" s="43"/>
      <c r="AX329" s="43"/>
      <c r="AY329" s="43"/>
      <c r="AZ329" s="43"/>
      <c r="BA329" s="43"/>
      <c r="BB329" s="43"/>
      <c r="BC329" s="43"/>
      <c r="BD329" s="43"/>
      <c r="BE329" s="43"/>
      <c r="BF329" s="43"/>
      <c r="BG329" s="43"/>
      <c r="BH329" s="43"/>
      <c r="BI329" s="43"/>
      <c r="BJ329" s="43"/>
      <c r="BK329" s="43"/>
      <c r="BL329" s="43"/>
      <c r="BM329" s="43"/>
      <c r="BN329" s="43"/>
      <c r="BO329" s="43"/>
      <c r="BP329" s="43"/>
      <c r="BQ329" s="43"/>
      <c r="BR329" s="43"/>
      <c r="BS329" s="43"/>
      <c r="BT329" s="43"/>
      <c r="BU329" s="43"/>
      <c r="BV329" s="43"/>
      <c r="BW329" s="43"/>
      <c r="BX329" s="21"/>
      <c r="BY329" s="38"/>
    </row>
    <row r="330" spans="2:77" ht="12.75">
      <c r="B330" s="17">
        <v>16</v>
      </c>
      <c r="C330" s="196" t="s">
        <v>354</v>
      </c>
      <c r="D330" s="168" t="s">
        <v>35</v>
      </c>
      <c r="E330" s="228" t="s">
        <v>879</v>
      </c>
      <c r="F330" s="43"/>
      <c r="G330" s="39">
        <v>2</v>
      </c>
      <c r="H330" s="39"/>
      <c r="I330" s="14">
        <v>2</v>
      </c>
      <c r="J330" s="43" t="s">
        <v>879</v>
      </c>
      <c r="K330" s="43"/>
      <c r="L330" s="43"/>
      <c r="M330" s="43"/>
      <c r="N330" s="43"/>
      <c r="O330" s="43"/>
      <c r="P330" s="14">
        <v>2</v>
      </c>
      <c r="Q330" s="43"/>
      <c r="R330" s="43"/>
      <c r="S330" s="43"/>
      <c r="T330" s="43"/>
      <c r="U330" s="43"/>
      <c r="V330" s="43"/>
      <c r="W330" s="43"/>
      <c r="X330" s="43"/>
      <c r="Y330" s="43"/>
      <c r="Z330" s="43"/>
      <c r="AA330" s="43"/>
      <c r="AB330" s="43"/>
      <c r="AC330" s="43"/>
      <c r="AD330" s="43"/>
      <c r="AE330" s="43"/>
      <c r="AF330" s="43"/>
      <c r="AG330" s="43"/>
      <c r="AH330" s="43"/>
      <c r="AI330" s="43"/>
      <c r="AJ330" s="43"/>
      <c r="AK330" s="43"/>
      <c r="AL330" s="43"/>
      <c r="AM330" s="43"/>
      <c r="AN330" s="43"/>
      <c r="AO330" s="43"/>
      <c r="AP330" s="43"/>
      <c r="AQ330" s="43"/>
      <c r="AR330" s="43"/>
      <c r="AS330" s="43"/>
      <c r="AT330" s="43"/>
      <c r="AU330" s="43"/>
      <c r="AV330" s="43"/>
      <c r="AW330" s="43"/>
      <c r="AX330" s="43"/>
      <c r="AY330" s="43"/>
      <c r="AZ330" s="43"/>
      <c r="BA330" s="43"/>
      <c r="BB330" s="43"/>
      <c r="BC330" s="43"/>
      <c r="BD330" s="43"/>
      <c r="BE330" s="43"/>
      <c r="BF330" s="43"/>
      <c r="BG330" s="43"/>
      <c r="BH330" s="43"/>
      <c r="BI330" s="43"/>
      <c r="BJ330" s="43"/>
      <c r="BK330" s="43"/>
      <c r="BL330" s="43"/>
      <c r="BM330" s="43"/>
      <c r="BN330" s="43"/>
      <c r="BO330" s="43"/>
      <c r="BP330" s="43"/>
      <c r="BQ330" s="43"/>
      <c r="BR330" s="43"/>
      <c r="BS330" s="43"/>
      <c r="BT330" s="43"/>
      <c r="BU330" s="43"/>
      <c r="BV330" s="43"/>
      <c r="BW330" s="43"/>
      <c r="BX330" s="21"/>
      <c r="BY330" s="38"/>
    </row>
    <row r="331" spans="2:77" ht="12.75">
      <c r="B331" s="17">
        <v>17</v>
      </c>
      <c r="C331" s="196" t="s">
        <v>355</v>
      </c>
      <c r="D331" s="168" t="s">
        <v>97</v>
      </c>
      <c r="E331" s="228" t="s">
        <v>879</v>
      </c>
      <c r="F331" s="43"/>
      <c r="G331" s="39">
        <v>2</v>
      </c>
      <c r="H331" s="39"/>
      <c r="I331" s="14">
        <v>2</v>
      </c>
      <c r="J331" s="43" t="s">
        <v>879</v>
      </c>
      <c r="K331" s="43"/>
      <c r="L331" s="43"/>
      <c r="M331" s="43"/>
      <c r="N331" s="43"/>
      <c r="O331" s="43"/>
      <c r="P331" s="14">
        <v>2</v>
      </c>
      <c r="Q331" s="43"/>
      <c r="R331" s="43"/>
      <c r="S331" s="43"/>
      <c r="T331" s="43"/>
      <c r="U331" s="43"/>
      <c r="V331" s="43"/>
      <c r="W331" s="43"/>
      <c r="X331" s="43"/>
      <c r="Y331" s="43"/>
      <c r="Z331" s="43"/>
      <c r="AA331" s="43"/>
      <c r="AB331" s="43"/>
      <c r="AC331" s="43"/>
      <c r="AD331" s="43"/>
      <c r="AE331" s="43"/>
      <c r="AF331" s="43"/>
      <c r="AG331" s="43"/>
      <c r="AH331" s="43"/>
      <c r="AI331" s="43"/>
      <c r="AJ331" s="43"/>
      <c r="AK331" s="43"/>
      <c r="AL331" s="43"/>
      <c r="AM331" s="43"/>
      <c r="AN331" s="43"/>
      <c r="AO331" s="43"/>
      <c r="AP331" s="43"/>
      <c r="AQ331" s="43"/>
      <c r="AR331" s="43"/>
      <c r="AS331" s="43"/>
      <c r="AT331" s="43"/>
      <c r="AU331" s="43"/>
      <c r="AV331" s="43"/>
      <c r="AW331" s="43"/>
      <c r="AX331" s="43"/>
      <c r="AY331" s="43"/>
      <c r="AZ331" s="43"/>
      <c r="BA331" s="43"/>
      <c r="BB331" s="43"/>
      <c r="BC331" s="43"/>
      <c r="BD331" s="43"/>
      <c r="BE331" s="43"/>
      <c r="BF331" s="43"/>
      <c r="BG331" s="43"/>
      <c r="BH331" s="43"/>
      <c r="BI331" s="43"/>
      <c r="BJ331" s="43"/>
      <c r="BK331" s="43"/>
      <c r="BL331" s="43"/>
      <c r="BM331" s="43"/>
      <c r="BN331" s="43"/>
      <c r="BO331" s="43"/>
      <c r="BP331" s="43"/>
      <c r="BQ331" s="43"/>
      <c r="BR331" s="43"/>
      <c r="BS331" s="43"/>
      <c r="BT331" s="43"/>
      <c r="BU331" s="43"/>
      <c r="BV331" s="43"/>
      <c r="BW331" s="43"/>
      <c r="BX331" s="21">
        <v>2023</v>
      </c>
      <c r="BY331" s="38" t="s">
        <v>735</v>
      </c>
    </row>
    <row r="332" spans="2:77" ht="12.75">
      <c r="B332" s="17">
        <v>18</v>
      </c>
      <c r="C332" s="212" t="s">
        <v>356</v>
      </c>
      <c r="D332" s="213" t="s">
        <v>21</v>
      </c>
      <c r="E332" s="228" t="s">
        <v>879</v>
      </c>
      <c r="F332" s="43"/>
      <c r="G332" s="53">
        <v>3</v>
      </c>
      <c r="H332" s="53"/>
      <c r="I332" s="14">
        <v>3</v>
      </c>
      <c r="J332" s="43" t="s">
        <v>879</v>
      </c>
      <c r="K332" s="43"/>
      <c r="L332" s="43"/>
      <c r="M332" s="43"/>
      <c r="N332" s="43"/>
      <c r="O332" s="43"/>
      <c r="P332" s="14">
        <v>3</v>
      </c>
      <c r="Q332" s="43"/>
      <c r="R332" s="43"/>
      <c r="S332" s="43"/>
      <c r="T332" s="43"/>
      <c r="U332" s="43"/>
      <c r="V332" s="43"/>
      <c r="W332" s="43"/>
      <c r="X332" s="43"/>
      <c r="Y332" s="43"/>
      <c r="Z332" s="43"/>
      <c r="AA332" s="43"/>
      <c r="AB332" s="43"/>
      <c r="AC332" s="43"/>
      <c r="AD332" s="43"/>
      <c r="AE332" s="43"/>
      <c r="AF332" s="43"/>
      <c r="AG332" s="43"/>
      <c r="AH332" s="43"/>
      <c r="AI332" s="43"/>
      <c r="AJ332" s="43"/>
      <c r="AK332" s="43"/>
      <c r="AL332" s="43"/>
      <c r="AM332" s="43"/>
      <c r="AN332" s="43"/>
      <c r="AO332" s="43"/>
      <c r="AP332" s="43"/>
      <c r="AQ332" s="43"/>
      <c r="AR332" s="43"/>
      <c r="AS332" s="43"/>
      <c r="AT332" s="43"/>
      <c r="AU332" s="43"/>
      <c r="AV332" s="43"/>
      <c r="AW332" s="43"/>
      <c r="AX332" s="43"/>
      <c r="AY332" s="43"/>
      <c r="AZ332" s="43"/>
      <c r="BA332" s="43"/>
      <c r="BB332" s="43"/>
      <c r="BC332" s="43"/>
      <c r="BD332" s="43"/>
      <c r="BE332" s="43"/>
      <c r="BF332" s="43"/>
      <c r="BG332" s="43"/>
      <c r="BH332" s="43"/>
      <c r="BI332" s="43"/>
      <c r="BJ332" s="43"/>
      <c r="BK332" s="43"/>
      <c r="BL332" s="43"/>
      <c r="BM332" s="43"/>
      <c r="BN332" s="43"/>
      <c r="BO332" s="43"/>
      <c r="BP332" s="43"/>
      <c r="BQ332" s="43"/>
      <c r="BR332" s="43"/>
      <c r="BS332" s="43"/>
      <c r="BT332" s="43"/>
      <c r="BU332" s="43"/>
      <c r="BV332" s="43"/>
      <c r="BW332" s="43"/>
      <c r="BX332" s="21"/>
      <c r="BY332" s="52"/>
    </row>
    <row r="333" spans="2:77" s="26" customFormat="1" ht="15.75">
      <c r="B333" s="57" t="s">
        <v>357</v>
      </c>
      <c r="C333" s="165" t="s">
        <v>358</v>
      </c>
      <c r="D333" s="229"/>
      <c r="E333" s="230"/>
      <c r="F333" s="58"/>
      <c r="G333" s="66"/>
      <c r="H333" s="66"/>
      <c r="I333" s="8"/>
      <c r="J333" s="58"/>
      <c r="K333" s="58"/>
      <c r="L333" s="58"/>
      <c r="M333" s="58"/>
      <c r="N333" s="58"/>
      <c r="O333" s="58"/>
      <c r="P333" s="58"/>
      <c r="Q333" s="58"/>
      <c r="R333" s="58"/>
      <c r="S333" s="58"/>
      <c r="T333" s="58"/>
      <c r="U333" s="58"/>
      <c r="V333" s="58"/>
      <c r="W333" s="58"/>
      <c r="X333" s="58"/>
      <c r="Y333" s="58"/>
      <c r="Z333" s="58"/>
      <c r="AA333" s="58"/>
      <c r="AB333" s="58"/>
      <c r="AC333" s="58"/>
      <c r="AD333" s="58"/>
      <c r="AE333" s="58"/>
      <c r="AF333" s="58"/>
      <c r="AG333" s="58"/>
      <c r="AH333" s="58"/>
      <c r="AI333" s="58"/>
      <c r="AJ333" s="58"/>
      <c r="AK333" s="58"/>
      <c r="AL333" s="58"/>
      <c r="AM333" s="58"/>
      <c r="AN333" s="58"/>
      <c r="AO333" s="58"/>
      <c r="AP333" s="58"/>
      <c r="AQ333" s="58"/>
      <c r="AR333" s="58"/>
      <c r="AS333" s="58"/>
      <c r="AT333" s="58"/>
      <c r="AU333" s="58"/>
      <c r="AV333" s="58"/>
      <c r="AW333" s="58"/>
      <c r="AX333" s="58"/>
      <c r="AY333" s="58"/>
      <c r="AZ333" s="58"/>
      <c r="BA333" s="58"/>
      <c r="BB333" s="58"/>
      <c r="BC333" s="58"/>
      <c r="BD333" s="58"/>
      <c r="BE333" s="58"/>
      <c r="BF333" s="58"/>
      <c r="BG333" s="58"/>
      <c r="BH333" s="58"/>
      <c r="BI333" s="58"/>
      <c r="BJ333" s="58"/>
      <c r="BK333" s="58"/>
      <c r="BL333" s="58"/>
      <c r="BM333" s="58"/>
      <c r="BN333" s="58"/>
      <c r="BO333" s="58"/>
      <c r="BP333" s="58"/>
      <c r="BQ333" s="58"/>
      <c r="BR333" s="58"/>
      <c r="BS333" s="58"/>
      <c r="BT333" s="58"/>
      <c r="BU333" s="58"/>
      <c r="BV333" s="58"/>
      <c r="BW333" s="58"/>
      <c r="BX333" s="57"/>
      <c r="BY333" s="67"/>
    </row>
    <row r="334" spans="2:77" ht="12.75">
      <c r="B334" s="12">
        <v>1</v>
      </c>
      <c r="C334" s="191" t="s">
        <v>359</v>
      </c>
      <c r="D334" s="197" t="s">
        <v>41</v>
      </c>
      <c r="E334" s="169" t="s">
        <v>880</v>
      </c>
      <c r="F334" s="15"/>
      <c r="G334" s="14">
        <v>0.66535999999999995</v>
      </c>
      <c r="H334" s="14"/>
      <c r="I334" s="14">
        <v>0.66535999999999995</v>
      </c>
      <c r="J334" s="15" t="s">
        <v>880</v>
      </c>
      <c r="K334" s="15"/>
      <c r="L334" s="15"/>
      <c r="M334" s="15"/>
      <c r="N334" s="15"/>
      <c r="O334" s="15"/>
      <c r="P334" s="15">
        <v>0.3</v>
      </c>
      <c r="Q334" s="15"/>
      <c r="R334" s="15"/>
      <c r="S334" s="15"/>
      <c r="T334" s="15">
        <v>0.37</v>
      </c>
      <c r="U334" s="15"/>
      <c r="V334" s="15"/>
      <c r="W334" s="15"/>
      <c r="X334" s="15"/>
      <c r="Y334" s="15"/>
      <c r="Z334" s="15"/>
      <c r="AA334" s="15"/>
      <c r="AB334" s="15"/>
      <c r="AC334" s="15"/>
      <c r="AD334" s="15"/>
      <c r="AE334" s="15"/>
      <c r="AF334" s="15"/>
      <c r="AG334" s="15"/>
      <c r="AH334" s="15"/>
      <c r="AI334" s="15"/>
      <c r="AJ334" s="15"/>
      <c r="AK334" s="15"/>
      <c r="AL334" s="15"/>
      <c r="AM334" s="15"/>
      <c r="AN334" s="15"/>
      <c r="AO334" s="15"/>
      <c r="AP334" s="15"/>
      <c r="AQ334" s="15"/>
      <c r="AR334" s="15"/>
      <c r="AS334" s="15"/>
      <c r="AT334" s="15"/>
      <c r="AU334" s="15"/>
      <c r="AV334" s="15"/>
      <c r="AW334" s="15"/>
      <c r="AX334" s="15"/>
      <c r="AY334" s="15"/>
      <c r="AZ334" s="15"/>
      <c r="BA334" s="15"/>
      <c r="BB334" s="15"/>
      <c r="BC334" s="15"/>
      <c r="BD334" s="15"/>
      <c r="BE334" s="15"/>
      <c r="BF334" s="15"/>
      <c r="BG334" s="15"/>
      <c r="BH334" s="15"/>
      <c r="BI334" s="15"/>
      <c r="BJ334" s="15"/>
      <c r="BK334" s="15"/>
      <c r="BL334" s="15"/>
      <c r="BM334" s="15"/>
      <c r="BN334" s="15"/>
      <c r="BO334" s="15"/>
      <c r="BP334" s="15"/>
      <c r="BQ334" s="15"/>
      <c r="BR334" s="15"/>
      <c r="BS334" s="15"/>
      <c r="BT334" s="15"/>
      <c r="BU334" s="15"/>
      <c r="BV334" s="15"/>
      <c r="BW334" s="15"/>
      <c r="BX334" s="35">
        <v>2021</v>
      </c>
      <c r="BY334" s="13" t="s">
        <v>736</v>
      </c>
    </row>
    <row r="335" spans="2:77" ht="12.75">
      <c r="B335" s="12"/>
      <c r="C335" s="168" t="s">
        <v>362</v>
      </c>
      <c r="D335" s="231" t="s">
        <v>36</v>
      </c>
      <c r="E335" s="169" t="s">
        <v>880</v>
      </c>
      <c r="F335" s="15"/>
      <c r="G335" s="14"/>
      <c r="H335" s="14"/>
      <c r="I335" s="14"/>
      <c r="J335" s="15"/>
      <c r="K335" s="15"/>
      <c r="L335" s="15"/>
      <c r="M335" s="15"/>
      <c r="N335" s="14">
        <v>0.5</v>
      </c>
      <c r="O335" s="14"/>
      <c r="P335" s="14">
        <f>102.14/4</f>
        <v>25.535</v>
      </c>
      <c r="Q335" s="14"/>
      <c r="R335" s="15"/>
      <c r="S335" s="15"/>
      <c r="T335" s="164">
        <v>5</v>
      </c>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35"/>
      <c r="BY335" s="13"/>
    </row>
    <row r="336" spans="2:77" ht="12.75">
      <c r="B336" s="12"/>
      <c r="C336" s="168" t="s">
        <v>362</v>
      </c>
      <c r="D336" s="231" t="s">
        <v>21</v>
      </c>
      <c r="E336" s="169" t="s">
        <v>880</v>
      </c>
      <c r="F336" s="15"/>
      <c r="G336" s="14"/>
      <c r="H336" s="14"/>
      <c r="I336" s="14"/>
      <c r="J336" s="15"/>
      <c r="K336" s="15"/>
      <c r="L336" s="15"/>
      <c r="M336" s="15"/>
      <c r="N336" s="14">
        <v>0.5</v>
      </c>
      <c r="O336" s="14"/>
      <c r="P336" s="14">
        <f>102.14/4</f>
        <v>25.535</v>
      </c>
      <c r="Q336" s="14"/>
      <c r="R336" s="15"/>
      <c r="S336" s="15"/>
      <c r="T336" s="164">
        <v>5</v>
      </c>
      <c r="U336" s="15"/>
      <c r="V336" s="15"/>
      <c r="W336" s="15"/>
      <c r="X336" s="15"/>
      <c r="Y336" s="15"/>
      <c r="Z336" s="15"/>
      <c r="AA336" s="15"/>
      <c r="AB336" s="15"/>
      <c r="AC336" s="15"/>
      <c r="AD336" s="15"/>
      <c r="AE336" s="15"/>
      <c r="AF336" s="15"/>
      <c r="AG336" s="15"/>
      <c r="AH336" s="15"/>
      <c r="AI336" s="15"/>
      <c r="AJ336" s="15"/>
      <c r="AK336" s="15"/>
      <c r="AL336" s="15"/>
      <c r="AM336" s="15"/>
      <c r="AN336" s="15"/>
      <c r="AO336" s="15"/>
      <c r="AP336" s="15"/>
      <c r="AQ336" s="15"/>
      <c r="AR336" s="15"/>
      <c r="AS336" s="15"/>
      <c r="AT336" s="15"/>
      <c r="AU336" s="15"/>
      <c r="AV336" s="15"/>
      <c r="AW336" s="15"/>
      <c r="AX336" s="15"/>
      <c r="AY336" s="15"/>
      <c r="AZ336" s="15"/>
      <c r="BA336" s="15"/>
      <c r="BB336" s="15"/>
      <c r="BC336" s="15"/>
      <c r="BD336" s="15"/>
      <c r="BE336" s="15"/>
      <c r="BF336" s="15"/>
      <c r="BG336" s="15"/>
      <c r="BH336" s="15"/>
      <c r="BI336" s="15"/>
      <c r="BJ336" s="15"/>
      <c r="BK336" s="15"/>
      <c r="BL336" s="15"/>
      <c r="BM336" s="15"/>
      <c r="BN336" s="15"/>
      <c r="BO336" s="15"/>
      <c r="BP336" s="15"/>
      <c r="BQ336" s="15"/>
      <c r="BR336" s="15"/>
      <c r="BS336" s="15"/>
      <c r="BT336" s="15"/>
      <c r="BU336" s="15"/>
      <c r="BV336" s="15"/>
      <c r="BW336" s="15"/>
      <c r="BX336" s="35"/>
      <c r="BY336" s="13"/>
    </row>
    <row r="337" spans="2:77" ht="12.75">
      <c r="B337" s="12"/>
      <c r="C337" s="168" t="s">
        <v>362</v>
      </c>
      <c r="D337" s="231" t="s">
        <v>93</v>
      </c>
      <c r="E337" s="169" t="s">
        <v>880</v>
      </c>
      <c r="F337" s="15"/>
      <c r="G337" s="14"/>
      <c r="H337" s="14"/>
      <c r="I337" s="14"/>
      <c r="J337" s="15"/>
      <c r="K337" s="15"/>
      <c r="L337" s="15"/>
      <c r="M337" s="15"/>
      <c r="N337" s="14">
        <v>0.5</v>
      </c>
      <c r="O337" s="14"/>
      <c r="P337" s="14">
        <f>102.14/4</f>
        <v>25.535</v>
      </c>
      <c r="Q337" s="14"/>
      <c r="R337" s="15"/>
      <c r="S337" s="15"/>
      <c r="T337" s="164">
        <v>5</v>
      </c>
      <c r="U337" s="15"/>
      <c r="V337" s="15"/>
      <c r="W337" s="15"/>
      <c r="X337" s="15"/>
      <c r="Y337" s="15"/>
      <c r="Z337" s="15"/>
      <c r="AA337" s="15"/>
      <c r="AB337" s="15"/>
      <c r="AC337" s="15"/>
      <c r="AD337" s="15"/>
      <c r="AE337" s="15"/>
      <c r="AF337" s="15"/>
      <c r="AG337" s="15"/>
      <c r="AH337" s="15"/>
      <c r="AI337" s="15"/>
      <c r="AJ337" s="15"/>
      <c r="AK337" s="15"/>
      <c r="AL337" s="15"/>
      <c r="AM337" s="15"/>
      <c r="AN337" s="15"/>
      <c r="AO337" s="15"/>
      <c r="AP337" s="15"/>
      <c r="AQ337" s="15"/>
      <c r="AR337" s="15"/>
      <c r="AS337" s="15"/>
      <c r="AT337" s="15"/>
      <c r="AU337" s="15"/>
      <c r="AV337" s="15"/>
      <c r="AW337" s="15"/>
      <c r="AX337" s="15"/>
      <c r="AY337" s="15"/>
      <c r="AZ337" s="15"/>
      <c r="BA337" s="15"/>
      <c r="BB337" s="15"/>
      <c r="BC337" s="15"/>
      <c r="BD337" s="15"/>
      <c r="BE337" s="15"/>
      <c r="BF337" s="15"/>
      <c r="BG337" s="15"/>
      <c r="BH337" s="15"/>
      <c r="BI337" s="15"/>
      <c r="BJ337" s="15"/>
      <c r="BK337" s="15"/>
      <c r="BL337" s="15"/>
      <c r="BM337" s="15"/>
      <c r="BN337" s="15"/>
      <c r="BO337" s="15"/>
      <c r="BP337" s="15"/>
      <c r="BQ337" s="15"/>
      <c r="BR337" s="15"/>
      <c r="BS337" s="15"/>
      <c r="BT337" s="15"/>
      <c r="BU337" s="15"/>
      <c r="BV337" s="15"/>
      <c r="BW337" s="15"/>
      <c r="BX337" s="35"/>
      <c r="BY337" s="13"/>
    </row>
    <row r="338" spans="2:77" ht="25.5">
      <c r="B338" s="12">
        <v>3</v>
      </c>
      <c r="C338" s="168" t="s">
        <v>362</v>
      </c>
      <c r="D338" s="231" t="s">
        <v>19</v>
      </c>
      <c r="E338" s="169" t="s">
        <v>880</v>
      </c>
      <c r="F338" s="15"/>
      <c r="G338" s="39">
        <v>124.14</v>
      </c>
      <c r="H338" s="14"/>
      <c r="I338" s="14">
        <v>124.14</v>
      </c>
      <c r="J338" s="15" t="s">
        <v>880</v>
      </c>
      <c r="K338" s="15"/>
      <c r="L338" s="15"/>
      <c r="M338" s="15"/>
      <c r="N338" s="14">
        <v>0.5</v>
      </c>
      <c r="O338" s="14"/>
      <c r="P338" s="14">
        <f>102.14/4</f>
        <v>25.535</v>
      </c>
      <c r="Q338" s="14"/>
      <c r="R338" s="15"/>
      <c r="S338" s="15"/>
      <c r="T338" s="164">
        <v>5</v>
      </c>
      <c r="U338" s="15"/>
      <c r="V338" s="15"/>
      <c r="W338" s="15"/>
      <c r="X338" s="15"/>
      <c r="Y338" s="15"/>
      <c r="Z338" s="15"/>
      <c r="AA338" s="15"/>
      <c r="AB338" s="15"/>
      <c r="AC338" s="15"/>
      <c r="AD338" s="15"/>
      <c r="AE338" s="15"/>
      <c r="AF338" s="15"/>
      <c r="AG338" s="15"/>
      <c r="AH338" s="15"/>
      <c r="AI338" s="15"/>
      <c r="AJ338" s="15"/>
      <c r="AK338" s="15"/>
      <c r="AL338" s="15"/>
      <c r="AM338" s="15"/>
      <c r="AN338" s="15"/>
      <c r="AO338" s="15"/>
      <c r="AP338" s="15"/>
      <c r="AQ338" s="15"/>
      <c r="AR338" s="15"/>
      <c r="AS338" s="15"/>
      <c r="AT338" s="15"/>
      <c r="AU338" s="15"/>
      <c r="AV338" s="15"/>
      <c r="AW338" s="15"/>
      <c r="AX338" s="15"/>
      <c r="AY338" s="15"/>
      <c r="AZ338" s="15"/>
      <c r="BA338" s="15"/>
      <c r="BB338" s="15"/>
      <c r="BC338" s="15"/>
      <c r="BD338" s="15"/>
      <c r="BE338" s="15"/>
      <c r="BF338" s="15"/>
      <c r="BG338" s="15"/>
      <c r="BH338" s="15"/>
      <c r="BI338" s="15"/>
      <c r="BJ338" s="15"/>
      <c r="BK338" s="15"/>
      <c r="BL338" s="15"/>
      <c r="BM338" s="15"/>
      <c r="BN338" s="15"/>
      <c r="BO338" s="15"/>
      <c r="BP338" s="15"/>
      <c r="BQ338" s="15"/>
      <c r="BR338" s="15"/>
      <c r="BS338" s="15"/>
      <c r="BT338" s="15"/>
      <c r="BU338" s="15"/>
      <c r="BV338" s="15"/>
      <c r="BW338" s="15"/>
      <c r="BX338" s="35">
        <v>2021</v>
      </c>
      <c r="BY338" s="36" t="s">
        <v>365</v>
      </c>
    </row>
    <row r="339" spans="2:77" ht="38.25">
      <c r="B339" s="12">
        <v>4</v>
      </c>
      <c r="C339" s="168" t="s">
        <v>366</v>
      </c>
      <c r="D339" s="168" t="s">
        <v>93</v>
      </c>
      <c r="E339" s="169" t="s">
        <v>880</v>
      </c>
      <c r="F339" s="15"/>
      <c r="G339" s="24">
        <v>0.22</v>
      </c>
      <c r="H339" s="24"/>
      <c r="I339" s="14">
        <v>0.22</v>
      </c>
      <c r="J339" s="15" t="s">
        <v>880</v>
      </c>
      <c r="K339" s="15"/>
      <c r="L339" s="15"/>
      <c r="M339" s="15"/>
      <c r="N339" s="15"/>
      <c r="O339" s="15"/>
      <c r="P339" s="14">
        <v>0.22</v>
      </c>
      <c r="Q339" s="15"/>
      <c r="R339" s="15"/>
      <c r="S339" s="15"/>
      <c r="T339" s="15"/>
      <c r="U339" s="15"/>
      <c r="V339" s="15"/>
      <c r="W339" s="15"/>
      <c r="X339" s="15"/>
      <c r="Y339" s="15"/>
      <c r="Z339" s="15"/>
      <c r="AA339" s="15"/>
      <c r="AB339" s="15"/>
      <c r="AC339" s="15"/>
      <c r="AD339" s="15"/>
      <c r="AE339" s="15"/>
      <c r="AF339" s="15"/>
      <c r="AG339" s="15"/>
      <c r="AH339" s="15"/>
      <c r="AI339" s="15"/>
      <c r="AJ339" s="15"/>
      <c r="AK339" s="15"/>
      <c r="AL339" s="15"/>
      <c r="AM339" s="15"/>
      <c r="AN339" s="15"/>
      <c r="AO339" s="15"/>
      <c r="AP339" s="15"/>
      <c r="AQ339" s="15"/>
      <c r="AR339" s="15"/>
      <c r="AS339" s="15"/>
      <c r="AT339" s="15"/>
      <c r="AU339" s="15"/>
      <c r="AV339" s="15"/>
      <c r="AW339" s="15"/>
      <c r="AX339" s="15"/>
      <c r="AY339" s="15"/>
      <c r="AZ339" s="15"/>
      <c r="BA339" s="15"/>
      <c r="BB339" s="15"/>
      <c r="BC339" s="15"/>
      <c r="BD339" s="15"/>
      <c r="BE339" s="15"/>
      <c r="BF339" s="15"/>
      <c r="BG339" s="15"/>
      <c r="BH339" s="15"/>
      <c r="BI339" s="15"/>
      <c r="BJ339" s="15"/>
      <c r="BK339" s="15"/>
      <c r="BL339" s="15"/>
      <c r="BM339" s="15"/>
      <c r="BN339" s="15"/>
      <c r="BO339" s="15"/>
      <c r="BP339" s="15"/>
      <c r="BQ339" s="15"/>
      <c r="BR339" s="15"/>
      <c r="BS339" s="15"/>
      <c r="BT339" s="15"/>
      <c r="BU339" s="15"/>
      <c r="BV339" s="15"/>
      <c r="BW339" s="15"/>
      <c r="BX339" s="21"/>
      <c r="BY339" s="13" t="s">
        <v>116</v>
      </c>
    </row>
    <row r="340" spans="2:77" ht="12.75">
      <c r="B340" s="12">
        <v>5</v>
      </c>
      <c r="C340" s="168" t="s">
        <v>367</v>
      </c>
      <c r="D340" s="168" t="s">
        <v>19</v>
      </c>
      <c r="E340" s="169" t="s">
        <v>880</v>
      </c>
      <c r="F340" s="15"/>
      <c r="G340" s="14">
        <v>1.5</v>
      </c>
      <c r="H340" s="14"/>
      <c r="I340" s="14">
        <v>1.5</v>
      </c>
      <c r="J340" s="15" t="s">
        <v>880</v>
      </c>
      <c r="K340" s="15"/>
      <c r="L340" s="15"/>
      <c r="M340" s="15"/>
      <c r="N340" s="15"/>
      <c r="O340" s="15"/>
      <c r="P340" s="14">
        <v>1.5</v>
      </c>
      <c r="Q340" s="15"/>
      <c r="R340" s="15"/>
      <c r="S340" s="15"/>
      <c r="T340" s="15"/>
      <c r="U340" s="15"/>
      <c r="V340" s="15"/>
      <c r="W340" s="15"/>
      <c r="X340" s="15"/>
      <c r="Y340" s="15"/>
      <c r="Z340" s="15"/>
      <c r="AA340" s="15"/>
      <c r="AB340" s="15"/>
      <c r="AC340" s="15"/>
      <c r="AD340" s="15"/>
      <c r="AE340" s="15"/>
      <c r="AF340" s="15"/>
      <c r="AG340" s="15"/>
      <c r="AH340" s="15"/>
      <c r="AI340" s="15"/>
      <c r="AJ340" s="15"/>
      <c r="AK340" s="15"/>
      <c r="AL340" s="15"/>
      <c r="AM340" s="15"/>
      <c r="AN340" s="15"/>
      <c r="AO340" s="15"/>
      <c r="AP340" s="15"/>
      <c r="AQ340" s="15"/>
      <c r="AR340" s="15"/>
      <c r="AS340" s="15"/>
      <c r="AT340" s="15"/>
      <c r="AU340" s="15"/>
      <c r="AV340" s="15"/>
      <c r="AW340" s="15"/>
      <c r="AX340" s="15"/>
      <c r="AY340" s="15"/>
      <c r="AZ340" s="15"/>
      <c r="BA340" s="15"/>
      <c r="BB340" s="15"/>
      <c r="BC340" s="15"/>
      <c r="BD340" s="15"/>
      <c r="BE340" s="15"/>
      <c r="BF340" s="15"/>
      <c r="BG340" s="15"/>
      <c r="BH340" s="15"/>
      <c r="BI340" s="15"/>
      <c r="BJ340" s="15"/>
      <c r="BK340" s="15"/>
      <c r="BL340" s="15"/>
      <c r="BM340" s="15"/>
      <c r="BN340" s="15"/>
      <c r="BO340" s="15"/>
      <c r="BP340" s="15"/>
      <c r="BQ340" s="15"/>
      <c r="BR340" s="15"/>
      <c r="BS340" s="15"/>
      <c r="BT340" s="15"/>
      <c r="BU340" s="15"/>
      <c r="BV340" s="15"/>
      <c r="BW340" s="15"/>
      <c r="BX340" s="17"/>
      <c r="BY340" s="13" t="s">
        <v>150</v>
      </c>
    </row>
    <row r="341" spans="2:77" ht="12.75">
      <c r="B341" s="12">
        <v>6</v>
      </c>
      <c r="C341" s="168" t="s">
        <v>368</v>
      </c>
      <c r="D341" s="168" t="s">
        <v>24</v>
      </c>
      <c r="E341" s="169" t="s">
        <v>880</v>
      </c>
      <c r="F341" s="15"/>
      <c r="G341" s="14">
        <v>1</v>
      </c>
      <c r="H341" s="14"/>
      <c r="I341" s="14">
        <v>1</v>
      </c>
      <c r="J341" s="15" t="s">
        <v>880</v>
      </c>
      <c r="K341" s="15"/>
      <c r="L341" s="15"/>
      <c r="M341" s="15"/>
      <c r="N341" s="15"/>
      <c r="O341" s="15"/>
      <c r="P341" s="14">
        <v>1</v>
      </c>
      <c r="Q341" s="15"/>
      <c r="R341" s="15"/>
      <c r="S341" s="15"/>
      <c r="T341" s="15"/>
      <c r="U341" s="15"/>
      <c r="V341" s="15"/>
      <c r="W341" s="15"/>
      <c r="X341" s="15"/>
      <c r="Y341" s="15"/>
      <c r="Z341" s="15"/>
      <c r="AA341" s="15"/>
      <c r="AB341" s="15"/>
      <c r="AC341" s="15"/>
      <c r="AD341" s="15"/>
      <c r="AE341" s="15"/>
      <c r="AF341" s="15"/>
      <c r="AG341" s="15"/>
      <c r="AH341" s="15"/>
      <c r="AI341" s="15"/>
      <c r="AJ341" s="15"/>
      <c r="AK341" s="15"/>
      <c r="AL341" s="15"/>
      <c r="AM341" s="15"/>
      <c r="AN341" s="15"/>
      <c r="AO341" s="15"/>
      <c r="AP341" s="15"/>
      <c r="AQ341" s="15"/>
      <c r="AR341" s="15"/>
      <c r="AS341" s="15"/>
      <c r="AT341" s="15"/>
      <c r="AU341" s="15"/>
      <c r="AV341" s="15"/>
      <c r="AW341" s="15"/>
      <c r="AX341" s="15"/>
      <c r="AY341" s="15"/>
      <c r="AZ341" s="15"/>
      <c r="BA341" s="15"/>
      <c r="BB341" s="15"/>
      <c r="BC341" s="15"/>
      <c r="BD341" s="15"/>
      <c r="BE341" s="15"/>
      <c r="BF341" s="15"/>
      <c r="BG341" s="15"/>
      <c r="BH341" s="15"/>
      <c r="BI341" s="15"/>
      <c r="BJ341" s="15"/>
      <c r="BK341" s="15"/>
      <c r="BL341" s="15"/>
      <c r="BM341" s="15"/>
      <c r="BN341" s="15"/>
      <c r="BO341" s="15"/>
      <c r="BP341" s="15"/>
      <c r="BQ341" s="15"/>
      <c r="BR341" s="15"/>
      <c r="BS341" s="15"/>
      <c r="BT341" s="15"/>
      <c r="BU341" s="15"/>
      <c r="BV341" s="15"/>
      <c r="BW341" s="15"/>
      <c r="BX341" s="17"/>
      <c r="BY341" s="13" t="s">
        <v>150</v>
      </c>
    </row>
    <row r="342" spans="2:77" ht="12.75">
      <c r="B342" s="12">
        <v>7</v>
      </c>
      <c r="C342" s="190" t="s">
        <v>369</v>
      </c>
      <c r="D342" s="194" t="s">
        <v>19</v>
      </c>
      <c r="E342" s="169" t="s">
        <v>880</v>
      </c>
      <c r="F342" s="15"/>
      <c r="G342" s="44">
        <v>150</v>
      </c>
      <c r="H342" s="44"/>
      <c r="I342" s="14">
        <v>150</v>
      </c>
      <c r="J342" s="15" t="s">
        <v>880</v>
      </c>
      <c r="K342" s="15"/>
      <c r="L342" s="15"/>
      <c r="M342" s="15"/>
      <c r="N342" s="15"/>
      <c r="O342" s="15"/>
      <c r="P342" s="15"/>
      <c r="Q342" s="15"/>
      <c r="R342" s="15"/>
      <c r="S342" s="15"/>
      <c r="T342" s="15"/>
      <c r="U342" s="15">
        <v>150</v>
      </c>
      <c r="V342" s="15"/>
      <c r="W342" s="15"/>
      <c r="X342" s="15"/>
      <c r="Y342" s="15"/>
      <c r="Z342" s="15"/>
      <c r="AA342" s="15"/>
      <c r="AB342" s="15"/>
      <c r="AC342" s="15"/>
      <c r="AD342" s="15"/>
      <c r="AE342" s="15"/>
      <c r="AF342" s="15"/>
      <c r="AG342" s="15"/>
      <c r="AH342" s="15"/>
      <c r="AI342" s="15"/>
      <c r="AJ342" s="15"/>
      <c r="AK342" s="15"/>
      <c r="AL342" s="15"/>
      <c r="AM342" s="15"/>
      <c r="AN342" s="15"/>
      <c r="AO342" s="15"/>
      <c r="AP342" s="15"/>
      <c r="AQ342" s="15"/>
      <c r="AR342" s="15"/>
      <c r="AS342" s="15"/>
      <c r="AT342" s="15"/>
      <c r="AU342" s="15"/>
      <c r="AV342" s="15"/>
      <c r="AW342" s="15"/>
      <c r="AX342" s="15"/>
      <c r="AY342" s="15"/>
      <c r="AZ342" s="15"/>
      <c r="BA342" s="15"/>
      <c r="BB342" s="15"/>
      <c r="BC342" s="15"/>
      <c r="BD342" s="15"/>
      <c r="BE342" s="15"/>
      <c r="BF342" s="15"/>
      <c r="BG342" s="15"/>
      <c r="BH342" s="15"/>
      <c r="BI342" s="15"/>
      <c r="BJ342" s="15"/>
      <c r="BK342" s="15"/>
      <c r="BL342" s="15"/>
      <c r="BM342" s="15"/>
      <c r="BN342" s="15"/>
      <c r="BO342" s="15"/>
      <c r="BP342" s="15"/>
      <c r="BQ342" s="15"/>
      <c r="BR342" s="15"/>
      <c r="BS342" s="15"/>
      <c r="BT342" s="15"/>
      <c r="BU342" s="15"/>
      <c r="BV342" s="15"/>
      <c r="BW342" s="15"/>
      <c r="BX342" s="23"/>
      <c r="BY342" s="28"/>
    </row>
    <row r="343" spans="2:77" ht="25.5">
      <c r="B343" s="12">
        <v>8</v>
      </c>
      <c r="C343" s="191" t="s">
        <v>370</v>
      </c>
      <c r="D343" s="191" t="s">
        <v>93</v>
      </c>
      <c r="E343" s="169" t="s">
        <v>880</v>
      </c>
      <c r="F343" s="15"/>
      <c r="G343" s="14">
        <v>250</v>
      </c>
      <c r="H343" s="14"/>
      <c r="I343" s="14">
        <v>250</v>
      </c>
      <c r="J343" s="15" t="s">
        <v>880</v>
      </c>
      <c r="K343" s="15"/>
      <c r="L343" s="15"/>
      <c r="M343" s="15"/>
      <c r="N343" s="15"/>
      <c r="O343" s="15"/>
      <c r="P343" s="15"/>
      <c r="Q343" s="15"/>
      <c r="R343" s="15"/>
      <c r="S343" s="15"/>
      <c r="T343" s="15"/>
      <c r="U343" s="15">
        <v>250</v>
      </c>
      <c r="V343" s="15"/>
      <c r="W343" s="15"/>
      <c r="X343" s="15"/>
      <c r="Y343" s="15"/>
      <c r="Z343" s="15"/>
      <c r="AA343" s="15"/>
      <c r="AB343" s="15"/>
      <c r="AC343" s="15"/>
      <c r="AD343" s="15"/>
      <c r="AE343" s="15"/>
      <c r="AF343" s="15"/>
      <c r="AG343" s="15"/>
      <c r="AH343" s="15"/>
      <c r="AI343" s="15"/>
      <c r="AJ343" s="15"/>
      <c r="AK343" s="15"/>
      <c r="AL343" s="15"/>
      <c r="AM343" s="15"/>
      <c r="AN343" s="15"/>
      <c r="AO343" s="15"/>
      <c r="AP343" s="15"/>
      <c r="AQ343" s="15"/>
      <c r="AR343" s="15"/>
      <c r="AS343" s="15"/>
      <c r="AT343" s="15"/>
      <c r="AU343" s="15"/>
      <c r="AV343" s="15"/>
      <c r="AW343" s="15"/>
      <c r="AX343" s="15"/>
      <c r="AY343" s="15"/>
      <c r="AZ343" s="15"/>
      <c r="BA343" s="15"/>
      <c r="BB343" s="15"/>
      <c r="BC343" s="15"/>
      <c r="BD343" s="15"/>
      <c r="BE343" s="15"/>
      <c r="BF343" s="15"/>
      <c r="BG343" s="15"/>
      <c r="BH343" s="15"/>
      <c r="BI343" s="15"/>
      <c r="BJ343" s="15"/>
      <c r="BK343" s="15"/>
      <c r="BL343" s="15"/>
      <c r="BM343" s="15"/>
      <c r="BN343" s="15"/>
      <c r="BO343" s="15"/>
      <c r="BP343" s="15"/>
      <c r="BQ343" s="15"/>
      <c r="BR343" s="15"/>
      <c r="BS343" s="15"/>
      <c r="BT343" s="15"/>
      <c r="BU343" s="15"/>
      <c r="BV343" s="15"/>
      <c r="BW343" s="15"/>
      <c r="BX343" s="12"/>
      <c r="BY343" s="36" t="s">
        <v>371</v>
      </c>
    </row>
    <row r="344" spans="2:77" ht="12.75">
      <c r="B344" s="12">
        <v>9</v>
      </c>
      <c r="C344" s="191" t="s">
        <v>372</v>
      </c>
      <c r="D344" s="192" t="s">
        <v>36</v>
      </c>
      <c r="E344" s="169" t="s">
        <v>880</v>
      </c>
      <c r="F344" s="15"/>
      <c r="G344" s="14">
        <v>262</v>
      </c>
      <c r="H344" s="14"/>
      <c r="I344" s="14">
        <v>262</v>
      </c>
      <c r="J344" s="15" t="s">
        <v>880</v>
      </c>
      <c r="K344" s="15"/>
      <c r="L344" s="15"/>
      <c r="M344" s="15"/>
      <c r="N344" s="15"/>
      <c r="O344" s="15"/>
      <c r="P344" s="15"/>
      <c r="Q344" s="15"/>
      <c r="R344" s="15"/>
      <c r="S344" s="15"/>
      <c r="T344" s="15"/>
      <c r="U344" s="15">
        <v>262</v>
      </c>
      <c r="V344" s="15"/>
      <c r="W344" s="15"/>
      <c r="X344" s="15"/>
      <c r="Y344" s="15"/>
      <c r="Z344" s="15"/>
      <c r="AA344" s="15"/>
      <c r="AB344" s="15"/>
      <c r="AC344" s="15"/>
      <c r="AD344" s="15"/>
      <c r="AE344" s="15"/>
      <c r="AF344" s="15"/>
      <c r="AG344" s="15"/>
      <c r="AH344" s="15"/>
      <c r="AI344" s="15"/>
      <c r="AJ344" s="15"/>
      <c r="AK344" s="15"/>
      <c r="AL344" s="15"/>
      <c r="AM344" s="15"/>
      <c r="AN344" s="15"/>
      <c r="AO344" s="15"/>
      <c r="AP344" s="15"/>
      <c r="AQ344" s="15"/>
      <c r="AR344" s="15"/>
      <c r="AS344" s="15"/>
      <c r="AT344" s="15"/>
      <c r="AU344" s="15"/>
      <c r="AV344" s="15"/>
      <c r="AW344" s="15"/>
      <c r="AX344" s="15"/>
      <c r="AY344" s="15"/>
      <c r="AZ344" s="15"/>
      <c r="BA344" s="15"/>
      <c r="BB344" s="15"/>
      <c r="BC344" s="15"/>
      <c r="BD344" s="15"/>
      <c r="BE344" s="15"/>
      <c r="BF344" s="15"/>
      <c r="BG344" s="15"/>
      <c r="BH344" s="15"/>
      <c r="BI344" s="15"/>
      <c r="BJ344" s="15"/>
      <c r="BK344" s="15"/>
      <c r="BL344" s="15"/>
      <c r="BM344" s="15"/>
      <c r="BN344" s="15"/>
      <c r="BO344" s="15"/>
      <c r="BP344" s="15"/>
      <c r="BQ344" s="15"/>
      <c r="BR344" s="15"/>
      <c r="BS344" s="15"/>
      <c r="BT344" s="15"/>
      <c r="BU344" s="15"/>
      <c r="BV344" s="15"/>
      <c r="BW344" s="15"/>
      <c r="BX344" s="12"/>
      <c r="BY344" s="29"/>
    </row>
    <row r="345" spans="2:77" ht="25.5">
      <c r="B345" s="12">
        <v>10</v>
      </c>
      <c r="C345" s="191" t="s">
        <v>373</v>
      </c>
      <c r="D345" s="191" t="s">
        <v>41</v>
      </c>
      <c r="E345" s="169" t="s">
        <v>880</v>
      </c>
      <c r="F345" s="15"/>
      <c r="G345" s="14">
        <v>690</v>
      </c>
      <c r="H345" s="14"/>
      <c r="I345" s="14">
        <v>690</v>
      </c>
      <c r="J345" s="15" t="s">
        <v>880</v>
      </c>
      <c r="K345" s="15"/>
      <c r="L345" s="15"/>
      <c r="M345" s="15"/>
      <c r="N345" s="15"/>
      <c r="O345" s="15"/>
      <c r="P345" s="15"/>
      <c r="Q345" s="15"/>
      <c r="R345" s="15"/>
      <c r="S345" s="15"/>
      <c r="T345" s="15"/>
      <c r="U345" s="15">
        <v>690</v>
      </c>
      <c r="V345" s="15"/>
      <c r="W345" s="15"/>
      <c r="X345" s="15"/>
      <c r="Y345" s="15"/>
      <c r="Z345" s="15"/>
      <c r="AA345" s="15"/>
      <c r="AB345" s="15"/>
      <c r="AC345" s="15"/>
      <c r="AD345" s="15"/>
      <c r="AE345" s="15"/>
      <c r="AF345" s="15"/>
      <c r="AG345" s="15"/>
      <c r="AH345" s="15"/>
      <c r="AI345" s="15"/>
      <c r="AJ345" s="15"/>
      <c r="AK345" s="15"/>
      <c r="AL345" s="15"/>
      <c r="AM345" s="15"/>
      <c r="AN345" s="15"/>
      <c r="AO345" s="15"/>
      <c r="AP345" s="15"/>
      <c r="AQ345" s="15"/>
      <c r="AR345" s="15"/>
      <c r="AS345" s="15"/>
      <c r="AT345" s="15"/>
      <c r="AU345" s="15"/>
      <c r="AV345" s="15"/>
      <c r="AW345" s="15"/>
      <c r="AX345" s="15"/>
      <c r="AY345" s="15"/>
      <c r="AZ345" s="15"/>
      <c r="BA345" s="15"/>
      <c r="BB345" s="15"/>
      <c r="BC345" s="15"/>
      <c r="BD345" s="15"/>
      <c r="BE345" s="15"/>
      <c r="BF345" s="15"/>
      <c r="BG345" s="15"/>
      <c r="BH345" s="15"/>
      <c r="BI345" s="15"/>
      <c r="BJ345" s="15"/>
      <c r="BK345" s="15"/>
      <c r="BL345" s="15"/>
      <c r="BM345" s="15"/>
      <c r="BN345" s="15"/>
      <c r="BO345" s="15"/>
      <c r="BP345" s="15"/>
      <c r="BQ345" s="15"/>
      <c r="BR345" s="15"/>
      <c r="BS345" s="15"/>
      <c r="BT345" s="15"/>
      <c r="BU345" s="15"/>
      <c r="BV345" s="15"/>
      <c r="BW345" s="15"/>
      <c r="BX345" s="12"/>
      <c r="BY345" s="36" t="s">
        <v>371</v>
      </c>
    </row>
    <row r="346" spans="2:77" s="89" customFormat="1" ht="12.75">
      <c r="B346" s="85">
        <v>11</v>
      </c>
      <c r="C346" s="195" t="s">
        <v>374</v>
      </c>
      <c r="D346" s="198" t="s">
        <v>19</v>
      </c>
      <c r="E346" s="169" t="s">
        <v>880</v>
      </c>
      <c r="F346" s="15"/>
      <c r="G346" s="111">
        <v>150</v>
      </c>
      <c r="H346" s="111"/>
      <c r="I346" s="88">
        <v>150</v>
      </c>
      <c r="J346" s="15" t="s">
        <v>880</v>
      </c>
      <c r="K346" s="15"/>
      <c r="L346" s="15"/>
      <c r="M346" s="15"/>
      <c r="N346" s="15"/>
      <c r="O346" s="15"/>
      <c r="P346" s="15"/>
      <c r="Q346" s="15"/>
      <c r="R346" s="15"/>
      <c r="S346" s="15"/>
      <c r="T346" s="15"/>
      <c r="U346" s="15">
        <v>150</v>
      </c>
      <c r="V346" s="15"/>
      <c r="W346" s="15"/>
      <c r="X346" s="15"/>
      <c r="Y346" s="15"/>
      <c r="Z346" s="15"/>
      <c r="AA346" s="15"/>
      <c r="AB346" s="15"/>
      <c r="AC346" s="15"/>
      <c r="AD346" s="15"/>
      <c r="AE346" s="15"/>
      <c r="AF346" s="15"/>
      <c r="AG346" s="15"/>
      <c r="AH346" s="15"/>
      <c r="AI346" s="15"/>
      <c r="AJ346" s="15"/>
      <c r="AK346" s="15"/>
      <c r="AL346" s="15"/>
      <c r="AM346" s="15"/>
      <c r="AN346" s="15"/>
      <c r="AO346" s="15"/>
      <c r="AP346" s="15"/>
      <c r="AQ346" s="15"/>
      <c r="AR346" s="15"/>
      <c r="AS346" s="15"/>
      <c r="AT346" s="15"/>
      <c r="AU346" s="15"/>
      <c r="AV346" s="15"/>
      <c r="AW346" s="15"/>
      <c r="AX346" s="15"/>
      <c r="AY346" s="15"/>
      <c r="AZ346" s="15"/>
      <c r="BA346" s="15"/>
      <c r="BB346" s="15"/>
      <c r="BC346" s="15"/>
      <c r="BD346" s="15"/>
      <c r="BE346" s="15"/>
      <c r="BF346" s="15"/>
      <c r="BG346" s="15"/>
      <c r="BH346" s="15"/>
      <c r="BI346" s="15"/>
      <c r="BJ346" s="15"/>
      <c r="BK346" s="15"/>
      <c r="BL346" s="15"/>
      <c r="BM346" s="15"/>
      <c r="BN346" s="15"/>
      <c r="BO346" s="15"/>
      <c r="BP346" s="15"/>
      <c r="BQ346" s="15"/>
      <c r="BR346" s="15"/>
      <c r="BS346" s="15"/>
      <c r="BT346" s="15"/>
      <c r="BU346" s="15"/>
      <c r="BV346" s="15"/>
      <c r="BW346" s="15"/>
      <c r="BX346" s="112"/>
      <c r="BY346" s="101"/>
    </row>
    <row r="347" spans="2:77" ht="12.75">
      <c r="B347" s="12">
        <v>12</v>
      </c>
      <c r="C347" s="190" t="s">
        <v>375</v>
      </c>
      <c r="D347" s="194" t="s">
        <v>19</v>
      </c>
      <c r="E347" s="169" t="s">
        <v>880</v>
      </c>
      <c r="F347" s="15"/>
      <c r="G347" s="44">
        <v>248</v>
      </c>
      <c r="H347" s="44"/>
      <c r="I347" s="14">
        <v>248</v>
      </c>
      <c r="J347" s="15" t="s">
        <v>880</v>
      </c>
      <c r="K347" s="15"/>
      <c r="L347" s="15"/>
      <c r="M347" s="15"/>
      <c r="N347" s="15"/>
      <c r="O347" s="15"/>
      <c r="P347" s="15"/>
      <c r="Q347" s="15"/>
      <c r="R347" s="15"/>
      <c r="S347" s="15"/>
      <c r="T347" s="15"/>
      <c r="U347" s="15">
        <v>248</v>
      </c>
      <c r="V347" s="15"/>
      <c r="W347" s="15"/>
      <c r="X347" s="15"/>
      <c r="Y347" s="15"/>
      <c r="Z347" s="15"/>
      <c r="AA347" s="15"/>
      <c r="AB347" s="15"/>
      <c r="AC347" s="15"/>
      <c r="AD347" s="15"/>
      <c r="AE347" s="15"/>
      <c r="AF347" s="15"/>
      <c r="AG347" s="15"/>
      <c r="AH347" s="15"/>
      <c r="AI347" s="15"/>
      <c r="AJ347" s="15"/>
      <c r="AK347" s="15"/>
      <c r="AL347" s="15"/>
      <c r="AM347" s="15"/>
      <c r="AN347" s="15"/>
      <c r="AO347" s="15"/>
      <c r="AP347" s="15"/>
      <c r="AQ347" s="15"/>
      <c r="AR347" s="15"/>
      <c r="AS347" s="15"/>
      <c r="AT347" s="15"/>
      <c r="AU347" s="15"/>
      <c r="AV347" s="15"/>
      <c r="AW347" s="15"/>
      <c r="AX347" s="15"/>
      <c r="AY347" s="15"/>
      <c r="AZ347" s="15"/>
      <c r="BA347" s="15"/>
      <c r="BB347" s="15"/>
      <c r="BC347" s="15"/>
      <c r="BD347" s="15"/>
      <c r="BE347" s="15"/>
      <c r="BF347" s="15"/>
      <c r="BG347" s="15"/>
      <c r="BH347" s="15"/>
      <c r="BI347" s="15"/>
      <c r="BJ347" s="15"/>
      <c r="BK347" s="15"/>
      <c r="BL347" s="15"/>
      <c r="BM347" s="15"/>
      <c r="BN347" s="15"/>
      <c r="BO347" s="15"/>
      <c r="BP347" s="15"/>
      <c r="BQ347" s="15"/>
      <c r="BR347" s="15"/>
      <c r="BS347" s="15"/>
      <c r="BT347" s="15"/>
      <c r="BU347" s="15"/>
      <c r="BV347" s="15"/>
      <c r="BW347" s="15"/>
      <c r="BX347" s="23"/>
      <c r="BY347" s="28"/>
    </row>
    <row r="348" spans="2:77" ht="12.75">
      <c r="B348" s="12">
        <v>13</v>
      </c>
      <c r="C348" s="190" t="s">
        <v>376</v>
      </c>
      <c r="D348" s="194" t="s">
        <v>19</v>
      </c>
      <c r="E348" s="169" t="s">
        <v>880</v>
      </c>
      <c r="F348" s="15"/>
      <c r="G348" s="44">
        <v>248</v>
      </c>
      <c r="H348" s="44"/>
      <c r="I348" s="14">
        <v>248</v>
      </c>
      <c r="J348" s="15" t="s">
        <v>880</v>
      </c>
      <c r="K348" s="15"/>
      <c r="L348" s="15"/>
      <c r="M348" s="15"/>
      <c r="N348" s="15"/>
      <c r="O348" s="15"/>
      <c r="P348" s="15"/>
      <c r="Q348" s="15"/>
      <c r="R348" s="15"/>
      <c r="S348" s="15"/>
      <c r="T348" s="15"/>
      <c r="U348" s="15">
        <v>248</v>
      </c>
      <c r="V348" s="15"/>
      <c r="W348" s="15"/>
      <c r="X348" s="15"/>
      <c r="Y348" s="15"/>
      <c r="Z348" s="15"/>
      <c r="AA348" s="15"/>
      <c r="AB348" s="15"/>
      <c r="AC348" s="15"/>
      <c r="AD348" s="15"/>
      <c r="AE348" s="15"/>
      <c r="AF348" s="15"/>
      <c r="AG348" s="15"/>
      <c r="AH348" s="15"/>
      <c r="AI348" s="15"/>
      <c r="AJ348" s="15"/>
      <c r="AK348" s="15"/>
      <c r="AL348" s="15"/>
      <c r="AM348" s="15"/>
      <c r="AN348" s="15"/>
      <c r="AO348" s="15"/>
      <c r="AP348" s="15"/>
      <c r="AQ348" s="15"/>
      <c r="AR348" s="15"/>
      <c r="AS348" s="15"/>
      <c r="AT348" s="15"/>
      <c r="AU348" s="15"/>
      <c r="AV348" s="15"/>
      <c r="AW348" s="15"/>
      <c r="AX348" s="15"/>
      <c r="AY348" s="15"/>
      <c r="AZ348" s="15"/>
      <c r="BA348" s="15"/>
      <c r="BB348" s="15"/>
      <c r="BC348" s="15"/>
      <c r="BD348" s="15"/>
      <c r="BE348" s="15"/>
      <c r="BF348" s="15"/>
      <c r="BG348" s="15"/>
      <c r="BH348" s="15"/>
      <c r="BI348" s="15"/>
      <c r="BJ348" s="15"/>
      <c r="BK348" s="15"/>
      <c r="BL348" s="15"/>
      <c r="BM348" s="15"/>
      <c r="BN348" s="15"/>
      <c r="BO348" s="15"/>
      <c r="BP348" s="15"/>
      <c r="BQ348" s="15"/>
      <c r="BR348" s="15"/>
      <c r="BS348" s="15"/>
      <c r="BT348" s="15"/>
      <c r="BU348" s="15"/>
      <c r="BV348" s="15"/>
      <c r="BW348" s="15"/>
      <c r="BX348" s="23"/>
      <c r="BY348" s="28"/>
    </row>
    <row r="349" spans="2:77" ht="12.75">
      <c r="B349" s="12">
        <v>14</v>
      </c>
      <c r="C349" s="190" t="s">
        <v>377</v>
      </c>
      <c r="D349" s="194" t="s">
        <v>19</v>
      </c>
      <c r="E349" s="169" t="s">
        <v>880</v>
      </c>
      <c r="F349" s="15"/>
      <c r="G349" s="44">
        <v>60</v>
      </c>
      <c r="H349" s="44"/>
      <c r="I349" s="14">
        <v>60</v>
      </c>
      <c r="J349" s="15" t="s">
        <v>880</v>
      </c>
      <c r="K349" s="15"/>
      <c r="L349" s="15"/>
      <c r="M349" s="15"/>
      <c r="N349" s="15"/>
      <c r="O349" s="15"/>
      <c r="P349" s="15"/>
      <c r="Q349" s="15"/>
      <c r="R349" s="15"/>
      <c r="S349" s="15"/>
      <c r="T349" s="15"/>
      <c r="U349" s="15">
        <v>60</v>
      </c>
      <c r="V349" s="15"/>
      <c r="W349" s="15"/>
      <c r="X349" s="15"/>
      <c r="Y349" s="15"/>
      <c r="Z349" s="15"/>
      <c r="AA349" s="15"/>
      <c r="AB349" s="15"/>
      <c r="AC349" s="15"/>
      <c r="AD349" s="15"/>
      <c r="AE349" s="15"/>
      <c r="AF349" s="15"/>
      <c r="AG349" s="15"/>
      <c r="AH349" s="15"/>
      <c r="AI349" s="15"/>
      <c r="AJ349" s="15"/>
      <c r="AK349" s="15"/>
      <c r="AL349" s="15"/>
      <c r="AM349" s="15"/>
      <c r="AN349" s="15"/>
      <c r="AO349" s="15"/>
      <c r="AP349" s="15"/>
      <c r="AQ349" s="15"/>
      <c r="AR349" s="15"/>
      <c r="AS349" s="15"/>
      <c r="AT349" s="15"/>
      <c r="AU349" s="15"/>
      <c r="AV349" s="15"/>
      <c r="AW349" s="15"/>
      <c r="AX349" s="15"/>
      <c r="AY349" s="15"/>
      <c r="AZ349" s="15"/>
      <c r="BA349" s="15"/>
      <c r="BB349" s="15"/>
      <c r="BC349" s="15"/>
      <c r="BD349" s="15"/>
      <c r="BE349" s="15"/>
      <c r="BF349" s="15"/>
      <c r="BG349" s="15"/>
      <c r="BH349" s="15"/>
      <c r="BI349" s="15"/>
      <c r="BJ349" s="15"/>
      <c r="BK349" s="15"/>
      <c r="BL349" s="15"/>
      <c r="BM349" s="15"/>
      <c r="BN349" s="15"/>
      <c r="BO349" s="15"/>
      <c r="BP349" s="15"/>
      <c r="BQ349" s="15"/>
      <c r="BR349" s="15"/>
      <c r="BS349" s="15"/>
      <c r="BT349" s="15"/>
      <c r="BU349" s="15"/>
      <c r="BV349" s="15"/>
      <c r="BW349" s="15"/>
      <c r="BX349" s="23"/>
      <c r="BY349" s="28"/>
    </row>
    <row r="350" spans="2:77" s="89" customFormat="1" ht="12.75">
      <c r="B350" s="85">
        <v>15</v>
      </c>
      <c r="C350" s="195" t="s">
        <v>378</v>
      </c>
      <c r="D350" s="198" t="s">
        <v>19</v>
      </c>
      <c r="E350" s="169" t="s">
        <v>880</v>
      </c>
      <c r="F350" s="15"/>
      <c r="G350" s="111">
        <v>63</v>
      </c>
      <c r="H350" s="111"/>
      <c r="I350" s="88">
        <v>63</v>
      </c>
      <c r="J350" s="15" t="s">
        <v>880</v>
      </c>
      <c r="K350" s="15"/>
      <c r="L350" s="15"/>
      <c r="M350" s="15"/>
      <c r="N350" s="15"/>
      <c r="O350" s="15"/>
      <c r="P350" s="15"/>
      <c r="Q350" s="15"/>
      <c r="R350" s="15"/>
      <c r="S350" s="15"/>
      <c r="T350" s="15"/>
      <c r="U350" s="15">
        <v>63</v>
      </c>
      <c r="V350" s="15"/>
      <c r="W350" s="15"/>
      <c r="X350" s="15"/>
      <c r="Y350" s="15"/>
      <c r="Z350" s="15"/>
      <c r="AA350" s="15"/>
      <c r="AB350" s="15"/>
      <c r="AC350" s="15"/>
      <c r="AD350" s="15"/>
      <c r="AE350" s="15"/>
      <c r="AF350" s="15"/>
      <c r="AG350" s="15"/>
      <c r="AH350" s="15"/>
      <c r="AI350" s="15"/>
      <c r="AJ350" s="15"/>
      <c r="AK350" s="15"/>
      <c r="AL350" s="15"/>
      <c r="AM350" s="15"/>
      <c r="AN350" s="15"/>
      <c r="AO350" s="15"/>
      <c r="AP350" s="15"/>
      <c r="AQ350" s="15"/>
      <c r="AR350" s="15"/>
      <c r="AS350" s="15"/>
      <c r="AT350" s="15"/>
      <c r="AU350" s="15"/>
      <c r="AV350" s="15"/>
      <c r="AW350" s="15"/>
      <c r="AX350" s="15"/>
      <c r="AY350" s="15"/>
      <c r="AZ350" s="15"/>
      <c r="BA350" s="15"/>
      <c r="BB350" s="15"/>
      <c r="BC350" s="15"/>
      <c r="BD350" s="15"/>
      <c r="BE350" s="15"/>
      <c r="BF350" s="15"/>
      <c r="BG350" s="15"/>
      <c r="BH350" s="15"/>
      <c r="BI350" s="15"/>
      <c r="BJ350" s="15"/>
      <c r="BK350" s="15"/>
      <c r="BL350" s="15"/>
      <c r="BM350" s="15"/>
      <c r="BN350" s="15"/>
      <c r="BO350" s="15"/>
      <c r="BP350" s="15"/>
      <c r="BQ350" s="15"/>
      <c r="BR350" s="15"/>
      <c r="BS350" s="15"/>
      <c r="BT350" s="15"/>
      <c r="BU350" s="15"/>
      <c r="BV350" s="15"/>
      <c r="BW350" s="15"/>
      <c r="BX350" s="112"/>
      <c r="BY350" s="101"/>
    </row>
    <row r="351" spans="2:77" ht="12.75">
      <c r="B351" s="12">
        <v>16</v>
      </c>
      <c r="C351" s="190" t="s">
        <v>379</v>
      </c>
      <c r="D351" s="194" t="s">
        <v>19</v>
      </c>
      <c r="E351" s="169" t="s">
        <v>880</v>
      </c>
      <c r="F351" s="15"/>
      <c r="G351" s="44">
        <v>127</v>
      </c>
      <c r="H351" s="44"/>
      <c r="I351" s="14">
        <v>127</v>
      </c>
      <c r="J351" s="15" t="s">
        <v>880</v>
      </c>
      <c r="K351" s="15"/>
      <c r="L351" s="15"/>
      <c r="M351" s="15"/>
      <c r="N351" s="15"/>
      <c r="O351" s="15"/>
      <c r="P351" s="15"/>
      <c r="Q351" s="15"/>
      <c r="R351" s="15"/>
      <c r="S351" s="15"/>
      <c r="T351" s="15"/>
      <c r="U351" s="15">
        <v>127</v>
      </c>
      <c r="V351" s="15"/>
      <c r="W351" s="15"/>
      <c r="X351" s="15"/>
      <c r="Y351" s="15"/>
      <c r="Z351" s="15"/>
      <c r="AA351" s="15"/>
      <c r="AB351" s="15"/>
      <c r="AC351" s="15"/>
      <c r="AD351" s="15"/>
      <c r="AE351" s="15"/>
      <c r="AF351" s="15"/>
      <c r="AG351" s="15"/>
      <c r="AH351" s="15"/>
      <c r="AI351" s="15"/>
      <c r="AJ351" s="15"/>
      <c r="AK351" s="15"/>
      <c r="AL351" s="15"/>
      <c r="AM351" s="15"/>
      <c r="AN351" s="15"/>
      <c r="AO351" s="15"/>
      <c r="AP351" s="15"/>
      <c r="AQ351" s="15"/>
      <c r="AR351" s="15"/>
      <c r="AS351" s="15"/>
      <c r="AT351" s="15"/>
      <c r="AU351" s="15"/>
      <c r="AV351" s="15"/>
      <c r="AW351" s="15"/>
      <c r="AX351" s="15"/>
      <c r="AY351" s="15"/>
      <c r="AZ351" s="15"/>
      <c r="BA351" s="15"/>
      <c r="BB351" s="15"/>
      <c r="BC351" s="15"/>
      <c r="BD351" s="15"/>
      <c r="BE351" s="15"/>
      <c r="BF351" s="15"/>
      <c r="BG351" s="15"/>
      <c r="BH351" s="15"/>
      <c r="BI351" s="15"/>
      <c r="BJ351" s="15"/>
      <c r="BK351" s="15"/>
      <c r="BL351" s="15"/>
      <c r="BM351" s="15"/>
      <c r="BN351" s="15"/>
      <c r="BO351" s="15"/>
      <c r="BP351" s="15"/>
      <c r="BQ351" s="15"/>
      <c r="BR351" s="15"/>
      <c r="BS351" s="15"/>
      <c r="BT351" s="15"/>
      <c r="BU351" s="15"/>
      <c r="BV351" s="15"/>
      <c r="BW351" s="15"/>
      <c r="BX351" s="23"/>
      <c r="BY351" s="28"/>
    </row>
    <row r="352" spans="2:77" ht="12.75">
      <c r="B352" s="12">
        <v>17</v>
      </c>
      <c r="C352" s="190" t="s">
        <v>380</v>
      </c>
      <c r="D352" s="194" t="s">
        <v>19</v>
      </c>
      <c r="E352" s="169" t="s">
        <v>880</v>
      </c>
      <c r="F352" s="15"/>
      <c r="G352" s="44">
        <v>56.03</v>
      </c>
      <c r="H352" s="44"/>
      <c r="I352" s="14">
        <v>56.03</v>
      </c>
      <c r="J352" s="15" t="s">
        <v>880</v>
      </c>
      <c r="K352" s="15"/>
      <c r="L352" s="15"/>
      <c r="M352" s="15"/>
      <c r="N352" s="15"/>
      <c r="O352" s="15"/>
      <c r="P352" s="15"/>
      <c r="Q352" s="15"/>
      <c r="R352" s="15"/>
      <c r="S352" s="15"/>
      <c r="T352" s="15"/>
      <c r="U352" s="15">
        <v>56.03</v>
      </c>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23"/>
      <c r="BY352" s="28"/>
    </row>
    <row r="353" spans="1:77" ht="12.75">
      <c r="B353" s="12">
        <v>18</v>
      </c>
      <c r="C353" s="190" t="s">
        <v>381</v>
      </c>
      <c r="D353" s="194" t="s">
        <v>19</v>
      </c>
      <c r="E353" s="169" t="s">
        <v>880</v>
      </c>
      <c r="F353" s="15"/>
      <c r="G353" s="44">
        <v>150.44</v>
      </c>
      <c r="H353" s="44"/>
      <c r="I353" s="14">
        <v>150.44</v>
      </c>
      <c r="J353" s="15" t="s">
        <v>880</v>
      </c>
      <c r="K353" s="15"/>
      <c r="L353" s="15"/>
      <c r="M353" s="15"/>
      <c r="N353" s="15"/>
      <c r="O353" s="15"/>
      <c r="P353" s="15"/>
      <c r="Q353" s="15"/>
      <c r="R353" s="15"/>
      <c r="S353" s="15"/>
      <c r="T353" s="15"/>
      <c r="U353" s="15">
        <v>150.44</v>
      </c>
      <c r="V353" s="15"/>
      <c r="W353" s="15"/>
      <c r="X353" s="15"/>
      <c r="Y353" s="15"/>
      <c r="Z353" s="15"/>
      <c r="AA353" s="15"/>
      <c r="AB353" s="15"/>
      <c r="AC353" s="15"/>
      <c r="AD353" s="15"/>
      <c r="AE353" s="15"/>
      <c r="AF353" s="15"/>
      <c r="AG353" s="15"/>
      <c r="AH353" s="15"/>
      <c r="AI353" s="15"/>
      <c r="AJ353" s="15"/>
      <c r="AK353" s="15"/>
      <c r="AL353" s="15"/>
      <c r="AM353" s="15"/>
      <c r="AN353" s="15"/>
      <c r="AO353" s="15"/>
      <c r="AP353" s="15"/>
      <c r="AQ353" s="15"/>
      <c r="AR353" s="15"/>
      <c r="AS353" s="15"/>
      <c r="AT353" s="15"/>
      <c r="AU353" s="15"/>
      <c r="AV353" s="15"/>
      <c r="AW353" s="15"/>
      <c r="AX353" s="15"/>
      <c r="AY353" s="15"/>
      <c r="AZ353" s="15"/>
      <c r="BA353" s="15"/>
      <c r="BB353" s="15"/>
      <c r="BC353" s="15"/>
      <c r="BD353" s="15"/>
      <c r="BE353" s="15"/>
      <c r="BF353" s="15"/>
      <c r="BG353" s="15"/>
      <c r="BH353" s="15"/>
      <c r="BI353" s="15"/>
      <c r="BJ353" s="15"/>
      <c r="BK353" s="15"/>
      <c r="BL353" s="15"/>
      <c r="BM353" s="15"/>
      <c r="BN353" s="15"/>
      <c r="BO353" s="15"/>
      <c r="BP353" s="15"/>
      <c r="BQ353" s="15"/>
      <c r="BR353" s="15"/>
      <c r="BS353" s="15"/>
      <c r="BT353" s="15"/>
      <c r="BU353" s="15"/>
      <c r="BV353" s="15"/>
      <c r="BW353" s="15"/>
      <c r="BX353" s="23"/>
      <c r="BY353" s="28"/>
    </row>
    <row r="354" spans="1:77" ht="12.75">
      <c r="B354" s="12">
        <v>19</v>
      </c>
      <c r="C354" s="190" t="s">
        <v>382</v>
      </c>
      <c r="D354" s="194" t="s">
        <v>19</v>
      </c>
      <c r="E354" s="169" t="s">
        <v>880</v>
      </c>
      <c r="F354" s="15"/>
      <c r="G354" s="44">
        <v>195.11</v>
      </c>
      <c r="H354" s="44"/>
      <c r="I354" s="14">
        <v>195.11</v>
      </c>
      <c r="J354" s="15" t="s">
        <v>880</v>
      </c>
      <c r="K354" s="15"/>
      <c r="L354" s="15"/>
      <c r="M354" s="15"/>
      <c r="N354" s="15"/>
      <c r="O354" s="15"/>
      <c r="P354" s="15"/>
      <c r="Q354" s="15"/>
      <c r="R354" s="15"/>
      <c r="S354" s="15"/>
      <c r="T354" s="15"/>
      <c r="U354" s="15">
        <v>195.11</v>
      </c>
      <c r="V354" s="15"/>
      <c r="W354" s="15"/>
      <c r="X354" s="15"/>
      <c r="Y354" s="15"/>
      <c r="Z354" s="15"/>
      <c r="AA354" s="15"/>
      <c r="AB354" s="15"/>
      <c r="AC354" s="15"/>
      <c r="AD354" s="15"/>
      <c r="AE354" s="15"/>
      <c r="AF354" s="15"/>
      <c r="AG354" s="15"/>
      <c r="AH354" s="15"/>
      <c r="AI354" s="15"/>
      <c r="AJ354" s="15"/>
      <c r="AK354" s="15"/>
      <c r="AL354" s="15"/>
      <c r="AM354" s="15"/>
      <c r="AN354" s="15"/>
      <c r="AO354" s="15"/>
      <c r="AP354" s="15"/>
      <c r="AQ354" s="15"/>
      <c r="AR354" s="15"/>
      <c r="AS354" s="15"/>
      <c r="AT354" s="15"/>
      <c r="AU354" s="15"/>
      <c r="AV354" s="15"/>
      <c r="AW354" s="15"/>
      <c r="AX354" s="15"/>
      <c r="AY354" s="15"/>
      <c r="AZ354" s="15"/>
      <c r="BA354" s="15"/>
      <c r="BB354" s="15"/>
      <c r="BC354" s="15"/>
      <c r="BD354" s="15"/>
      <c r="BE354" s="15"/>
      <c r="BF354" s="15"/>
      <c r="BG354" s="15"/>
      <c r="BH354" s="15"/>
      <c r="BI354" s="15"/>
      <c r="BJ354" s="15"/>
      <c r="BK354" s="15"/>
      <c r="BL354" s="15"/>
      <c r="BM354" s="15"/>
      <c r="BN354" s="15"/>
      <c r="BO354" s="15"/>
      <c r="BP354" s="15"/>
      <c r="BQ354" s="15"/>
      <c r="BR354" s="15"/>
      <c r="BS354" s="15"/>
      <c r="BT354" s="15"/>
      <c r="BU354" s="15"/>
      <c r="BV354" s="15"/>
      <c r="BW354" s="15"/>
      <c r="BX354" s="23"/>
      <c r="BY354" s="28"/>
    </row>
    <row r="355" spans="1:77" ht="12.75">
      <c r="B355" s="12">
        <v>20</v>
      </c>
      <c r="C355" s="190" t="s">
        <v>383</v>
      </c>
      <c r="D355" s="194" t="s">
        <v>19</v>
      </c>
      <c r="E355" s="169" t="s">
        <v>880</v>
      </c>
      <c r="F355" s="15"/>
      <c r="G355" s="44">
        <v>55</v>
      </c>
      <c r="H355" s="44"/>
      <c r="I355" s="14">
        <v>55</v>
      </c>
      <c r="J355" s="15" t="s">
        <v>880</v>
      </c>
      <c r="K355" s="15"/>
      <c r="L355" s="15"/>
      <c r="M355" s="15"/>
      <c r="N355" s="15"/>
      <c r="O355" s="15"/>
      <c r="P355" s="15"/>
      <c r="Q355" s="15"/>
      <c r="R355" s="15"/>
      <c r="S355" s="15"/>
      <c r="T355" s="15"/>
      <c r="U355" s="15">
        <v>55</v>
      </c>
      <c r="V355" s="15"/>
      <c r="W355" s="15"/>
      <c r="X355" s="15"/>
      <c r="Y355" s="15"/>
      <c r="Z355" s="15"/>
      <c r="AA355" s="15"/>
      <c r="AB355" s="15"/>
      <c r="AC355" s="15"/>
      <c r="AD355" s="15"/>
      <c r="AE355" s="15"/>
      <c r="AF355" s="15"/>
      <c r="AG355" s="15"/>
      <c r="AH355" s="15"/>
      <c r="AI355" s="15"/>
      <c r="AJ355" s="15"/>
      <c r="AK355" s="15"/>
      <c r="AL355" s="15"/>
      <c r="AM355" s="15"/>
      <c r="AN355" s="15"/>
      <c r="AO355" s="15"/>
      <c r="AP355" s="15"/>
      <c r="AQ355" s="15"/>
      <c r="AR355" s="15"/>
      <c r="AS355" s="15"/>
      <c r="AT355" s="15"/>
      <c r="AU355" s="15"/>
      <c r="AV355" s="15"/>
      <c r="AW355" s="15"/>
      <c r="AX355" s="15"/>
      <c r="AY355" s="15"/>
      <c r="AZ355" s="15"/>
      <c r="BA355" s="15"/>
      <c r="BB355" s="15"/>
      <c r="BC355" s="15"/>
      <c r="BD355" s="15"/>
      <c r="BE355" s="15"/>
      <c r="BF355" s="15"/>
      <c r="BG355" s="15"/>
      <c r="BH355" s="15"/>
      <c r="BI355" s="15"/>
      <c r="BJ355" s="15"/>
      <c r="BK355" s="15"/>
      <c r="BL355" s="15"/>
      <c r="BM355" s="15"/>
      <c r="BN355" s="15"/>
      <c r="BO355" s="15"/>
      <c r="BP355" s="15"/>
      <c r="BQ355" s="15"/>
      <c r="BR355" s="15"/>
      <c r="BS355" s="15"/>
      <c r="BT355" s="15"/>
      <c r="BU355" s="15"/>
      <c r="BV355" s="15"/>
      <c r="BW355" s="15"/>
      <c r="BX355" s="23"/>
      <c r="BY355" s="28"/>
    </row>
    <row r="356" spans="1:77" ht="12.75">
      <c r="B356" s="12">
        <v>21</v>
      </c>
      <c r="C356" s="190" t="s">
        <v>384</v>
      </c>
      <c r="D356" s="194" t="s">
        <v>19</v>
      </c>
      <c r="E356" s="169" t="s">
        <v>880</v>
      </c>
      <c r="F356" s="15"/>
      <c r="G356" s="44">
        <v>60</v>
      </c>
      <c r="H356" s="44"/>
      <c r="I356" s="14">
        <v>60</v>
      </c>
      <c r="J356" s="15" t="s">
        <v>880</v>
      </c>
      <c r="K356" s="15"/>
      <c r="L356" s="15"/>
      <c r="M356" s="15"/>
      <c r="N356" s="15"/>
      <c r="O356" s="15"/>
      <c r="P356" s="15"/>
      <c r="Q356" s="15"/>
      <c r="R356" s="15"/>
      <c r="S356" s="15"/>
      <c r="T356" s="15"/>
      <c r="U356" s="15">
        <v>60</v>
      </c>
      <c r="V356" s="15"/>
      <c r="W356" s="15"/>
      <c r="X356" s="15"/>
      <c r="Y356" s="15"/>
      <c r="Z356" s="15"/>
      <c r="AA356" s="15"/>
      <c r="AB356" s="15"/>
      <c r="AC356" s="15"/>
      <c r="AD356" s="15"/>
      <c r="AE356" s="15"/>
      <c r="AF356" s="15"/>
      <c r="AG356" s="15"/>
      <c r="AH356" s="15"/>
      <c r="AI356" s="15"/>
      <c r="AJ356" s="15"/>
      <c r="AK356" s="15"/>
      <c r="AL356" s="15"/>
      <c r="AM356" s="15"/>
      <c r="AN356" s="15"/>
      <c r="AO356" s="15"/>
      <c r="AP356" s="15"/>
      <c r="AQ356" s="15"/>
      <c r="AR356" s="15"/>
      <c r="AS356" s="15"/>
      <c r="AT356" s="15"/>
      <c r="AU356" s="15"/>
      <c r="AV356" s="15"/>
      <c r="AW356" s="15"/>
      <c r="AX356" s="15"/>
      <c r="AY356" s="15"/>
      <c r="AZ356" s="15"/>
      <c r="BA356" s="15"/>
      <c r="BB356" s="15"/>
      <c r="BC356" s="15"/>
      <c r="BD356" s="15"/>
      <c r="BE356" s="15"/>
      <c r="BF356" s="15"/>
      <c r="BG356" s="15"/>
      <c r="BH356" s="15"/>
      <c r="BI356" s="15"/>
      <c r="BJ356" s="15"/>
      <c r="BK356" s="15"/>
      <c r="BL356" s="15"/>
      <c r="BM356" s="15"/>
      <c r="BN356" s="15"/>
      <c r="BO356" s="15"/>
      <c r="BP356" s="15"/>
      <c r="BQ356" s="15"/>
      <c r="BR356" s="15"/>
      <c r="BS356" s="15"/>
      <c r="BT356" s="15"/>
      <c r="BU356" s="15"/>
      <c r="BV356" s="15"/>
      <c r="BW356" s="15"/>
      <c r="BX356" s="23"/>
      <c r="BY356" s="28"/>
    </row>
    <row r="357" spans="1:77" ht="12.75">
      <c r="B357" s="12">
        <v>22</v>
      </c>
      <c r="C357" s="190" t="s">
        <v>385</v>
      </c>
      <c r="D357" s="194" t="s">
        <v>19</v>
      </c>
      <c r="E357" s="169" t="s">
        <v>880</v>
      </c>
      <c r="F357" s="15"/>
      <c r="G357" s="44">
        <v>60.8</v>
      </c>
      <c r="H357" s="44"/>
      <c r="I357" s="14">
        <v>60.8</v>
      </c>
      <c r="J357" s="15" t="s">
        <v>880</v>
      </c>
      <c r="K357" s="15"/>
      <c r="L357" s="15"/>
      <c r="M357" s="15"/>
      <c r="N357" s="15"/>
      <c r="O357" s="15"/>
      <c r="P357" s="15"/>
      <c r="Q357" s="15"/>
      <c r="R357" s="15"/>
      <c r="S357" s="15"/>
      <c r="T357" s="15"/>
      <c r="U357" s="15">
        <v>60.8</v>
      </c>
      <c r="V357" s="15"/>
      <c r="W357" s="15"/>
      <c r="X357" s="15"/>
      <c r="Y357" s="15"/>
      <c r="Z357" s="15"/>
      <c r="AA357" s="15"/>
      <c r="AB357" s="15"/>
      <c r="AC357" s="15"/>
      <c r="AD357" s="15"/>
      <c r="AE357" s="15"/>
      <c r="AF357" s="15"/>
      <c r="AG357" s="15"/>
      <c r="AH357" s="15"/>
      <c r="AI357" s="15"/>
      <c r="AJ357" s="15"/>
      <c r="AK357" s="15"/>
      <c r="AL357" s="15"/>
      <c r="AM357" s="15"/>
      <c r="AN357" s="15"/>
      <c r="AO357" s="15"/>
      <c r="AP357" s="15"/>
      <c r="AQ357" s="15"/>
      <c r="AR357" s="15"/>
      <c r="AS357" s="15"/>
      <c r="AT357" s="15"/>
      <c r="AU357" s="15"/>
      <c r="AV357" s="15"/>
      <c r="AW357" s="15"/>
      <c r="AX357" s="15"/>
      <c r="AY357" s="15"/>
      <c r="AZ357" s="15"/>
      <c r="BA357" s="15"/>
      <c r="BB357" s="15"/>
      <c r="BC357" s="15"/>
      <c r="BD357" s="15"/>
      <c r="BE357" s="15"/>
      <c r="BF357" s="15"/>
      <c r="BG357" s="15"/>
      <c r="BH357" s="15"/>
      <c r="BI357" s="15"/>
      <c r="BJ357" s="15"/>
      <c r="BK357" s="15"/>
      <c r="BL357" s="15"/>
      <c r="BM357" s="15"/>
      <c r="BN357" s="15"/>
      <c r="BO357" s="15"/>
      <c r="BP357" s="15"/>
      <c r="BQ357" s="15"/>
      <c r="BR357" s="15"/>
      <c r="BS357" s="15"/>
      <c r="BT357" s="15"/>
      <c r="BU357" s="15"/>
      <c r="BV357" s="15"/>
      <c r="BW357" s="15"/>
      <c r="BX357" s="23"/>
      <c r="BY357" s="28"/>
    </row>
    <row r="358" spans="1:77" ht="12.75">
      <c r="B358" s="12">
        <v>23</v>
      </c>
      <c r="C358" s="190" t="s">
        <v>386</v>
      </c>
      <c r="D358" s="194" t="s">
        <v>19</v>
      </c>
      <c r="E358" s="169" t="s">
        <v>880</v>
      </c>
      <c r="F358" s="15"/>
      <c r="G358" s="44">
        <v>240</v>
      </c>
      <c r="H358" s="44"/>
      <c r="I358" s="14">
        <v>240</v>
      </c>
      <c r="J358" s="15" t="s">
        <v>880</v>
      </c>
      <c r="K358" s="15"/>
      <c r="L358" s="15"/>
      <c r="M358" s="15"/>
      <c r="N358" s="15"/>
      <c r="O358" s="15"/>
      <c r="P358" s="15"/>
      <c r="Q358" s="15"/>
      <c r="R358" s="15"/>
      <c r="S358" s="15"/>
      <c r="T358" s="15"/>
      <c r="U358" s="15">
        <v>240</v>
      </c>
      <c r="V358" s="15"/>
      <c r="W358" s="15"/>
      <c r="X358" s="15"/>
      <c r="Y358" s="15"/>
      <c r="Z358" s="15"/>
      <c r="AA358" s="15"/>
      <c r="AB358" s="15"/>
      <c r="AC358" s="15"/>
      <c r="AD358" s="15"/>
      <c r="AE358" s="15"/>
      <c r="AF358" s="15"/>
      <c r="AG358" s="15"/>
      <c r="AH358" s="15"/>
      <c r="AI358" s="15"/>
      <c r="AJ358" s="15"/>
      <c r="AK358" s="15"/>
      <c r="AL358" s="15"/>
      <c r="AM358" s="15"/>
      <c r="AN358" s="15"/>
      <c r="AO358" s="15"/>
      <c r="AP358" s="15"/>
      <c r="AQ358" s="15"/>
      <c r="AR358" s="15"/>
      <c r="AS358" s="15"/>
      <c r="AT358" s="15"/>
      <c r="AU358" s="15"/>
      <c r="AV358" s="15"/>
      <c r="AW358" s="15"/>
      <c r="AX358" s="15"/>
      <c r="AY358" s="15"/>
      <c r="AZ358" s="15"/>
      <c r="BA358" s="15"/>
      <c r="BB358" s="15"/>
      <c r="BC358" s="15"/>
      <c r="BD358" s="15"/>
      <c r="BE358" s="15"/>
      <c r="BF358" s="15"/>
      <c r="BG358" s="15"/>
      <c r="BH358" s="15"/>
      <c r="BI358" s="15"/>
      <c r="BJ358" s="15"/>
      <c r="BK358" s="15"/>
      <c r="BL358" s="15"/>
      <c r="BM358" s="15"/>
      <c r="BN358" s="15"/>
      <c r="BO358" s="15"/>
      <c r="BP358" s="15"/>
      <c r="BQ358" s="15"/>
      <c r="BR358" s="15"/>
      <c r="BS358" s="15"/>
      <c r="BT358" s="15"/>
      <c r="BU358" s="15"/>
      <c r="BV358" s="15"/>
      <c r="BW358" s="15"/>
      <c r="BX358" s="23"/>
      <c r="BY358" s="28"/>
    </row>
    <row r="359" spans="1:77" s="89" customFormat="1" ht="12.75">
      <c r="A359" s="18"/>
      <c r="B359" s="85">
        <v>24</v>
      </c>
      <c r="C359" s="195" t="s">
        <v>387</v>
      </c>
      <c r="D359" s="198" t="s">
        <v>19</v>
      </c>
      <c r="E359" s="173" t="s">
        <v>880</v>
      </c>
      <c r="F359" s="95"/>
      <c r="G359" s="133">
        <v>49.78</v>
      </c>
      <c r="H359" s="111"/>
      <c r="I359" s="133">
        <v>49.78</v>
      </c>
      <c r="J359" s="95" t="s">
        <v>880</v>
      </c>
      <c r="K359" s="95"/>
      <c r="L359" s="95"/>
      <c r="M359" s="95"/>
      <c r="N359" s="95"/>
      <c r="O359" s="95"/>
      <c r="P359" s="95"/>
      <c r="Q359" s="95"/>
      <c r="R359" s="95"/>
      <c r="S359" s="95"/>
      <c r="T359" s="95"/>
      <c r="U359" s="95">
        <v>49.78</v>
      </c>
      <c r="V359" s="95"/>
      <c r="W359" s="95"/>
      <c r="X359" s="95"/>
      <c r="Y359" s="95"/>
      <c r="Z359" s="95"/>
      <c r="AA359" s="95"/>
      <c r="AB359" s="95"/>
      <c r="AC359" s="95"/>
      <c r="AD359" s="95"/>
      <c r="AE359" s="95"/>
      <c r="AF359" s="95"/>
      <c r="AG359" s="95"/>
      <c r="AH359" s="95"/>
      <c r="AI359" s="95"/>
      <c r="AJ359" s="95"/>
      <c r="AK359" s="95"/>
      <c r="AL359" s="95"/>
      <c r="AM359" s="95"/>
      <c r="AN359" s="95"/>
      <c r="AO359" s="95"/>
      <c r="AP359" s="95"/>
      <c r="AQ359" s="95"/>
      <c r="AR359" s="95"/>
      <c r="AS359" s="95"/>
      <c r="AT359" s="95"/>
      <c r="AU359" s="95"/>
      <c r="AV359" s="95"/>
      <c r="AW359" s="95"/>
      <c r="AX359" s="95"/>
      <c r="AY359" s="95"/>
      <c r="AZ359" s="95"/>
      <c r="BA359" s="95"/>
      <c r="BB359" s="95"/>
      <c r="BC359" s="95"/>
      <c r="BD359" s="95"/>
      <c r="BE359" s="95"/>
      <c r="BF359" s="95"/>
      <c r="BG359" s="95"/>
      <c r="BH359" s="95"/>
      <c r="BI359" s="95"/>
      <c r="BJ359" s="95"/>
      <c r="BK359" s="95"/>
      <c r="BL359" s="95"/>
      <c r="BM359" s="95"/>
      <c r="BN359" s="95"/>
      <c r="BO359" s="95"/>
      <c r="BP359" s="95"/>
      <c r="BQ359" s="95"/>
      <c r="BR359" s="95"/>
      <c r="BS359" s="95"/>
      <c r="BT359" s="95"/>
      <c r="BU359" s="95"/>
      <c r="BV359" s="95"/>
      <c r="BW359" s="95"/>
      <c r="BX359" s="112"/>
      <c r="BY359" s="101"/>
    </row>
    <row r="360" spans="1:77" ht="12.75">
      <c r="B360" s="12">
        <v>25</v>
      </c>
      <c r="C360" s="190" t="s">
        <v>388</v>
      </c>
      <c r="D360" s="194" t="s">
        <v>19</v>
      </c>
      <c r="E360" s="169" t="s">
        <v>880</v>
      </c>
      <c r="F360" s="15"/>
      <c r="G360" s="44">
        <v>215</v>
      </c>
      <c r="H360" s="44"/>
      <c r="I360" s="14">
        <v>215</v>
      </c>
      <c r="J360" s="15" t="s">
        <v>880</v>
      </c>
      <c r="K360" s="15"/>
      <c r="L360" s="15"/>
      <c r="M360" s="15"/>
      <c r="N360" s="15"/>
      <c r="O360" s="15"/>
      <c r="P360" s="15"/>
      <c r="Q360" s="15"/>
      <c r="R360" s="15"/>
      <c r="S360" s="15"/>
      <c r="T360" s="15"/>
      <c r="U360" s="15">
        <v>215</v>
      </c>
      <c r="V360" s="15"/>
      <c r="W360" s="15"/>
      <c r="X360" s="15"/>
      <c r="Y360" s="15"/>
      <c r="Z360" s="15"/>
      <c r="AA360" s="15"/>
      <c r="AB360" s="15"/>
      <c r="AC360" s="15"/>
      <c r="AD360" s="15"/>
      <c r="AE360" s="15"/>
      <c r="AF360" s="15"/>
      <c r="AG360" s="15"/>
      <c r="AH360" s="15"/>
      <c r="AI360" s="15"/>
      <c r="AJ360" s="15"/>
      <c r="AK360" s="15"/>
      <c r="AL360" s="15"/>
      <c r="AM360" s="15"/>
      <c r="AN360" s="15"/>
      <c r="AO360" s="15"/>
      <c r="AP360" s="15"/>
      <c r="AQ360" s="15"/>
      <c r="AR360" s="15"/>
      <c r="AS360" s="15"/>
      <c r="AT360" s="15"/>
      <c r="AU360" s="15"/>
      <c r="AV360" s="15"/>
      <c r="AW360" s="15"/>
      <c r="AX360" s="15"/>
      <c r="AY360" s="15"/>
      <c r="AZ360" s="15"/>
      <c r="BA360" s="15"/>
      <c r="BB360" s="15"/>
      <c r="BC360" s="15"/>
      <c r="BD360" s="15"/>
      <c r="BE360" s="15"/>
      <c r="BF360" s="15"/>
      <c r="BG360" s="15"/>
      <c r="BH360" s="15"/>
      <c r="BI360" s="15"/>
      <c r="BJ360" s="15"/>
      <c r="BK360" s="15"/>
      <c r="BL360" s="15"/>
      <c r="BM360" s="15"/>
      <c r="BN360" s="15"/>
      <c r="BO360" s="15"/>
      <c r="BP360" s="15"/>
      <c r="BQ360" s="15"/>
      <c r="BR360" s="15"/>
      <c r="BS360" s="15"/>
      <c r="BT360" s="15"/>
      <c r="BU360" s="15"/>
      <c r="BV360" s="15"/>
      <c r="BW360" s="15"/>
      <c r="BX360" s="23"/>
      <c r="BY360" s="28"/>
    </row>
    <row r="361" spans="1:77" ht="12.75">
      <c r="B361" s="12">
        <v>26</v>
      </c>
      <c r="C361" s="190" t="s">
        <v>389</v>
      </c>
      <c r="D361" s="194" t="s">
        <v>19</v>
      </c>
      <c r="E361" s="169" t="s">
        <v>880</v>
      </c>
      <c r="F361" s="15"/>
      <c r="G361" s="44">
        <v>300</v>
      </c>
      <c r="H361" s="44"/>
      <c r="I361" s="14">
        <v>300</v>
      </c>
      <c r="J361" s="15" t="s">
        <v>880</v>
      </c>
      <c r="K361" s="15"/>
      <c r="L361" s="15"/>
      <c r="M361" s="15"/>
      <c r="N361" s="15"/>
      <c r="O361" s="15"/>
      <c r="P361" s="15"/>
      <c r="Q361" s="15"/>
      <c r="R361" s="15"/>
      <c r="S361" s="15"/>
      <c r="T361" s="15"/>
      <c r="U361" s="15">
        <v>300</v>
      </c>
      <c r="V361" s="15"/>
      <c r="W361" s="15"/>
      <c r="X361" s="15"/>
      <c r="Y361" s="15"/>
      <c r="Z361" s="15"/>
      <c r="AA361" s="15"/>
      <c r="AB361" s="15"/>
      <c r="AC361" s="15"/>
      <c r="AD361" s="15"/>
      <c r="AE361" s="15"/>
      <c r="AF361" s="15"/>
      <c r="AG361" s="15"/>
      <c r="AH361" s="15"/>
      <c r="AI361" s="15"/>
      <c r="AJ361" s="15"/>
      <c r="AK361" s="15"/>
      <c r="AL361" s="15"/>
      <c r="AM361" s="15"/>
      <c r="AN361" s="15"/>
      <c r="AO361" s="15"/>
      <c r="AP361" s="15"/>
      <c r="AQ361" s="15"/>
      <c r="AR361" s="15"/>
      <c r="AS361" s="15"/>
      <c r="AT361" s="15"/>
      <c r="AU361" s="15"/>
      <c r="AV361" s="15"/>
      <c r="AW361" s="15"/>
      <c r="AX361" s="15"/>
      <c r="AY361" s="15"/>
      <c r="AZ361" s="15"/>
      <c r="BA361" s="15"/>
      <c r="BB361" s="15"/>
      <c r="BC361" s="15"/>
      <c r="BD361" s="15"/>
      <c r="BE361" s="15"/>
      <c r="BF361" s="15"/>
      <c r="BG361" s="15"/>
      <c r="BH361" s="15"/>
      <c r="BI361" s="15"/>
      <c r="BJ361" s="15"/>
      <c r="BK361" s="15"/>
      <c r="BL361" s="15"/>
      <c r="BM361" s="15"/>
      <c r="BN361" s="15"/>
      <c r="BO361" s="15"/>
      <c r="BP361" s="15"/>
      <c r="BQ361" s="15"/>
      <c r="BR361" s="15"/>
      <c r="BS361" s="15"/>
      <c r="BT361" s="15"/>
      <c r="BU361" s="15"/>
      <c r="BV361" s="15"/>
      <c r="BW361" s="15"/>
      <c r="BX361" s="23"/>
      <c r="BY361" s="28"/>
    </row>
    <row r="362" spans="1:77" ht="12.75">
      <c r="B362" s="12">
        <v>27</v>
      </c>
      <c r="C362" s="190" t="s">
        <v>390</v>
      </c>
      <c r="D362" s="194" t="s">
        <v>19</v>
      </c>
      <c r="E362" s="169" t="s">
        <v>880</v>
      </c>
      <c r="F362" s="15"/>
      <c r="G362" s="44">
        <v>213.5</v>
      </c>
      <c r="H362" s="44"/>
      <c r="I362" s="14">
        <v>213.5</v>
      </c>
      <c r="J362" s="15" t="s">
        <v>880</v>
      </c>
      <c r="K362" s="15"/>
      <c r="L362" s="15"/>
      <c r="M362" s="15"/>
      <c r="N362" s="15"/>
      <c r="O362" s="15"/>
      <c r="P362" s="15"/>
      <c r="Q362" s="15"/>
      <c r="R362" s="15"/>
      <c r="S362" s="15"/>
      <c r="T362" s="15"/>
      <c r="U362" s="15">
        <v>213.5</v>
      </c>
      <c r="V362" s="15"/>
      <c r="W362" s="15"/>
      <c r="X362" s="15"/>
      <c r="Y362" s="15"/>
      <c r="Z362" s="15"/>
      <c r="AA362" s="15"/>
      <c r="AB362" s="15"/>
      <c r="AC362" s="15"/>
      <c r="AD362" s="15"/>
      <c r="AE362" s="15"/>
      <c r="AF362" s="15"/>
      <c r="AG362" s="15"/>
      <c r="AH362" s="15"/>
      <c r="AI362" s="15"/>
      <c r="AJ362" s="15"/>
      <c r="AK362" s="15"/>
      <c r="AL362" s="15"/>
      <c r="AM362" s="15"/>
      <c r="AN362" s="15"/>
      <c r="AO362" s="15"/>
      <c r="AP362" s="15"/>
      <c r="AQ362" s="15"/>
      <c r="AR362" s="15"/>
      <c r="AS362" s="15"/>
      <c r="AT362" s="15"/>
      <c r="AU362" s="15"/>
      <c r="AV362" s="15"/>
      <c r="AW362" s="15"/>
      <c r="AX362" s="15"/>
      <c r="AY362" s="15"/>
      <c r="AZ362" s="15"/>
      <c r="BA362" s="15"/>
      <c r="BB362" s="15"/>
      <c r="BC362" s="15"/>
      <c r="BD362" s="15"/>
      <c r="BE362" s="15"/>
      <c r="BF362" s="15"/>
      <c r="BG362" s="15"/>
      <c r="BH362" s="15"/>
      <c r="BI362" s="15"/>
      <c r="BJ362" s="15"/>
      <c r="BK362" s="15"/>
      <c r="BL362" s="15"/>
      <c r="BM362" s="15"/>
      <c r="BN362" s="15"/>
      <c r="BO362" s="15"/>
      <c r="BP362" s="15"/>
      <c r="BQ362" s="15"/>
      <c r="BR362" s="15"/>
      <c r="BS362" s="15"/>
      <c r="BT362" s="15"/>
      <c r="BU362" s="15"/>
      <c r="BV362" s="15"/>
      <c r="BW362" s="15"/>
      <c r="BX362" s="23"/>
      <c r="BY362" s="28"/>
    </row>
    <row r="363" spans="1:77" ht="12.75">
      <c r="B363" s="12">
        <v>28</v>
      </c>
      <c r="C363" s="190" t="s">
        <v>391</v>
      </c>
      <c r="D363" s="194" t="s">
        <v>19</v>
      </c>
      <c r="E363" s="169" t="s">
        <v>880</v>
      </c>
      <c r="F363" s="15"/>
      <c r="G363" s="44">
        <v>98.94</v>
      </c>
      <c r="H363" s="44"/>
      <c r="I363" s="14">
        <v>98.94</v>
      </c>
      <c r="J363" s="15" t="s">
        <v>880</v>
      </c>
      <c r="K363" s="15"/>
      <c r="L363" s="15"/>
      <c r="M363" s="15"/>
      <c r="N363" s="15"/>
      <c r="O363" s="15"/>
      <c r="P363" s="15"/>
      <c r="Q363" s="15"/>
      <c r="R363" s="15"/>
      <c r="S363" s="15"/>
      <c r="T363" s="15"/>
      <c r="U363" s="15">
        <v>98.94</v>
      </c>
      <c r="V363" s="15"/>
      <c r="W363" s="15"/>
      <c r="X363" s="15"/>
      <c r="Y363" s="15"/>
      <c r="Z363" s="15"/>
      <c r="AA363" s="15"/>
      <c r="AB363" s="15"/>
      <c r="AC363" s="15"/>
      <c r="AD363" s="15"/>
      <c r="AE363" s="15"/>
      <c r="AF363" s="15"/>
      <c r="AG363" s="15"/>
      <c r="AH363" s="15"/>
      <c r="AI363" s="15"/>
      <c r="AJ363" s="15"/>
      <c r="AK363" s="15"/>
      <c r="AL363" s="15"/>
      <c r="AM363" s="15"/>
      <c r="AN363" s="15"/>
      <c r="AO363" s="15"/>
      <c r="AP363" s="15"/>
      <c r="AQ363" s="15"/>
      <c r="AR363" s="15"/>
      <c r="AS363" s="15"/>
      <c r="AT363" s="15"/>
      <c r="AU363" s="15"/>
      <c r="AV363" s="15"/>
      <c r="AW363" s="15"/>
      <c r="AX363" s="15"/>
      <c r="AY363" s="15"/>
      <c r="AZ363" s="15"/>
      <c r="BA363" s="15"/>
      <c r="BB363" s="15"/>
      <c r="BC363" s="15"/>
      <c r="BD363" s="15"/>
      <c r="BE363" s="15"/>
      <c r="BF363" s="15"/>
      <c r="BG363" s="15"/>
      <c r="BH363" s="15"/>
      <c r="BI363" s="15"/>
      <c r="BJ363" s="15"/>
      <c r="BK363" s="15"/>
      <c r="BL363" s="15"/>
      <c r="BM363" s="15"/>
      <c r="BN363" s="15"/>
      <c r="BO363" s="15"/>
      <c r="BP363" s="15"/>
      <c r="BQ363" s="15"/>
      <c r="BR363" s="15"/>
      <c r="BS363" s="15"/>
      <c r="BT363" s="15"/>
      <c r="BU363" s="15"/>
      <c r="BV363" s="15"/>
      <c r="BW363" s="15"/>
      <c r="BX363" s="23"/>
      <c r="BY363" s="28"/>
    </row>
    <row r="364" spans="1:77" ht="12.75">
      <c r="B364" s="12">
        <v>29</v>
      </c>
      <c r="C364" s="190" t="s">
        <v>392</v>
      </c>
      <c r="D364" s="194" t="s">
        <v>19</v>
      </c>
      <c r="E364" s="169" t="s">
        <v>880</v>
      </c>
      <c r="F364" s="15"/>
      <c r="G364" s="44">
        <v>54.5</v>
      </c>
      <c r="H364" s="44"/>
      <c r="I364" s="14">
        <v>54.5</v>
      </c>
      <c r="J364" s="15" t="s">
        <v>880</v>
      </c>
      <c r="K364" s="15"/>
      <c r="L364" s="15"/>
      <c r="M364" s="15"/>
      <c r="N364" s="15"/>
      <c r="O364" s="15"/>
      <c r="P364" s="15"/>
      <c r="Q364" s="15"/>
      <c r="R364" s="15"/>
      <c r="S364" s="15"/>
      <c r="T364" s="15"/>
      <c r="U364" s="15">
        <v>54.5</v>
      </c>
      <c r="V364" s="15"/>
      <c r="W364" s="15"/>
      <c r="X364" s="15"/>
      <c r="Y364" s="15"/>
      <c r="Z364" s="15"/>
      <c r="AA364" s="15"/>
      <c r="AB364" s="15"/>
      <c r="AC364" s="15"/>
      <c r="AD364" s="15"/>
      <c r="AE364" s="15"/>
      <c r="AF364" s="15"/>
      <c r="AG364" s="15"/>
      <c r="AH364" s="15"/>
      <c r="AI364" s="15"/>
      <c r="AJ364" s="15"/>
      <c r="AK364" s="15"/>
      <c r="AL364" s="15"/>
      <c r="AM364" s="15"/>
      <c r="AN364" s="15"/>
      <c r="AO364" s="15"/>
      <c r="AP364" s="15"/>
      <c r="AQ364" s="15"/>
      <c r="AR364" s="15"/>
      <c r="AS364" s="15"/>
      <c r="AT364" s="15"/>
      <c r="AU364" s="15"/>
      <c r="AV364" s="15"/>
      <c r="AW364" s="15"/>
      <c r="AX364" s="15"/>
      <c r="AY364" s="15"/>
      <c r="AZ364" s="15"/>
      <c r="BA364" s="15"/>
      <c r="BB364" s="15"/>
      <c r="BC364" s="15"/>
      <c r="BD364" s="15"/>
      <c r="BE364" s="15"/>
      <c r="BF364" s="15"/>
      <c r="BG364" s="15"/>
      <c r="BH364" s="15"/>
      <c r="BI364" s="15"/>
      <c r="BJ364" s="15"/>
      <c r="BK364" s="15"/>
      <c r="BL364" s="15"/>
      <c r="BM364" s="15"/>
      <c r="BN364" s="15"/>
      <c r="BO364" s="15"/>
      <c r="BP364" s="15"/>
      <c r="BQ364" s="15"/>
      <c r="BR364" s="15"/>
      <c r="BS364" s="15"/>
      <c r="BT364" s="15"/>
      <c r="BU364" s="15"/>
      <c r="BV364" s="15"/>
      <c r="BW364" s="15"/>
      <c r="BX364" s="23"/>
      <c r="BY364" s="28"/>
    </row>
    <row r="365" spans="1:77" ht="12.75">
      <c r="B365" s="12">
        <v>30</v>
      </c>
      <c r="C365" s="190" t="s">
        <v>393</v>
      </c>
      <c r="D365" s="194" t="s">
        <v>19</v>
      </c>
      <c r="E365" s="169" t="s">
        <v>880</v>
      </c>
      <c r="F365" s="15"/>
      <c r="G365" s="44">
        <v>54.5</v>
      </c>
      <c r="H365" s="44"/>
      <c r="I365" s="14">
        <v>54.5</v>
      </c>
      <c r="J365" s="15" t="s">
        <v>880</v>
      </c>
      <c r="K365" s="15"/>
      <c r="L365" s="15"/>
      <c r="M365" s="15"/>
      <c r="N365" s="15"/>
      <c r="O365" s="15"/>
      <c r="P365" s="15"/>
      <c r="Q365" s="15"/>
      <c r="R365" s="15"/>
      <c r="S365" s="15"/>
      <c r="T365" s="15"/>
      <c r="U365" s="15">
        <v>54.5</v>
      </c>
      <c r="V365" s="15"/>
      <c r="W365" s="15"/>
      <c r="X365" s="15"/>
      <c r="Y365" s="15"/>
      <c r="Z365" s="15"/>
      <c r="AA365" s="15"/>
      <c r="AB365" s="15"/>
      <c r="AC365" s="15"/>
      <c r="AD365" s="15"/>
      <c r="AE365" s="15"/>
      <c r="AF365" s="15"/>
      <c r="AG365" s="15"/>
      <c r="AH365" s="15"/>
      <c r="AI365" s="15"/>
      <c r="AJ365" s="15"/>
      <c r="AK365" s="15"/>
      <c r="AL365" s="15"/>
      <c r="AM365" s="15"/>
      <c r="AN365" s="15"/>
      <c r="AO365" s="15"/>
      <c r="AP365" s="15"/>
      <c r="AQ365" s="15"/>
      <c r="AR365" s="15"/>
      <c r="AS365" s="15"/>
      <c r="AT365" s="15"/>
      <c r="AU365" s="15"/>
      <c r="AV365" s="15"/>
      <c r="AW365" s="15"/>
      <c r="AX365" s="15"/>
      <c r="AY365" s="15"/>
      <c r="AZ365" s="15"/>
      <c r="BA365" s="15"/>
      <c r="BB365" s="15"/>
      <c r="BC365" s="15"/>
      <c r="BD365" s="15"/>
      <c r="BE365" s="15"/>
      <c r="BF365" s="15"/>
      <c r="BG365" s="15"/>
      <c r="BH365" s="15"/>
      <c r="BI365" s="15"/>
      <c r="BJ365" s="15"/>
      <c r="BK365" s="15"/>
      <c r="BL365" s="15"/>
      <c r="BM365" s="15"/>
      <c r="BN365" s="15"/>
      <c r="BO365" s="15"/>
      <c r="BP365" s="15"/>
      <c r="BQ365" s="15"/>
      <c r="BR365" s="15"/>
      <c r="BS365" s="15"/>
      <c r="BT365" s="15"/>
      <c r="BU365" s="15"/>
      <c r="BV365" s="15"/>
      <c r="BW365" s="15"/>
      <c r="BX365" s="23"/>
      <c r="BY365" s="28"/>
    </row>
    <row r="366" spans="1:77" ht="12.75">
      <c r="B366" s="12">
        <v>31</v>
      </c>
      <c r="C366" s="190" t="s">
        <v>394</v>
      </c>
      <c r="D366" s="194" t="s">
        <v>19</v>
      </c>
      <c r="E366" s="169" t="s">
        <v>880</v>
      </c>
      <c r="F366" s="15"/>
      <c r="G366" s="44">
        <v>40.1</v>
      </c>
      <c r="H366" s="44"/>
      <c r="I366" s="14">
        <v>40.1</v>
      </c>
      <c r="J366" s="15" t="s">
        <v>880</v>
      </c>
      <c r="K366" s="15"/>
      <c r="L366" s="15"/>
      <c r="M366" s="15"/>
      <c r="N366" s="15"/>
      <c r="O366" s="15"/>
      <c r="P366" s="15"/>
      <c r="Q366" s="15"/>
      <c r="R366" s="15"/>
      <c r="S366" s="15"/>
      <c r="T366" s="15"/>
      <c r="U366" s="15">
        <v>40.1</v>
      </c>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23"/>
      <c r="BY366" s="28"/>
    </row>
    <row r="367" spans="1:77" ht="12.75">
      <c r="B367" s="12"/>
      <c r="C367" s="190" t="s">
        <v>395</v>
      </c>
      <c r="D367" s="194" t="s">
        <v>19</v>
      </c>
      <c r="E367" s="169" t="s">
        <v>880</v>
      </c>
      <c r="F367" s="15"/>
      <c r="G367" s="44"/>
      <c r="H367" s="44"/>
      <c r="I367" s="14"/>
      <c r="J367" s="15"/>
      <c r="K367" s="15"/>
      <c r="L367" s="15"/>
      <c r="M367" s="15"/>
      <c r="N367" s="15"/>
      <c r="O367" s="15"/>
      <c r="P367" s="15"/>
      <c r="Q367" s="15"/>
      <c r="R367" s="15"/>
      <c r="S367" s="15"/>
      <c r="T367" s="15"/>
      <c r="U367" s="15">
        <f>1248.62/2</f>
        <v>624.30999999999995</v>
      </c>
      <c r="V367" s="15"/>
      <c r="W367" s="15"/>
      <c r="X367" s="15"/>
      <c r="Y367" s="15"/>
      <c r="Z367" s="15"/>
      <c r="AA367" s="15"/>
      <c r="AB367" s="15"/>
      <c r="AC367" s="15"/>
      <c r="AD367" s="15"/>
      <c r="AE367" s="15"/>
      <c r="AF367" s="15"/>
      <c r="AG367" s="15"/>
      <c r="AH367" s="15"/>
      <c r="AI367" s="15"/>
      <c r="AJ367" s="15"/>
      <c r="AK367" s="15"/>
      <c r="AL367" s="15"/>
      <c r="AM367" s="15"/>
      <c r="AN367" s="15"/>
      <c r="AO367" s="15"/>
      <c r="AP367" s="15"/>
      <c r="AQ367" s="15"/>
      <c r="AR367" s="15"/>
      <c r="AS367" s="15"/>
      <c r="AT367" s="15"/>
      <c r="AU367" s="15"/>
      <c r="AV367" s="15"/>
      <c r="AW367" s="15"/>
      <c r="AX367" s="15"/>
      <c r="AY367" s="15"/>
      <c r="AZ367" s="15"/>
      <c r="BA367" s="15"/>
      <c r="BB367" s="15"/>
      <c r="BC367" s="15"/>
      <c r="BD367" s="15"/>
      <c r="BE367" s="15"/>
      <c r="BF367" s="15"/>
      <c r="BG367" s="15"/>
      <c r="BH367" s="15"/>
      <c r="BI367" s="15"/>
      <c r="BJ367" s="15"/>
      <c r="BK367" s="15"/>
      <c r="BL367" s="15"/>
      <c r="BM367" s="15"/>
      <c r="BN367" s="15"/>
      <c r="BO367" s="15"/>
      <c r="BP367" s="15"/>
      <c r="BQ367" s="15"/>
      <c r="BR367" s="15"/>
      <c r="BS367" s="15"/>
      <c r="BT367" s="15"/>
      <c r="BU367" s="15"/>
      <c r="BV367" s="15"/>
      <c r="BW367" s="15"/>
      <c r="BX367" s="23"/>
      <c r="BY367" s="28"/>
    </row>
    <row r="368" spans="1:77" ht="12.75">
      <c r="B368" s="12">
        <v>32</v>
      </c>
      <c r="C368" s="190" t="s">
        <v>395</v>
      </c>
      <c r="D368" s="194" t="s">
        <v>36</v>
      </c>
      <c r="E368" s="169" t="s">
        <v>880</v>
      </c>
      <c r="F368" s="15"/>
      <c r="G368" s="44">
        <v>1248.6199999999999</v>
      </c>
      <c r="H368" s="44"/>
      <c r="I368" s="14">
        <v>1248.6199999999999</v>
      </c>
      <c r="J368" s="15" t="s">
        <v>880</v>
      </c>
      <c r="K368" s="15"/>
      <c r="L368" s="15"/>
      <c r="M368" s="15"/>
      <c r="N368" s="15"/>
      <c r="O368" s="15"/>
      <c r="P368" s="15"/>
      <c r="Q368" s="15"/>
      <c r="R368" s="15"/>
      <c r="S368" s="15"/>
      <c r="T368" s="15"/>
      <c r="U368" s="15">
        <f>1248.62/2</f>
        <v>624.30999999999995</v>
      </c>
      <c r="V368" s="15"/>
      <c r="W368" s="15"/>
      <c r="X368" s="15"/>
      <c r="Y368" s="15"/>
      <c r="Z368" s="15"/>
      <c r="AA368" s="15"/>
      <c r="AB368" s="15"/>
      <c r="AC368" s="15"/>
      <c r="AD368" s="15"/>
      <c r="AE368" s="15"/>
      <c r="AF368" s="15"/>
      <c r="AG368" s="15"/>
      <c r="AH368" s="15"/>
      <c r="AI368" s="15"/>
      <c r="AJ368" s="15"/>
      <c r="AK368" s="15"/>
      <c r="AL368" s="15"/>
      <c r="AM368" s="15"/>
      <c r="AN368" s="15"/>
      <c r="AO368" s="15"/>
      <c r="AP368" s="15"/>
      <c r="AQ368" s="15"/>
      <c r="AR368" s="15"/>
      <c r="AS368" s="15"/>
      <c r="AT368" s="15"/>
      <c r="AU368" s="15"/>
      <c r="AV368" s="15"/>
      <c r="AW368" s="15"/>
      <c r="AX368" s="15"/>
      <c r="AY368" s="15"/>
      <c r="AZ368" s="15"/>
      <c r="BA368" s="15"/>
      <c r="BB368" s="15"/>
      <c r="BC368" s="15"/>
      <c r="BD368" s="15"/>
      <c r="BE368" s="15"/>
      <c r="BF368" s="15"/>
      <c r="BG368" s="15"/>
      <c r="BH368" s="15"/>
      <c r="BI368" s="15"/>
      <c r="BJ368" s="15"/>
      <c r="BK368" s="15"/>
      <c r="BL368" s="15"/>
      <c r="BM368" s="15"/>
      <c r="BN368" s="15"/>
      <c r="BO368" s="15"/>
      <c r="BP368" s="15"/>
      <c r="BQ368" s="15"/>
      <c r="BR368" s="15"/>
      <c r="BS368" s="15"/>
      <c r="BT368" s="15"/>
      <c r="BU368" s="15"/>
      <c r="BV368" s="15"/>
      <c r="BW368" s="15"/>
      <c r="BX368" s="23"/>
      <c r="BY368" s="28"/>
    </row>
    <row r="369" spans="2:77" ht="12.75">
      <c r="B369" s="12">
        <v>33</v>
      </c>
      <c r="C369" s="190" t="s">
        <v>397</v>
      </c>
      <c r="D369" s="194" t="s">
        <v>41</v>
      </c>
      <c r="E369" s="169" t="s">
        <v>880</v>
      </c>
      <c r="F369" s="15"/>
      <c r="G369" s="44">
        <v>58</v>
      </c>
      <c r="H369" s="44"/>
      <c r="I369" s="14">
        <v>58</v>
      </c>
      <c r="J369" s="15" t="s">
        <v>880</v>
      </c>
      <c r="K369" s="15"/>
      <c r="L369" s="15"/>
      <c r="M369" s="15"/>
      <c r="N369" s="15"/>
      <c r="O369" s="15"/>
      <c r="P369" s="15"/>
      <c r="Q369" s="15"/>
      <c r="R369" s="15"/>
      <c r="S369" s="15"/>
      <c r="T369" s="15"/>
      <c r="U369" s="15">
        <v>58</v>
      </c>
      <c r="V369" s="15"/>
      <c r="W369" s="15"/>
      <c r="X369" s="15"/>
      <c r="Y369" s="15"/>
      <c r="Z369" s="15"/>
      <c r="AA369" s="15"/>
      <c r="AB369" s="15"/>
      <c r="AC369" s="15"/>
      <c r="AD369" s="15"/>
      <c r="AE369" s="15"/>
      <c r="AF369" s="15"/>
      <c r="AG369" s="15"/>
      <c r="AH369" s="15"/>
      <c r="AI369" s="15"/>
      <c r="AJ369" s="15"/>
      <c r="AK369" s="15"/>
      <c r="AL369" s="15"/>
      <c r="AM369" s="15"/>
      <c r="AN369" s="15"/>
      <c r="AO369" s="15"/>
      <c r="AP369" s="15"/>
      <c r="AQ369" s="15"/>
      <c r="AR369" s="15"/>
      <c r="AS369" s="15"/>
      <c r="AT369" s="15"/>
      <c r="AU369" s="15"/>
      <c r="AV369" s="15"/>
      <c r="AW369" s="15"/>
      <c r="AX369" s="15"/>
      <c r="AY369" s="15"/>
      <c r="AZ369" s="15"/>
      <c r="BA369" s="15"/>
      <c r="BB369" s="15"/>
      <c r="BC369" s="15"/>
      <c r="BD369" s="15"/>
      <c r="BE369" s="15"/>
      <c r="BF369" s="15"/>
      <c r="BG369" s="15"/>
      <c r="BH369" s="15"/>
      <c r="BI369" s="15"/>
      <c r="BJ369" s="15"/>
      <c r="BK369" s="15"/>
      <c r="BL369" s="15"/>
      <c r="BM369" s="15"/>
      <c r="BN369" s="15"/>
      <c r="BO369" s="15"/>
      <c r="BP369" s="15"/>
      <c r="BQ369" s="15"/>
      <c r="BR369" s="15"/>
      <c r="BS369" s="15"/>
      <c r="BT369" s="15"/>
      <c r="BU369" s="15"/>
      <c r="BV369" s="15"/>
      <c r="BW369" s="15"/>
      <c r="BX369" s="23"/>
      <c r="BY369" s="28"/>
    </row>
    <row r="370" spans="2:77" ht="12.75">
      <c r="B370" s="12">
        <v>34</v>
      </c>
      <c r="C370" s="190" t="s">
        <v>398</v>
      </c>
      <c r="D370" s="194" t="s">
        <v>41</v>
      </c>
      <c r="E370" s="169" t="s">
        <v>880</v>
      </c>
      <c r="F370" s="15"/>
      <c r="G370" s="44">
        <v>60.2</v>
      </c>
      <c r="H370" s="44"/>
      <c r="I370" s="14">
        <v>60.2</v>
      </c>
      <c r="J370" s="15" t="s">
        <v>880</v>
      </c>
      <c r="K370" s="15"/>
      <c r="L370" s="15"/>
      <c r="M370" s="15"/>
      <c r="N370" s="15"/>
      <c r="O370" s="15"/>
      <c r="P370" s="15"/>
      <c r="Q370" s="15"/>
      <c r="R370" s="15"/>
      <c r="S370" s="15"/>
      <c r="T370" s="15"/>
      <c r="U370" s="15">
        <v>60.2</v>
      </c>
      <c r="V370" s="15"/>
      <c r="W370" s="15"/>
      <c r="X370" s="15"/>
      <c r="Y370" s="15"/>
      <c r="Z370" s="15"/>
      <c r="AA370" s="15"/>
      <c r="AB370" s="15"/>
      <c r="AC370" s="15"/>
      <c r="AD370" s="15"/>
      <c r="AE370" s="15"/>
      <c r="AF370" s="15"/>
      <c r="AG370" s="15"/>
      <c r="AH370" s="15"/>
      <c r="AI370" s="15"/>
      <c r="AJ370" s="15"/>
      <c r="AK370" s="15"/>
      <c r="AL370" s="15"/>
      <c r="AM370" s="15"/>
      <c r="AN370" s="15"/>
      <c r="AO370" s="15"/>
      <c r="AP370" s="15"/>
      <c r="AQ370" s="15"/>
      <c r="AR370" s="15"/>
      <c r="AS370" s="15"/>
      <c r="AT370" s="15"/>
      <c r="AU370" s="15"/>
      <c r="AV370" s="15"/>
      <c r="AW370" s="15"/>
      <c r="AX370" s="15"/>
      <c r="AY370" s="15"/>
      <c r="AZ370" s="15"/>
      <c r="BA370" s="15"/>
      <c r="BB370" s="15"/>
      <c r="BC370" s="15"/>
      <c r="BD370" s="15"/>
      <c r="BE370" s="15"/>
      <c r="BF370" s="15"/>
      <c r="BG370" s="15"/>
      <c r="BH370" s="15"/>
      <c r="BI370" s="15"/>
      <c r="BJ370" s="15"/>
      <c r="BK370" s="15"/>
      <c r="BL370" s="15"/>
      <c r="BM370" s="15"/>
      <c r="BN370" s="15"/>
      <c r="BO370" s="15"/>
      <c r="BP370" s="15"/>
      <c r="BQ370" s="15"/>
      <c r="BR370" s="15"/>
      <c r="BS370" s="15"/>
      <c r="BT370" s="15"/>
      <c r="BU370" s="15"/>
      <c r="BV370" s="15"/>
      <c r="BW370" s="15"/>
      <c r="BX370" s="23"/>
      <c r="BY370" s="28"/>
    </row>
    <row r="371" spans="2:77" ht="12.75">
      <c r="B371" s="12">
        <v>35</v>
      </c>
      <c r="C371" s="190" t="s">
        <v>399</v>
      </c>
      <c r="D371" s="194" t="s">
        <v>41</v>
      </c>
      <c r="E371" s="169" t="s">
        <v>880</v>
      </c>
      <c r="F371" s="15"/>
      <c r="G371" s="44">
        <v>161.63</v>
      </c>
      <c r="H371" s="44"/>
      <c r="I371" s="14">
        <v>161.63</v>
      </c>
      <c r="J371" s="15" t="s">
        <v>880</v>
      </c>
      <c r="K371" s="15"/>
      <c r="L371" s="15"/>
      <c r="M371" s="15"/>
      <c r="N371" s="15"/>
      <c r="O371" s="15"/>
      <c r="P371" s="15"/>
      <c r="Q371" s="15"/>
      <c r="R371" s="15"/>
      <c r="S371" s="15"/>
      <c r="T371" s="15"/>
      <c r="U371" s="15">
        <v>161.63</v>
      </c>
      <c r="V371" s="15"/>
      <c r="W371" s="15"/>
      <c r="X371" s="15"/>
      <c r="Y371" s="15"/>
      <c r="Z371" s="15"/>
      <c r="AA371" s="15"/>
      <c r="AB371" s="15"/>
      <c r="AC371" s="15"/>
      <c r="AD371" s="15"/>
      <c r="AE371" s="15"/>
      <c r="AF371" s="15"/>
      <c r="AG371" s="15"/>
      <c r="AH371" s="15"/>
      <c r="AI371" s="15"/>
      <c r="AJ371" s="15"/>
      <c r="AK371" s="15"/>
      <c r="AL371" s="15"/>
      <c r="AM371" s="15"/>
      <c r="AN371" s="15"/>
      <c r="AO371" s="15"/>
      <c r="AP371" s="15"/>
      <c r="AQ371" s="15"/>
      <c r="AR371" s="15"/>
      <c r="AS371" s="15"/>
      <c r="AT371" s="15"/>
      <c r="AU371" s="15"/>
      <c r="AV371" s="15"/>
      <c r="AW371" s="15"/>
      <c r="AX371" s="15"/>
      <c r="AY371" s="15"/>
      <c r="AZ371" s="15"/>
      <c r="BA371" s="15"/>
      <c r="BB371" s="15"/>
      <c r="BC371" s="15"/>
      <c r="BD371" s="15"/>
      <c r="BE371" s="15"/>
      <c r="BF371" s="15"/>
      <c r="BG371" s="15"/>
      <c r="BH371" s="15"/>
      <c r="BI371" s="15"/>
      <c r="BJ371" s="15"/>
      <c r="BK371" s="15"/>
      <c r="BL371" s="15"/>
      <c r="BM371" s="15"/>
      <c r="BN371" s="15"/>
      <c r="BO371" s="15"/>
      <c r="BP371" s="15"/>
      <c r="BQ371" s="15"/>
      <c r="BR371" s="15"/>
      <c r="BS371" s="15"/>
      <c r="BT371" s="15"/>
      <c r="BU371" s="15"/>
      <c r="BV371" s="15"/>
      <c r="BW371" s="15"/>
      <c r="BX371" s="23"/>
      <c r="BY371" s="28"/>
    </row>
    <row r="372" spans="2:77" ht="12.75">
      <c r="B372" s="12">
        <v>36</v>
      </c>
      <c r="C372" s="190" t="s">
        <v>400</v>
      </c>
      <c r="D372" s="194" t="s">
        <v>41</v>
      </c>
      <c r="E372" s="169" t="s">
        <v>880</v>
      </c>
      <c r="F372" s="15"/>
      <c r="G372" s="44">
        <v>104.22</v>
      </c>
      <c r="H372" s="44"/>
      <c r="I372" s="14">
        <v>104.22</v>
      </c>
      <c r="J372" s="15" t="s">
        <v>880</v>
      </c>
      <c r="K372" s="15"/>
      <c r="L372" s="15"/>
      <c r="M372" s="15"/>
      <c r="N372" s="15"/>
      <c r="O372" s="15"/>
      <c r="P372" s="15"/>
      <c r="Q372" s="15"/>
      <c r="R372" s="15"/>
      <c r="S372" s="15"/>
      <c r="T372" s="15"/>
      <c r="U372" s="15">
        <v>104.22</v>
      </c>
      <c r="V372" s="15"/>
      <c r="W372" s="15"/>
      <c r="X372" s="15"/>
      <c r="Y372" s="15"/>
      <c r="Z372" s="15"/>
      <c r="AA372" s="15"/>
      <c r="AB372" s="15"/>
      <c r="AC372" s="15"/>
      <c r="AD372" s="15"/>
      <c r="AE372" s="15"/>
      <c r="AF372" s="15"/>
      <c r="AG372" s="15"/>
      <c r="AH372" s="15"/>
      <c r="AI372" s="15"/>
      <c r="AJ372" s="15"/>
      <c r="AK372" s="15"/>
      <c r="AL372" s="15"/>
      <c r="AM372" s="15"/>
      <c r="AN372" s="15"/>
      <c r="AO372" s="15"/>
      <c r="AP372" s="15"/>
      <c r="AQ372" s="15"/>
      <c r="AR372" s="15"/>
      <c r="AS372" s="15"/>
      <c r="AT372" s="15"/>
      <c r="AU372" s="15"/>
      <c r="AV372" s="15"/>
      <c r="AW372" s="15"/>
      <c r="AX372" s="15"/>
      <c r="AY372" s="15"/>
      <c r="AZ372" s="15"/>
      <c r="BA372" s="15"/>
      <c r="BB372" s="15"/>
      <c r="BC372" s="15"/>
      <c r="BD372" s="15"/>
      <c r="BE372" s="15"/>
      <c r="BF372" s="15"/>
      <c r="BG372" s="15"/>
      <c r="BH372" s="15"/>
      <c r="BI372" s="15"/>
      <c r="BJ372" s="15"/>
      <c r="BK372" s="15"/>
      <c r="BL372" s="15"/>
      <c r="BM372" s="15"/>
      <c r="BN372" s="15"/>
      <c r="BO372" s="15"/>
      <c r="BP372" s="15"/>
      <c r="BQ372" s="15"/>
      <c r="BR372" s="15"/>
      <c r="BS372" s="15"/>
      <c r="BT372" s="15"/>
      <c r="BU372" s="15"/>
      <c r="BV372" s="15"/>
      <c r="BW372" s="15"/>
      <c r="BX372" s="23"/>
      <c r="BY372" s="28"/>
    </row>
    <row r="373" spans="2:77" ht="12.75">
      <c r="B373" s="12">
        <v>37</v>
      </c>
      <c r="C373" s="190" t="s">
        <v>401</v>
      </c>
      <c r="D373" s="194" t="s">
        <v>41</v>
      </c>
      <c r="E373" s="169" t="s">
        <v>880</v>
      </c>
      <c r="F373" s="15"/>
      <c r="G373" s="44">
        <v>57.64</v>
      </c>
      <c r="H373" s="44"/>
      <c r="I373" s="14">
        <v>57.64</v>
      </c>
      <c r="J373" s="15" t="s">
        <v>880</v>
      </c>
      <c r="K373" s="15"/>
      <c r="L373" s="15"/>
      <c r="M373" s="15"/>
      <c r="N373" s="15"/>
      <c r="O373" s="15"/>
      <c r="P373" s="15"/>
      <c r="Q373" s="15"/>
      <c r="R373" s="15"/>
      <c r="S373" s="15"/>
      <c r="T373" s="15"/>
      <c r="U373" s="15">
        <v>57.64</v>
      </c>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23"/>
      <c r="BY373" s="28"/>
    </row>
    <row r="374" spans="2:77" s="89" customFormat="1" ht="12.75">
      <c r="B374" s="85">
        <v>38</v>
      </c>
      <c r="C374" s="195" t="s">
        <v>854</v>
      </c>
      <c r="D374" s="198" t="s">
        <v>41</v>
      </c>
      <c r="E374" s="169" t="s">
        <v>880</v>
      </c>
      <c r="F374" s="15"/>
      <c r="G374" s="133">
        <v>47.5</v>
      </c>
      <c r="H374" s="111"/>
      <c r="I374" s="133">
        <v>47.5</v>
      </c>
      <c r="J374" s="15" t="s">
        <v>880</v>
      </c>
      <c r="K374" s="15"/>
      <c r="L374" s="15"/>
      <c r="M374" s="15"/>
      <c r="N374" s="15"/>
      <c r="O374" s="15"/>
      <c r="P374" s="15"/>
      <c r="Q374" s="15"/>
      <c r="R374" s="15"/>
      <c r="S374" s="15"/>
      <c r="T374" s="15"/>
      <c r="U374" s="15">
        <v>47.5</v>
      </c>
      <c r="V374" s="15"/>
      <c r="W374" s="15"/>
      <c r="X374" s="15"/>
      <c r="Y374" s="15"/>
      <c r="Z374" s="15"/>
      <c r="AA374" s="15"/>
      <c r="AB374" s="15"/>
      <c r="AC374" s="15"/>
      <c r="AD374" s="15"/>
      <c r="AE374" s="15"/>
      <c r="AF374" s="15"/>
      <c r="AG374" s="15"/>
      <c r="AH374" s="15"/>
      <c r="AI374" s="15"/>
      <c r="AJ374" s="15"/>
      <c r="AK374" s="15"/>
      <c r="AL374" s="15"/>
      <c r="AM374" s="15"/>
      <c r="AN374" s="15"/>
      <c r="AO374" s="15"/>
      <c r="AP374" s="15"/>
      <c r="AQ374" s="15"/>
      <c r="AR374" s="15"/>
      <c r="AS374" s="15"/>
      <c r="AT374" s="15"/>
      <c r="AU374" s="15"/>
      <c r="AV374" s="15"/>
      <c r="AW374" s="15"/>
      <c r="AX374" s="15"/>
      <c r="AY374" s="15"/>
      <c r="AZ374" s="15"/>
      <c r="BA374" s="15"/>
      <c r="BB374" s="15"/>
      <c r="BC374" s="15"/>
      <c r="BD374" s="15"/>
      <c r="BE374" s="15"/>
      <c r="BF374" s="15"/>
      <c r="BG374" s="15"/>
      <c r="BH374" s="15"/>
      <c r="BI374" s="15"/>
      <c r="BJ374" s="15"/>
      <c r="BK374" s="15"/>
      <c r="BL374" s="15"/>
      <c r="BM374" s="15"/>
      <c r="BN374" s="15"/>
      <c r="BO374" s="15"/>
      <c r="BP374" s="15"/>
      <c r="BQ374" s="15"/>
      <c r="BR374" s="15"/>
      <c r="BS374" s="15"/>
      <c r="BT374" s="15"/>
      <c r="BU374" s="15"/>
      <c r="BV374" s="15"/>
      <c r="BW374" s="15"/>
      <c r="BX374" s="112"/>
      <c r="BY374" s="101"/>
    </row>
    <row r="375" spans="2:77" s="89" customFormat="1" ht="12.75">
      <c r="B375" s="85">
        <v>39</v>
      </c>
      <c r="C375" s="195" t="s">
        <v>855</v>
      </c>
      <c r="D375" s="198" t="s">
        <v>41</v>
      </c>
      <c r="E375" s="169" t="s">
        <v>880</v>
      </c>
      <c r="F375" s="15"/>
      <c r="G375" s="111">
        <v>34.89</v>
      </c>
      <c r="H375" s="111"/>
      <c r="I375" s="88">
        <v>34.89</v>
      </c>
      <c r="J375" s="15" t="s">
        <v>880</v>
      </c>
      <c r="K375" s="15"/>
      <c r="L375" s="15"/>
      <c r="M375" s="15"/>
      <c r="N375" s="15"/>
      <c r="O375" s="15"/>
      <c r="P375" s="15"/>
      <c r="Q375" s="15"/>
      <c r="R375" s="15"/>
      <c r="S375" s="15"/>
      <c r="T375" s="15"/>
      <c r="U375" s="15">
        <v>34.89</v>
      </c>
      <c r="V375" s="15"/>
      <c r="W375" s="15"/>
      <c r="X375" s="15"/>
      <c r="Y375" s="15"/>
      <c r="Z375" s="15"/>
      <c r="AA375" s="15"/>
      <c r="AB375" s="15"/>
      <c r="AC375" s="15"/>
      <c r="AD375" s="15"/>
      <c r="AE375" s="15"/>
      <c r="AF375" s="15"/>
      <c r="AG375" s="15"/>
      <c r="AH375" s="15"/>
      <c r="AI375" s="15"/>
      <c r="AJ375" s="15"/>
      <c r="AK375" s="15"/>
      <c r="AL375" s="15"/>
      <c r="AM375" s="15"/>
      <c r="AN375" s="15"/>
      <c r="AO375" s="15"/>
      <c r="AP375" s="15"/>
      <c r="AQ375" s="15"/>
      <c r="AR375" s="15"/>
      <c r="AS375" s="15"/>
      <c r="AT375" s="15"/>
      <c r="AU375" s="15"/>
      <c r="AV375" s="15"/>
      <c r="AW375" s="15"/>
      <c r="AX375" s="15"/>
      <c r="AY375" s="15"/>
      <c r="AZ375" s="15"/>
      <c r="BA375" s="15"/>
      <c r="BB375" s="15"/>
      <c r="BC375" s="15"/>
      <c r="BD375" s="15"/>
      <c r="BE375" s="15"/>
      <c r="BF375" s="15"/>
      <c r="BG375" s="15"/>
      <c r="BH375" s="15"/>
      <c r="BI375" s="15"/>
      <c r="BJ375" s="15"/>
      <c r="BK375" s="15"/>
      <c r="BL375" s="15"/>
      <c r="BM375" s="15"/>
      <c r="BN375" s="15"/>
      <c r="BO375" s="15"/>
      <c r="BP375" s="15"/>
      <c r="BQ375" s="15"/>
      <c r="BR375" s="15"/>
      <c r="BS375" s="15"/>
      <c r="BT375" s="15"/>
      <c r="BU375" s="15"/>
      <c r="BV375" s="15"/>
      <c r="BW375" s="15"/>
      <c r="BX375" s="112"/>
      <c r="BY375" s="101"/>
    </row>
    <row r="376" spans="2:77" ht="12.75">
      <c r="B376" s="12">
        <v>40</v>
      </c>
      <c r="C376" s="190" t="s">
        <v>402</v>
      </c>
      <c r="D376" s="194" t="s">
        <v>41</v>
      </c>
      <c r="E376" s="169" t="s">
        <v>880</v>
      </c>
      <c r="F376" s="15"/>
      <c r="G376" s="44">
        <v>26.09</v>
      </c>
      <c r="H376" s="44"/>
      <c r="I376" s="14">
        <v>26.09</v>
      </c>
      <c r="J376" s="15" t="s">
        <v>880</v>
      </c>
      <c r="K376" s="15"/>
      <c r="L376" s="15"/>
      <c r="M376" s="15"/>
      <c r="N376" s="15"/>
      <c r="O376" s="15"/>
      <c r="P376" s="15"/>
      <c r="Q376" s="15"/>
      <c r="R376" s="15"/>
      <c r="S376" s="15"/>
      <c r="T376" s="15"/>
      <c r="U376" s="15">
        <v>26.09</v>
      </c>
      <c r="V376" s="15"/>
      <c r="W376" s="15"/>
      <c r="X376" s="15"/>
      <c r="Y376" s="15"/>
      <c r="Z376" s="15"/>
      <c r="AA376" s="15"/>
      <c r="AB376" s="15"/>
      <c r="AC376" s="15"/>
      <c r="AD376" s="15"/>
      <c r="AE376" s="15"/>
      <c r="AF376" s="15"/>
      <c r="AG376" s="15"/>
      <c r="AH376" s="15"/>
      <c r="AI376" s="15"/>
      <c r="AJ376" s="15"/>
      <c r="AK376" s="15"/>
      <c r="AL376" s="15"/>
      <c r="AM376" s="15"/>
      <c r="AN376" s="15"/>
      <c r="AO376" s="15"/>
      <c r="AP376" s="15"/>
      <c r="AQ376" s="15"/>
      <c r="AR376" s="15"/>
      <c r="AS376" s="15"/>
      <c r="AT376" s="15"/>
      <c r="AU376" s="15"/>
      <c r="AV376" s="15"/>
      <c r="AW376" s="15"/>
      <c r="AX376" s="15"/>
      <c r="AY376" s="15"/>
      <c r="AZ376" s="15"/>
      <c r="BA376" s="15"/>
      <c r="BB376" s="15"/>
      <c r="BC376" s="15"/>
      <c r="BD376" s="15"/>
      <c r="BE376" s="15"/>
      <c r="BF376" s="15"/>
      <c r="BG376" s="15"/>
      <c r="BH376" s="15"/>
      <c r="BI376" s="15"/>
      <c r="BJ376" s="15"/>
      <c r="BK376" s="15"/>
      <c r="BL376" s="15"/>
      <c r="BM376" s="15"/>
      <c r="BN376" s="15"/>
      <c r="BO376" s="15"/>
      <c r="BP376" s="15"/>
      <c r="BQ376" s="15"/>
      <c r="BR376" s="15"/>
      <c r="BS376" s="15"/>
      <c r="BT376" s="15"/>
      <c r="BU376" s="15"/>
      <c r="BV376" s="15"/>
      <c r="BW376" s="15"/>
      <c r="BX376" s="23"/>
      <c r="BY376" s="28"/>
    </row>
    <row r="377" spans="2:77" ht="12.75">
      <c r="B377" s="12">
        <v>41</v>
      </c>
      <c r="C377" s="190" t="s">
        <v>403</v>
      </c>
      <c r="D377" s="194" t="s">
        <v>41</v>
      </c>
      <c r="E377" s="169" t="s">
        <v>880</v>
      </c>
      <c r="F377" s="15"/>
      <c r="G377" s="44">
        <v>44</v>
      </c>
      <c r="H377" s="44"/>
      <c r="I377" s="14">
        <v>44</v>
      </c>
      <c r="J377" s="15" t="s">
        <v>880</v>
      </c>
      <c r="K377" s="15"/>
      <c r="L377" s="15"/>
      <c r="M377" s="15"/>
      <c r="N377" s="15"/>
      <c r="O377" s="15"/>
      <c r="P377" s="15"/>
      <c r="Q377" s="15"/>
      <c r="R377" s="15"/>
      <c r="S377" s="15"/>
      <c r="T377" s="15"/>
      <c r="U377" s="15">
        <v>44</v>
      </c>
      <c r="V377" s="15"/>
      <c r="W377" s="15"/>
      <c r="X377" s="15"/>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15"/>
      <c r="AZ377" s="15"/>
      <c r="BA377" s="15"/>
      <c r="BB377" s="15"/>
      <c r="BC377" s="15"/>
      <c r="BD377" s="15"/>
      <c r="BE377" s="15"/>
      <c r="BF377" s="15"/>
      <c r="BG377" s="15"/>
      <c r="BH377" s="15"/>
      <c r="BI377" s="15"/>
      <c r="BJ377" s="15"/>
      <c r="BK377" s="15"/>
      <c r="BL377" s="15"/>
      <c r="BM377" s="15"/>
      <c r="BN377" s="15"/>
      <c r="BO377" s="15"/>
      <c r="BP377" s="15"/>
      <c r="BQ377" s="15"/>
      <c r="BR377" s="15"/>
      <c r="BS377" s="15"/>
      <c r="BT377" s="15"/>
      <c r="BU377" s="15"/>
      <c r="BV377" s="15"/>
      <c r="BW377" s="15"/>
      <c r="BX377" s="23"/>
      <c r="BY377" s="28"/>
    </row>
    <row r="378" spans="2:77" ht="12.75">
      <c r="B378" s="12">
        <v>42</v>
      </c>
      <c r="C378" s="190" t="s">
        <v>404</v>
      </c>
      <c r="D378" s="194" t="s">
        <v>41</v>
      </c>
      <c r="E378" s="169" t="s">
        <v>880</v>
      </c>
      <c r="F378" s="15"/>
      <c r="G378" s="44">
        <v>222</v>
      </c>
      <c r="H378" s="44"/>
      <c r="I378" s="14">
        <v>222</v>
      </c>
      <c r="J378" s="15" t="s">
        <v>880</v>
      </c>
      <c r="K378" s="15"/>
      <c r="L378" s="15"/>
      <c r="M378" s="15"/>
      <c r="N378" s="15"/>
      <c r="O378" s="15"/>
      <c r="P378" s="15"/>
      <c r="Q378" s="15"/>
      <c r="R378" s="15"/>
      <c r="S378" s="15"/>
      <c r="T378" s="15"/>
      <c r="U378" s="15">
        <v>222</v>
      </c>
      <c r="V378" s="15"/>
      <c r="W378" s="15"/>
      <c r="X378" s="15"/>
      <c r="Y378" s="15"/>
      <c r="Z378" s="15"/>
      <c r="AA378" s="15"/>
      <c r="AB378" s="15"/>
      <c r="AC378" s="15"/>
      <c r="AD378" s="15"/>
      <c r="AE378" s="15"/>
      <c r="AF378" s="15"/>
      <c r="AG378" s="15"/>
      <c r="AH378" s="15"/>
      <c r="AI378" s="15"/>
      <c r="AJ378" s="15"/>
      <c r="AK378" s="15"/>
      <c r="AL378" s="15"/>
      <c r="AM378" s="15"/>
      <c r="AN378" s="15"/>
      <c r="AO378" s="15"/>
      <c r="AP378" s="15"/>
      <c r="AQ378" s="15"/>
      <c r="AR378" s="15"/>
      <c r="AS378" s="15"/>
      <c r="AT378" s="15"/>
      <c r="AU378" s="15"/>
      <c r="AV378" s="15"/>
      <c r="AW378" s="15"/>
      <c r="AX378" s="15"/>
      <c r="AY378" s="15"/>
      <c r="AZ378" s="15"/>
      <c r="BA378" s="15"/>
      <c r="BB378" s="15"/>
      <c r="BC378" s="15"/>
      <c r="BD378" s="15"/>
      <c r="BE378" s="15"/>
      <c r="BF378" s="15"/>
      <c r="BG378" s="15"/>
      <c r="BH378" s="15"/>
      <c r="BI378" s="15"/>
      <c r="BJ378" s="15"/>
      <c r="BK378" s="15"/>
      <c r="BL378" s="15"/>
      <c r="BM378" s="15"/>
      <c r="BN378" s="15"/>
      <c r="BO378" s="15"/>
      <c r="BP378" s="15"/>
      <c r="BQ378" s="15"/>
      <c r="BR378" s="15"/>
      <c r="BS378" s="15"/>
      <c r="BT378" s="15"/>
      <c r="BU378" s="15"/>
      <c r="BV378" s="15"/>
      <c r="BW378" s="15"/>
      <c r="BX378" s="23"/>
      <c r="BY378" s="28"/>
    </row>
    <row r="379" spans="2:77" ht="12.75">
      <c r="B379" s="12">
        <v>43</v>
      </c>
      <c r="C379" s="190" t="s">
        <v>405</v>
      </c>
      <c r="D379" s="194" t="s">
        <v>93</v>
      </c>
      <c r="E379" s="169" t="s">
        <v>880</v>
      </c>
      <c r="F379" s="15"/>
      <c r="G379" s="44">
        <v>322</v>
      </c>
      <c r="H379" s="44"/>
      <c r="I379" s="14">
        <v>322</v>
      </c>
      <c r="J379" s="15" t="s">
        <v>880</v>
      </c>
      <c r="K379" s="15"/>
      <c r="L379" s="15"/>
      <c r="M379" s="15"/>
      <c r="N379" s="15"/>
      <c r="O379" s="15"/>
      <c r="P379" s="15"/>
      <c r="Q379" s="15"/>
      <c r="R379" s="15"/>
      <c r="S379" s="15"/>
      <c r="T379" s="15"/>
      <c r="U379" s="15">
        <v>322</v>
      </c>
      <c r="V379" s="15"/>
      <c r="W379" s="15"/>
      <c r="X379" s="15"/>
      <c r="Y379" s="15"/>
      <c r="Z379" s="15"/>
      <c r="AA379" s="15"/>
      <c r="AB379" s="15"/>
      <c r="AC379" s="15"/>
      <c r="AD379" s="15"/>
      <c r="AE379" s="15"/>
      <c r="AF379" s="15"/>
      <c r="AG379" s="15"/>
      <c r="AH379" s="15"/>
      <c r="AI379" s="15"/>
      <c r="AJ379" s="15"/>
      <c r="AK379" s="15"/>
      <c r="AL379" s="15"/>
      <c r="AM379" s="15"/>
      <c r="AN379" s="15"/>
      <c r="AO379" s="15"/>
      <c r="AP379" s="15"/>
      <c r="AQ379" s="15"/>
      <c r="AR379" s="15"/>
      <c r="AS379" s="15"/>
      <c r="AT379" s="15"/>
      <c r="AU379" s="15"/>
      <c r="AV379" s="15"/>
      <c r="AW379" s="15"/>
      <c r="AX379" s="15"/>
      <c r="AY379" s="15"/>
      <c r="AZ379" s="15"/>
      <c r="BA379" s="15"/>
      <c r="BB379" s="15"/>
      <c r="BC379" s="15"/>
      <c r="BD379" s="15"/>
      <c r="BE379" s="15"/>
      <c r="BF379" s="15"/>
      <c r="BG379" s="15"/>
      <c r="BH379" s="15"/>
      <c r="BI379" s="15"/>
      <c r="BJ379" s="15"/>
      <c r="BK379" s="15"/>
      <c r="BL379" s="15"/>
      <c r="BM379" s="15"/>
      <c r="BN379" s="15"/>
      <c r="BO379" s="15"/>
      <c r="BP379" s="15"/>
      <c r="BQ379" s="15"/>
      <c r="BR379" s="15"/>
      <c r="BS379" s="15"/>
      <c r="BT379" s="15"/>
      <c r="BU379" s="15"/>
      <c r="BV379" s="15"/>
      <c r="BW379" s="15"/>
      <c r="BX379" s="23"/>
      <c r="BY379" s="28"/>
    </row>
    <row r="380" spans="2:77" ht="12.75">
      <c r="B380" s="12">
        <v>44</v>
      </c>
      <c r="C380" s="190" t="s">
        <v>406</v>
      </c>
      <c r="D380" s="194" t="s">
        <v>36</v>
      </c>
      <c r="E380" s="169" t="s">
        <v>880</v>
      </c>
      <c r="F380" s="15"/>
      <c r="G380" s="44">
        <v>70</v>
      </c>
      <c r="H380" s="44"/>
      <c r="I380" s="14">
        <v>70</v>
      </c>
      <c r="J380" s="15" t="s">
        <v>880</v>
      </c>
      <c r="K380" s="15"/>
      <c r="L380" s="15"/>
      <c r="M380" s="15"/>
      <c r="N380" s="15"/>
      <c r="O380" s="15"/>
      <c r="P380" s="15"/>
      <c r="Q380" s="15"/>
      <c r="R380" s="15"/>
      <c r="S380" s="15"/>
      <c r="T380" s="15"/>
      <c r="U380" s="15">
        <v>70</v>
      </c>
      <c r="V380" s="15"/>
      <c r="W380" s="15"/>
      <c r="X380" s="15"/>
      <c r="Y380" s="15"/>
      <c r="Z380" s="15"/>
      <c r="AA380" s="15"/>
      <c r="AB380" s="15"/>
      <c r="AC380" s="15"/>
      <c r="AD380" s="15"/>
      <c r="AE380" s="15"/>
      <c r="AF380" s="15"/>
      <c r="AG380" s="15"/>
      <c r="AH380" s="15"/>
      <c r="AI380" s="15"/>
      <c r="AJ380" s="15"/>
      <c r="AK380" s="15"/>
      <c r="AL380" s="15"/>
      <c r="AM380" s="15"/>
      <c r="AN380" s="15"/>
      <c r="AO380" s="15"/>
      <c r="AP380" s="15"/>
      <c r="AQ380" s="15"/>
      <c r="AR380" s="15"/>
      <c r="AS380" s="15"/>
      <c r="AT380" s="15"/>
      <c r="AU380" s="15"/>
      <c r="AV380" s="15"/>
      <c r="AW380" s="15"/>
      <c r="AX380" s="15"/>
      <c r="AY380" s="15"/>
      <c r="AZ380" s="15"/>
      <c r="BA380" s="15"/>
      <c r="BB380" s="15"/>
      <c r="BC380" s="15"/>
      <c r="BD380" s="15"/>
      <c r="BE380" s="15"/>
      <c r="BF380" s="15"/>
      <c r="BG380" s="15"/>
      <c r="BH380" s="15"/>
      <c r="BI380" s="15"/>
      <c r="BJ380" s="15"/>
      <c r="BK380" s="15"/>
      <c r="BL380" s="15"/>
      <c r="BM380" s="15"/>
      <c r="BN380" s="15"/>
      <c r="BO380" s="15"/>
      <c r="BP380" s="15"/>
      <c r="BQ380" s="15"/>
      <c r="BR380" s="15"/>
      <c r="BS380" s="15"/>
      <c r="BT380" s="15"/>
      <c r="BU380" s="15"/>
      <c r="BV380" s="15"/>
      <c r="BW380" s="15"/>
      <c r="BX380" s="23"/>
      <c r="BY380" s="28"/>
    </row>
    <row r="381" spans="2:77" ht="12.75">
      <c r="B381" s="12">
        <v>45</v>
      </c>
      <c r="C381" s="190" t="s">
        <v>407</v>
      </c>
      <c r="D381" s="194" t="s">
        <v>36</v>
      </c>
      <c r="E381" s="169" t="s">
        <v>880</v>
      </c>
      <c r="F381" s="15"/>
      <c r="G381" s="44">
        <v>70.3</v>
      </c>
      <c r="H381" s="44"/>
      <c r="I381" s="14">
        <v>70.3</v>
      </c>
      <c r="J381" s="15" t="s">
        <v>880</v>
      </c>
      <c r="K381" s="15"/>
      <c r="L381" s="15"/>
      <c r="M381" s="15"/>
      <c r="N381" s="15"/>
      <c r="O381" s="15"/>
      <c r="P381" s="15"/>
      <c r="Q381" s="15"/>
      <c r="R381" s="15"/>
      <c r="S381" s="15"/>
      <c r="T381" s="15"/>
      <c r="U381" s="15">
        <v>70.3</v>
      </c>
      <c r="V381" s="15"/>
      <c r="W381" s="15"/>
      <c r="X381" s="15"/>
      <c r="Y381" s="15"/>
      <c r="Z381" s="15"/>
      <c r="AA381" s="15"/>
      <c r="AB381" s="15"/>
      <c r="AC381" s="15"/>
      <c r="AD381" s="15"/>
      <c r="AE381" s="15"/>
      <c r="AF381" s="15"/>
      <c r="AG381" s="15"/>
      <c r="AH381" s="15"/>
      <c r="AI381" s="15"/>
      <c r="AJ381" s="15"/>
      <c r="AK381" s="15"/>
      <c r="AL381" s="15"/>
      <c r="AM381" s="15"/>
      <c r="AN381" s="15"/>
      <c r="AO381" s="15"/>
      <c r="AP381" s="15"/>
      <c r="AQ381" s="15"/>
      <c r="AR381" s="15"/>
      <c r="AS381" s="15"/>
      <c r="AT381" s="15"/>
      <c r="AU381" s="15"/>
      <c r="AV381" s="15"/>
      <c r="AW381" s="15"/>
      <c r="AX381" s="15"/>
      <c r="AY381" s="15"/>
      <c r="AZ381" s="15"/>
      <c r="BA381" s="15"/>
      <c r="BB381" s="15"/>
      <c r="BC381" s="15"/>
      <c r="BD381" s="15"/>
      <c r="BE381" s="15"/>
      <c r="BF381" s="15"/>
      <c r="BG381" s="15"/>
      <c r="BH381" s="15"/>
      <c r="BI381" s="15"/>
      <c r="BJ381" s="15"/>
      <c r="BK381" s="15"/>
      <c r="BL381" s="15"/>
      <c r="BM381" s="15"/>
      <c r="BN381" s="15"/>
      <c r="BO381" s="15"/>
      <c r="BP381" s="15"/>
      <c r="BQ381" s="15"/>
      <c r="BR381" s="15"/>
      <c r="BS381" s="15"/>
      <c r="BT381" s="15"/>
      <c r="BU381" s="15"/>
      <c r="BV381" s="15"/>
      <c r="BW381" s="15"/>
      <c r="BX381" s="23"/>
      <c r="BY381" s="28"/>
    </row>
    <row r="382" spans="2:77" ht="12.75">
      <c r="B382" s="12">
        <v>46</v>
      </c>
      <c r="C382" s="190" t="s">
        <v>408</v>
      </c>
      <c r="D382" s="194" t="s">
        <v>36</v>
      </c>
      <c r="E382" s="169" t="s">
        <v>880</v>
      </c>
      <c r="F382" s="15"/>
      <c r="G382" s="44">
        <v>70</v>
      </c>
      <c r="H382" s="44"/>
      <c r="I382" s="14">
        <v>70</v>
      </c>
      <c r="J382" s="15" t="s">
        <v>880</v>
      </c>
      <c r="K382" s="15"/>
      <c r="L382" s="15"/>
      <c r="M382" s="15"/>
      <c r="N382" s="15"/>
      <c r="O382" s="15"/>
      <c r="P382" s="15"/>
      <c r="Q382" s="15"/>
      <c r="R382" s="15"/>
      <c r="S382" s="15"/>
      <c r="T382" s="15"/>
      <c r="U382" s="15">
        <v>70</v>
      </c>
      <c r="V382" s="15"/>
      <c r="W382" s="15"/>
      <c r="X382" s="15"/>
      <c r="Y382" s="15"/>
      <c r="Z382" s="15"/>
      <c r="AA382" s="15"/>
      <c r="AB382" s="15"/>
      <c r="AC382" s="15"/>
      <c r="AD382" s="15"/>
      <c r="AE382" s="15"/>
      <c r="AF382" s="15"/>
      <c r="AG382" s="15"/>
      <c r="AH382" s="15"/>
      <c r="AI382" s="15"/>
      <c r="AJ382" s="15"/>
      <c r="AK382" s="15"/>
      <c r="AL382" s="15"/>
      <c r="AM382" s="15"/>
      <c r="AN382" s="15"/>
      <c r="AO382" s="15"/>
      <c r="AP382" s="15"/>
      <c r="AQ382" s="15"/>
      <c r="AR382" s="15"/>
      <c r="AS382" s="15"/>
      <c r="AT382" s="15"/>
      <c r="AU382" s="15"/>
      <c r="AV382" s="15"/>
      <c r="AW382" s="15"/>
      <c r="AX382" s="15"/>
      <c r="AY382" s="15"/>
      <c r="AZ382" s="15"/>
      <c r="BA382" s="15"/>
      <c r="BB382" s="15"/>
      <c r="BC382" s="15"/>
      <c r="BD382" s="15"/>
      <c r="BE382" s="15"/>
      <c r="BF382" s="15"/>
      <c r="BG382" s="15"/>
      <c r="BH382" s="15"/>
      <c r="BI382" s="15"/>
      <c r="BJ382" s="15"/>
      <c r="BK382" s="15"/>
      <c r="BL382" s="15"/>
      <c r="BM382" s="15"/>
      <c r="BN382" s="15"/>
      <c r="BO382" s="15"/>
      <c r="BP382" s="15"/>
      <c r="BQ382" s="15"/>
      <c r="BR382" s="15"/>
      <c r="BS382" s="15"/>
      <c r="BT382" s="15"/>
      <c r="BU382" s="15"/>
      <c r="BV382" s="15"/>
      <c r="BW382" s="15"/>
      <c r="BX382" s="23"/>
      <c r="BY382" s="28"/>
    </row>
    <row r="383" spans="2:77" ht="12.75">
      <c r="B383" s="12">
        <v>47</v>
      </c>
      <c r="C383" s="190" t="s">
        <v>409</v>
      </c>
      <c r="D383" s="194" t="s">
        <v>36</v>
      </c>
      <c r="E383" s="169" t="s">
        <v>880</v>
      </c>
      <c r="F383" s="15"/>
      <c r="G383" s="44">
        <v>70</v>
      </c>
      <c r="H383" s="44"/>
      <c r="I383" s="14">
        <v>70</v>
      </c>
      <c r="J383" s="15" t="s">
        <v>880</v>
      </c>
      <c r="K383" s="15"/>
      <c r="L383" s="15"/>
      <c r="M383" s="15"/>
      <c r="N383" s="15"/>
      <c r="O383" s="15"/>
      <c r="P383" s="15"/>
      <c r="Q383" s="15"/>
      <c r="R383" s="15"/>
      <c r="S383" s="15"/>
      <c r="T383" s="15"/>
      <c r="U383" s="15">
        <v>70</v>
      </c>
      <c r="V383" s="15"/>
      <c r="W383" s="15"/>
      <c r="X383" s="15"/>
      <c r="Y383" s="15"/>
      <c r="Z383" s="15"/>
      <c r="AA383" s="15"/>
      <c r="AB383" s="15"/>
      <c r="AC383" s="15"/>
      <c r="AD383" s="15"/>
      <c r="AE383" s="15"/>
      <c r="AF383" s="15"/>
      <c r="AG383" s="15"/>
      <c r="AH383" s="15"/>
      <c r="AI383" s="15"/>
      <c r="AJ383" s="15"/>
      <c r="AK383" s="15"/>
      <c r="AL383" s="15"/>
      <c r="AM383" s="15"/>
      <c r="AN383" s="15"/>
      <c r="AO383" s="15"/>
      <c r="AP383" s="15"/>
      <c r="AQ383" s="15"/>
      <c r="AR383" s="15"/>
      <c r="AS383" s="15"/>
      <c r="AT383" s="15"/>
      <c r="AU383" s="15"/>
      <c r="AV383" s="15"/>
      <c r="AW383" s="15"/>
      <c r="AX383" s="15"/>
      <c r="AY383" s="15"/>
      <c r="AZ383" s="15"/>
      <c r="BA383" s="15"/>
      <c r="BB383" s="15"/>
      <c r="BC383" s="15"/>
      <c r="BD383" s="15"/>
      <c r="BE383" s="15"/>
      <c r="BF383" s="15"/>
      <c r="BG383" s="15"/>
      <c r="BH383" s="15"/>
      <c r="BI383" s="15"/>
      <c r="BJ383" s="15"/>
      <c r="BK383" s="15"/>
      <c r="BL383" s="15"/>
      <c r="BM383" s="15"/>
      <c r="BN383" s="15"/>
      <c r="BO383" s="15"/>
      <c r="BP383" s="15"/>
      <c r="BQ383" s="15"/>
      <c r="BR383" s="15"/>
      <c r="BS383" s="15"/>
      <c r="BT383" s="15"/>
      <c r="BU383" s="15"/>
      <c r="BV383" s="15"/>
      <c r="BW383" s="15"/>
      <c r="BX383" s="23"/>
      <c r="BY383" s="28"/>
    </row>
    <row r="384" spans="2:77" ht="12.75">
      <c r="B384" s="12">
        <v>48</v>
      </c>
      <c r="C384" s="190" t="s">
        <v>410</v>
      </c>
      <c r="D384" s="194" t="s">
        <v>36</v>
      </c>
      <c r="E384" s="169" t="s">
        <v>880</v>
      </c>
      <c r="F384" s="15"/>
      <c r="G384" s="44">
        <v>70</v>
      </c>
      <c r="H384" s="44"/>
      <c r="I384" s="14">
        <v>70</v>
      </c>
      <c r="J384" s="15" t="s">
        <v>880</v>
      </c>
      <c r="K384" s="15"/>
      <c r="L384" s="15"/>
      <c r="M384" s="15"/>
      <c r="N384" s="15"/>
      <c r="O384" s="15"/>
      <c r="P384" s="15"/>
      <c r="Q384" s="15"/>
      <c r="R384" s="15"/>
      <c r="S384" s="15"/>
      <c r="T384" s="15"/>
      <c r="U384" s="15">
        <v>70</v>
      </c>
      <c r="V384" s="15"/>
      <c r="W384" s="15"/>
      <c r="X384" s="15"/>
      <c r="Y384" s="15"/>
      <c r="Z384" s="15"/>
      <c r="AA384" s="15"/>
      <c r="AB384" s="15"/>
      <c r="AC384" s="15"/>
      <c r="AD384" s="15"/>
      <c r="AE384" s="15"/>
      <c r="AF384" s="15"/>
      <c r="AG384" s="15"/>
      <c r="AH384" s="15"/>
      <c r="AI384" s="15"/>
      <c r="AJ384" s="15"/>
      <c r="AK384" s="15"/>
      <c r="AL384" s="15"/>
      <c r="AM384" s="15"/>
      <c r="AN384" s="15"/>
      <c r="AO384" s="15"/>
      <c r="AP384" s="15"/>
      <c r="AQ384" s="15"/>
      <c r="AR384" s="15"/>
      <c r="AS384" s="15"/>
      <c r="AT384" s="15"/>
      <c r="AU384" s="15"/>
      <c r="AV384" s="15"/>
      <c r="AW384" s="15"/>
      <c r="AX384" s="15"/>
      <c r="AY384" s="15"/>
      <c r="AZ384" s="15"/>
      <c r="BA384" s="15"/>
      <c r="BB384" s="15"/>
      <c r="BC384" s="15"/>
      <c r="BD384" s="15"/>
      <c r="BE384" s="15"/>
      <c r="BF384" s="15"/>
      <c r="BG384" s="15"/>
      <c r="BH384" s="15"/>
      <c r="BI384" s="15"/>
      <c r="BJ384" s="15"/>
      <c r="BK384" s="15"/>
      <c r="BL384" s="15"/>
      <c r="BM384" s="15"/>
      <c r="BN384" s="15"/>
      <c r="BO384" s="15"/>
      <c r="BP384" s="15"/>
      <c r="BQ384" s="15"/>
      <c r="BR384" s="15"/>
      <c r="BS384" s="15"/>
      <c r="BT384" s="15"/>
      <c r="BU384" s="15"/>
      <c r="BV384" s="15"/>
      <c r="BW384" s="15"/>
      <c r="BX384" s="23"/>
      <c r="BY384" s="28"/>
    </row>
    <row r="385" spans="2:77" ht="12.75">
      <c r="B385" s="12">
        <v>49</v>
      </c>
      <c r="C385" s="190" t="s">
        <v>411</v>
      </c>
      <c r="D385" s="194" t="s">
        <v>36</v>
      </c>
      <c r="E385" s="169" t="s">
        <v>880</v>
      </c>
      <c r="F385" s="15"/>
      <c r="G385" s="44">
        <v>70</v>
      </c>
      <c r="H385" s="44"/>
      <c r="I385" s="14">
        <v>70</v>
      </c>
      <c r="J385" s="15" t="s">
        <v>880</v>
      </c>
      <c r="K385" s="15"/>
      <c r="L385" s="15"/>
      <c r="M385" s="15"/>
      <c r="N385" s="15"/>
      <c r="O385" s="15"/>
      <c r="P385" s="15"/>
      <c r="Q385" s="15"/>
      <c r="R385" s="15"/>
      <c r="S385" s="15"/>
      <c r="T385" s="15"/>
      <c r="U385" s="15">
        <v>70</v>
      </c>
      <c r="V385" s="15"/>
      <c r="W385" s="15"/>
      <c r="X385" s="15"/>
      <c r="Y385" s="15"/>
      <c r="Z385" s="15"/>
      <c r="AA385" s="15"/>
      <c r="AB385" s="15"/>
      <c r="AC385" s="15"/>
      <c r="AD385" s="15"/>
      <c r="AE385" s="15"/>
      <c r="AF385" s="15"/>
      <c r="AG385" s="15"/>
      <c r="AH385" s="15"/>
      <c r="AI385" s="15"/>
      <c r="AJ385" s="15"/>
      <c r="AK385" s="15"/>
      <c r="AL385" s="15"/>
      <c r="AM385" s="15"/>
      <c r="AN385" s="15"/>
      <c r="AO385" s="15"/>
      <c r="AP385" s="15"/>
      <c r="AQ385" s="15"/>
      <c r="AR385" s="15"/>
      <c r="AS385" s="15"/>
      <c r="AT385" s="15"/>
      <c r="AU385" s="15"/>
      <c r="AV385" s="15"/>
      <c r="AW385" s="15"/>
      <c r="AX385" s="15"/>
      <c r="AY385" s="15"/>
      <c r="AZ385" s="15"/>
      <c r="BA385" s="15"/>
      <c r="BB385" s="15"/>
      <c r="BC385" s="15"/>
      <c r="BD385" s="15"/>
      <c r="BE385" s="15"/>
      <c r="BF385" s="15"/>
      <c r="BG385" s="15"/>
      <c r="BH385" s="15"/>
      <c r="BI385" s="15"/>
      <c r="BJ385" s="15"/>
      <c r="BK385" s="15"/>
      <c r="BL385" s="15"/>
      <c r="BM385" s="15"/>
      <c r="BN385" s="15"/>
      <c r="BO385" s="15"/>
      <c r="BP385" s="15"/>
      <c r="BQ385" s="15"/>
      <c r="BR385" s="15"/>
      <c r="BS385" s="15"/>
      <c r="BT385" s="15"/>
      <c r="BU385" s="15"/>
      <c r="BV385" s="15"/>
      <c r="BW385" s="15"/>
      <c r="BX385" s="23"/>
      <c r="BY385" s="28"/>
    </row>
    <row r="386" spans="2:77" ht="12.75">
      <c r="B386" s="12">
        <v>50</v>
      </c>
      <c r="C386" s="190" t="s">
        <v>412</v>
      </c>
      <c r="D386" s="194" t="s">
        <v>36</v>
      </c>
      <c r="E386" s="169" t="s">
        <v>880</v>
      </c>
      <c r="F386" s="15"/>
      <c r="G386" s="44">
        <v>70</v>
      </c>
      <c r="H386" s="44"/>
      <c r="I386" s="14">
        <v>70</v>
      </c>
      <c r="J386" s="15" t="s">
        <v>880</v>
      </c>
      <c r="K386" s="15"/>
      <c r="L386" s="15"/>
      <c r="M386" s="15"/>
      <c r="N386" s="15"/>
      <c r="O386" s="15"/>
      <c r="P386" s="15"/>
      <c r="Q386" s="15"/>
      <c r="R386" s="15"/>
      <c r="S386" s="15"/>
      <c r="T386" s="15"/>
      <c r="U386" s="15">
        <v>70</v>
      </c>
      <c r="V386" s="15"/>
      <c r="W386" s="15"/>
      <c r="X386" s="15"/>
      <c r="Y386" s="15"/>
      <c r="Z386" s="15"/>
      <c r="AA386" s="15"/>
      <c r="AB386" s="15"/>
      <c r="AC386" s="15"/>
      <c r="AD386" s="15"/>
      <c r="AE386" s="15"/>
      <c r="AF386" s="15"/>
      <c r="AG386" s="15"/>
      <c r="AH386" s="15"/>
      <c r="AI386" s="15"/>
      <c r="AJ386" s="15"/>
      <c r="AK386" s="15"/>
      <c r="AL386" s="15"/>
      <c r="AM386" s="15"/>
      <c r="AN386" s="15"/>
      <c r="AO386" s="15"/>
      <c r="AP386" s="15"/>
      <c r="AQ386" s="15"/>
      <c r="AR386" s="15"/>
      <c r="AS386" s="15"/>
      <c r="AT386" s="15"/>
      <c r="AU386" s="15"/>
      <c r="AV386" s="15"/>
      <c r="AW386" s="15"/>
      <c r="AX386" s="15"/>
      <c r="AY386" s="15"/>
      <c r="AZ386" s="15"/>
      <c r="BA386" s="15"/>
      <c r="BB386" s="15"/>
      <c r="BC386" s="15"/>
      <c r="BD386" s="15"/>
      <c r="BE386" s="15"/>
      <c r="BF386" s="15"/>
      <c r="BG386" s="15"/>
      <c r="BH386" s="15"/>
      <c r="BI386" s="15"/>
      <c r="BJ386" s="15"/>
      <c r="BK386" s="15"/>
      <c r="BL386" s="15"/>
      <c r="BM386" s="15"/>
      <c r="BN386" s="15"/>
      <c r="BO386" s="15"/>
      <c r="BP386" s="15"/>
      <c r="BQ386" s="15"/>
      <c r="BR386" s="15"/>
      <c r="BS386" s="15"/>
      <c r="BT386" s="15"/>
      <c r="BU386" s="15"/>
      <c r="BV386" s="15"/>
      <c r="BW386" s="15"/>
      <c r="BX386" s="23"/>
      <c r="BY386" s="28"/>
    </row>
    <row r="387" spans="2:77" ht="12.75">
      <c r="B387" s="12">
        <v>51</v>
      </c>
      <c r="C387" s="168" t="s">
        <v>413</v>
      </c>
      <c r="D387" s="168" t="s">
        <v>19</v>
      </c>
      <c r="E387" s="169" t="s">
        <v>880</v>
      </c>
      <c r="F387" s="15"/>
      <c r="G387" s="24">
        <v>55</v>
      </c>
      <c r="H387" s="24"/>
      <c r="I387" s="14">
        <v>55</v>
      </c>
      <c r="J387" s="15" t="s">
        <v>880</v>
      </c>
      <c r="K387" s="15"/>
      <c r="L387" s="15"/>
      <c r="M387" s="15"/>
      <c r="N387" s="15"/>
      <c r="O387" s="15"/>
      <c r="P387" s="15"/>
      <c r="Q387" s="15"/>
      <c r="R387" s="15"/>
      <c r="S387" s="15"/>
      <c r="T387" s="15"/>
      <c r="U387" s="15">
        <v>55</v>
      </c>
      <c r="V387" s="15"/>
      <c r="W387" s="15"/>
      <c r="X387" s="15"/>
      <c r="Y387" s="15"/>
      <c r="Z387" s="15"/>
      <c r="AA387" s="15"/>
      <c r="AB387" s="15"/>
      <c r="AC387" s="15"/>
      <c r="AD387" s="15"/>
      <c r="AE387" s="15"/>
      <c r="AF387" s="15"/>
      <c r="AG387" s="15"/>
      <c r="AH387" s="15"/>
      <c r="AI387" s="15"/>
      <c r="AJ387" s="15"/>
      <c r="AK387" s="15"/>
      <c r="AL387" s="15"/>
      <c r="AM387" s="15"/>
      <c r="AN387" s="15"/>
      <c r="AO387" s="15"/>
      <c r="AP387" s="15"/>
      <c r="AQ387" s="15"/>
      <c r="AR387" s="15"/>
      <c r="AS387" s="15"/>
      <c r="AT387" s="15"/>
      <c r="AU387" s="15"/>
      <c r="AV387" s="15"/>
      <c r="AW387" s="15"/>
      <c r="AX387" s="15"/>
      <c r="AY387" s="15"/>
      <c r="AZ387" s="15"/>
      <c r="BA387" s="15"/>
      <c r="BB387" s="15"/>
      <c r="BC387" s="15"/>
      <c r="BD387" s="15"/>
      <c r="BE387" s="15"/>
      <c r="BF387" s="15"/>
      <c r="BG387" s="15"/>
      <c r="BH387" s="15"/>
      <c r="BI387" s="15"/>
      <c r="BJ387" s="15"/>
      <c r="BK387" s="15"/>
      <c r="BL387" s="15"/>
      <c r="BM387" s="15"/>
      <c r="BN387" s="15"/>
      <c r="BO387" s="15"/>
      <c r="BP387" s="15"/>
      <c r="BQ387" s="15"/>
      <c r="BR387" s="15"/>
      <c r="BS387" s="15"/>
      <c r="BT387" s="15"/>
      <c r="BU387" s="15"/>
      <c r="BV387" s="15"/>
      <c r="BW387" s="15"/>
      <c r="BX387" s="21"/>
      <c r="BY387" s="13"/>
    </row>
    <row r="388" spans="2:77" s="26" customFormat="1" ht="12.75">
      <c r="B388" s="12">
        <v>52</v>
      </c>
      <c r="C388" s="168" t="s">
        <v>414</v>
      </c>
      <c r="D388" s="168" t="s">
        <v>19</v>
      </c>
      <c r="E388" s="169" t="s">
        <v>880</v>
      </c>
      <c r="F388" s="15"/>
      <c r="G388" s="24">
        <v>240</v>
      </c>
      <c r="H388" s="24"/>
      <c r="I388" s="14">
        <v>240</v>
      </c>
      <c r="J388" s="15" t="s">
        <v>880</v>
      </c>
      <c r="K388" s="15"/>
      <c r="L388" s="15"/>
      <c r="M388" s="15"/>
      <c r="N388" s="15"/>
      <c r="O388" s="15"/>
      <c r="P388" s="15"/>
      <c r="Q388" s="15"/>
      <c r="R388" s="15"/>
      <c r="S388" s="15"/>
      <c r="T388" s="15"/>
      <c r="U388" s="15">
        <v>240</v>
      </c>
      <c r="V388" s="15"/>
      <c r="W388" s="15"/>
      <c r="X388" s="15"/>
      <c r="Y388" s="15"/>
      <c r="Z388" s="15"/>
      <c r="AA388" s="15"/>
      <c r="AB388" s="15"/>
      <c r="AC388" s="15"/>
      <c r="AD388" s="15"/>
      <c r="AE388" s="15"/>
      <c r="AF388" s="15"/>
      <c r="AG388" s="15"/>
      <c r="AH388" s="15"/>
      <c r="AI388" s="15"/>
      <c r="AJ388" s="15"/>
      <c r="AK388" s="15"/>
      <c r="AL388" s="15"/>
      <c r="AM388" s="15"/>
      <c r="AN388" s="15"/>
      <c r="AO388" s="15"/>
      <c r="AP388" s="15"/>
      <c r="AQ388" s="15"/>
      <c r="AR388" s="15"/>
      <c r="AS388" s="15"/>
      <c r="AT388" s="15"/>
      <c r="AU388" s="15"/>
      <c r="AV388" s="15"/>
      <c r="AW388" s="15"/>
      <c r="AX388" s="15"/>
      <c r="AY388" s="15"/>
      <c r="AZ388" s="15"/>
      <c r="BA388" s="15"/>
      <c r="BB388" s="15"/>
      <c r="BC388" s="15"/>
      <c r="BD388" s="15"/>
      <c r="BE388" s="15"/>
      <c r="BF388" s="15"/>
      <c r="BG388" s="15"/>
      <c r="BH388" s="15"/>
      <c r="BI388" s="15"/>
      <c r="BJ388" s="15"/>
      <c r="BK388" s="15"/>
      <c r="BL388" s="15"/>
      <c r="BM388" s="15"/>
      <c r="BN388" s="15"/>
      <c r="BO388" s="15"/>
      <c r="BP388" s="15"/>
      <c r="BQ388" s="15"/>
      <c r="BR388" s="15"/>
      <c r="BS388" s="15"/>
      <c r="BT388" s="15"/>
      <c r="BU388" s="15"/>
      <c r="BV388" s="15"/>
      <c r="BW388" s="15"/>
      <c r="BX388" s="21"/>
      <c r="BY388" s="13"/>
    </row>
    <row r="389" spans="2:77" s="26" customFormat="1" ht="12.75">
      <c r="B389" s="12">
        <v>53</v>
      </c>
      <c r="C389" s="168" t="s">
        <v>415</v>
      </c>
      <c r="D389" s="168" t="s">
        <v>19</v>
      </c>
      <c r="E389" s="169" t="s">
        <v>880</v>
      </c>
      <c r="F389" s="15"/>
      <c r="G389" s="24">
        <v>180</v>
      </c>
      <c r="H389" s="24"/>
      <c r="I389" s="14">
        <v>180</v>
      </c>
      <c r="J389" s="15" t="s">
        <v>880</v>
      </c>
      <c r="K389" s="15"/>
      <c r="L389" s="15"/>
      <c r="M389" s="15"/>
      <c r="N389" s="15"/>
      <c r="O389" s="15"/>
      <c r="P389" s="15"/>
      <c r="Q389" s="15"/>
      <c r="R389" s="15"/>
      <c r="S389" s="15"/>
      <c r="T389" s="15"/>
      <c r="U389" s="15">
        <v>180</v>
      </c>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21"/>
      <c r="BY389" s="13"/>
    </row>
    <row r="390" spans="2:77" s="26" customFormat="1" ht="12.75">
      <c r="B390" s="12"/>
      <c r="C390" s="204" t="s">
        <v>856</v>
      </c>
      <c r="D390" s="176" t="s">
        <v>19</v>
      </c>
      <c r="E390" s="169" t="s">
        <v>880</v>
      </c>
      <c r="F390" s="15"/>
      <c r="G390" s="24"/>
      <c r="H390" s="24"/>
      <c r="I390" s="14"/>
      <c r="J390" s="15"/>
      <c r="K390" s="15"/>
      <c r="L390" s="15"/>
      <c r="M390" s="15"/>
      <c r="N390" s="15"/>
      <c r="O390" s="15"/>
      <c r="P390" s="102">
        <v>24</v>
      </c>
      <c r="Q390" s="15"/>
      <c r="R390" s="15"/>
      <c r="S390" s="15"/>
      <c r="T390" s="15"/>
      <c r="U390" s="15"/>
      <c r="V390" s="15"/>
      <c r="W390" s="15"/>
      <c r="X390" s="15"/>
      <c r="Y390" s="15"/>
      <c r="Z390" s="15"/>
      <c r="AA390" s="15"/>
      <c r="AB390" s="15"/>
      <c r="AC390" s="15"/>
      <c r="AD390" s="15"/>
      <c r="AE390" s="15"/>
      <c r="AF390" s="15"/>
      <c r="AG390" s="15"/>
      <c r="AH390" s="15"/>
      <c r="AI390" s="15"/>
      <c r="AJ390" s="15"/>
      <c r="AK390" s="15"/>
      <c r="AL390" s="15"/>
      <c r="AM390" s="15"/>
      <c r="AN390" s="15"/>
      <c r="AO390" s="15"/>
      <c r="AP390" s="15"/>
      <c r="AQ390" s="15"/>
      <c r="AR390" s="15"/>
      <c r="AS390" s="15"/>
      <c r="AT390" s="15"/>
      <c r="AU390" s="15"/>
      <c r="AV390" s="15"/>
      <c r="AW390" s="15"/>
      <c r="AX390" s="15"/>
      <c r="AY390" s="15"/>
      <c r="AZ390" s="15"/>
      <c r="BA390" s="15"/>
      <c r="BB390" s="15"/>
      <c r="BC390" s="15"/>
      <c r="BD390" s="15"/>
      <c r="BE390" s="15"/>
      <c r="BF390" s="15"/>
      <c r="BG390" s="15"/>
      <c r="BH390" s="15"/>
      <c r="BI390" s="15"/>
      <c r="BJ390" s="15"/>
      <c r="BK390" s="15"/>
      <c r="BL390" s="15"/>
      <c r="BM390" s="15"/>
      <c r="BN390" s="15"/>
      <c r="BO390" s="15"/>
      <c r="BP390" s="15"/>
      <c r="BQ390" s="15"/>
      <c r="BR390" s="15"/>
      <c r="BS390" s="15"/>
      <c r="BT390" s="15"/>
      <c r="BU390" s="15"/>
      <c r="BV390" s="15"/>
      <c r="BW390" s="15"/>
      <c r="BX390" s="21"/>
      <c r="BY390" s="13"/>
    </row>
    <row r="391" spans="2:77" s="26" customFormat="1" ht="12.75">
      <c r="B391" s="12"/>
      <c r="C391" s="204" t="s">
        <v>856</v>
      </c>
      <c r="D391" s="176" t="s">
        <v>93</v>
      </c>
      <c r="E391" s="169" t="s">
        <v>880</v>
      </c>
      <c r="F391" s="15"/>
      <c r="G391" s="24"/>
      <c r="H391" s="24"/>
      <c r="I391" s="14"/>
      <c r="J391" s="15"/>
      <c r="K391" s="15"/>
      <c r="L391" s="15"/>
      <c r="M391" s="15"/>
      <c r="N391" s="15"/>
      <c r="O391" s="15"/>
      <c r="P391" s="102">
        <v>24</v>
      </c>
      <c r="Q391" s="15"/>
      <c r="R391" s="15"/>
      <c r="S391" s="15"/>
      <c r="T391" s="15"/>
      <c r="U391" s="15"/>
      <c r="V391" s="15"/>
      <c r="W391" s="15"/>
      <c r="X391" s="15"/>
      <c r="Y391" s="15"/>
      <c r="Z391" s="15"/>
      <c r="AA391" s="15"/>
      <c r="AB391" s="15"/>
      <c r="AC391" s="15"/>
      <c r="AD391" s="15"/>
      <c r="AE391" s="15"/>
      <c r="AF391" s="15"/>
      <c r="AG391" s="15"/>
      <c r="AH391" s="15"/>
      <c r="AI391" s="15"/>
      <c r="AJ391" s="15"/>
      <c r="AK391" s="15"/>
      <c r="AL391" s="15"/>
      <c r="AM391" s="15"/>
      <c r="AN391" s="15"/>
      <c r="AO391" s="15"/>
      <c r="AP391" s="15"/>
      <c r="AQ391" s="15"/>
      <c r="AR391" s="15"/>
      <c r="AS391" s="15"/>
      <c r="AT391" s="15"/>
      <c r="AU391" s="15"/>
      <c r="AV391" s="15"/>
      <c r="AW391" s="15"/>
      <c r="AX391" s="15"/>
      <c r="AY391" s="15"/>
      <c r="AZ391" s="15"/>
      <c r="BA391" s="15"/>
      <c r="BB391" s="15"/>
      <c r="BC391" s="15"/>
      <c r="BD391" s="15"/>
      <c r="BE391" s="15"/>
      <c r="BF391" s="15"/>
      <c r="BG391" s="15"/>
      <c r="BH391" s="15"/>
      <c r="BI391" s="15"/>
      <c r="BJ391" s="15"/>
      <c r="BK391" s="15"/>
      <c r="BL391" s="15"/>
      <c r="BM391" s="15"/>
      <c r="BN391" s="15"/>
      <c r="BO391" s="15"/>
      <c r="BP391" s="15"/>
      <c r="BQ391" s="15"/>
      <c r="BR391" s="15"/>
      <c r="BS391" s="15"/>
      <c r="BT391" s="15"/>
      <c r="BU391" s="15"/>
      <c r="BV391" s="15"/>
      <c r="BW391" s="15"/>
      <c r="BX391" s="21"/>
      <c r="BY391" s="13"/>
    </row>
    <row r="392" spans="2:77" s="26" customFormat="1" ht="12.75">
      <c r="B392" s="12"/>
      <c r="C392" s="204" t="s">
        <v>856</v>
      </c>
      <c r="D392" s="176" t="s">
        <v>21</v>
      </c>
      <c r="E392" s="169" t="s">
        <v>880</v>
      </c>
      <c r="F392" s="15"/>
      <c r="G392" s="24"/>
      <c r="H392" s="24"/>
      <c r="I392" s="14"/>
      <c r="J392" s="15"/>
      <c r="K392" s="15"/>
      <c r="L392" s="15"/>
      <c r="M392" s="15"/>
      <c r="N392" s="15"/>
      <c r="O392" s="15"/>
      <c r="P392" s="102">
        <v>24</v>
      </c>
      <c r="Q392" s="15"/>
      <c r="R392" s="15"/>
      <c r="S392" s="15"/>
      <c r="T392" s="15"/>
      <c r="U392" s="15"/>
      <c r="V392" s="15"/>
      <c r="W392" s="15"/>
      <c r="X392" s="15"/>
      <c r="Y392" s="15"/>
      <c r="Z392" s="15"/>
      <c r="AA392" s="15"/>
      <c r="AB392" s="15"/>
      <c r="AC392" s="15"/>
      <c r="AD392" s="15"/>
      <c r="AE392" s="15"/>
      <c r="AF392" s="15"/>
      <c r="AG392" s="15"/>
      <c r="AH392" s="15"/>
      <c r="AI392" s="15"/>
      <c r="AJ392" s="15"/>
      <c r="AK392" s="15"/>
      <c r="AL392" s="15"/>
      <c r="AM392" s="15"/>
      <c r="AN392" s="15"/>
      <c r="AO392" s="15"/>
      <c r="AP392" s="15"/>
      <c r="AQ392" s="15"/>
      <c r="AR392" s="15"/>
      <c r="AS392" s="15"/>
      <c r="AT392" s="15"/>
      <c r="AU392" s="15"/>
      <c r="AV392" s="15"/>
      <c r="AW392" s="15"/>
      <c r="AX392" s="15"/>
      <c r="AY392" s="15"/>
      <c r="AZ392" s="15"/>
      <c r="BA392" s="15"/>
      <c r="BB392" s="15"/>
      <c r="BC392" s="15"/>
      <c r="BD392" s="15"/>
      <c r="BE392" s="15"/>
      <c r="BF392" s="15"/>
      <c r="BG392" s="15"/>
      <c r="BH392" s="15"/>
      <c r="BI392" s="15"/>
      <c r="BJ392" s="15"/>
      <c r="BK392" s="15"/>
      <c r="BL392" s="15"/>
      <c r="BM392" s="15"/>
      <c r="BN392" s="15"/>
      <c r="BO392" s="15"/>
      <c r="BP392" s="15"/>
      <c r="BQ392" s="15"/>
      <c r="BR392" s="15"/>
      <c r="BS392" s="15"/>
      <c r="BT392" s="15"/>
      <c r="BU392" s="15"/>
      <c r="BV392" s="15"/>
      <c r="BW392" s="15"/>
      <c r="BX392" s="21"/>
      <c r="BY392" s="13"/>
    </row>
    <row r="393" spans="2:77" s="99" customFormat="1" ht="12.75">
      <c r="B393" s="85"/>
      <c r="C393" s="204" t="s">
        <v>856</v>
      </c>
      <c r="D393" s="176" t="s">
        <v>78</v>
      </c>
      <c r="E393" s="169" t="s">
        <v>880</v>
      </c>
      <c r="F393" s="15"/>
      <c r="G393" s="102">
        <v>96</v>
      </c>
      <c r="H393" s="102"/>
      <c r="I393" s="102">
        <v>96</v>
      </c>
      <c r="J393" s="15" t="s">
        <v>880</v>
      </c>
      <c r="K393" s="15"/>
      <c r="L393" s="15"/>
      <c r="M393" s="15"/>
      <c r="N393" s="15"/>
      <c r="O393" s="15"/>
      <c r="P393" s="102">
        <v>24</v>
      </c>
      <c r="Q393" s="15"/>
      <c r="R393" s="15"/>
      <c r="S393" s="15"/>
      <c r="T393" s="15"/>
      <c r="U393" s="15"/>
      <c r="V393" s="15"/>
      <c r="W393" s="15"/>
      <c r="X393" s="15"/>
      <c r="Y393" s="15"/>
      <c r="Z393" s="15"/>
      <c r="AA393" s="15"/>
      <c r="AB393" s="15"/>
      <c r="AC393" s="15"/>
      <c r="AD393" s="15"/>
      <c r="AE393" s="15"/>
      <c r="AF393" s="15"/>
      <c r="AG393" s="15"/>
      <c r="AH393" s="15"/>
      <c r="AI393" s="15"/>
      <c r="AJ393" s="15"/>
      <c r="AK393" s="15"/>
      <c r="AL393" s="15"/>
      <c r="AM393" s="15"/>
      <c r="AN393" s="15"/>
      <c r="AO393" s="15"/>
      <c r="AP393" s="15"/>
      <c r="AQ393" s="15"/>
      <c r="AR393" s="15"/>
      <c r="AS393" s="15"/>
      <c r="AT393" s="15"/>
      <c r="AU393" s="15"/>
      <c r="AV393" s="15"/>
      <c r="AW393" s="15"/>
      <c r="AX393" s="15"/>
      <c r="AY393" s="15"/>
      <c r="AZ393" s="15"/>
      <c r="BA393" s="15"/>
      <c r="BB393" s="15"/>
      <c r="BC393" s="15"/>
      <c r="BD393" s="15"/>
      <c r="BE393" s="15"/>
      <c r="BF393" s="15"/>
      <c r="BG393" s="15"/>
      <c r="BH393" s="15"/>
      <c r="BI393" s="15"/>
      <c r="BJ393" s="15"/>
      <c r="BK393" s="15"/>
      <c r="BL393" s="15"/>
      <c r="BM393" s="15"/>
      <c r="BN393" s="15"/>
      <c r="BO393" s="15"/>
      <c r="BP393" s="15"/>
      <c r="BQ393" s="15"/>
      <c r="BR393" s="15"/>
      <c r="BS393" s="15"/>
      <c r="BT393" s="15"/>
      <c r="BU393" s="15"/>
      <c r="BV393" s="15"/>
      <c r="BW393" s="15"/>
      <c r="BX393" s="103"/>
      <c r="BY393" s="86"/>
    </row>
    <row r="394" spans="2:77" s="26" customFormat="1" ht="12.75">
      <c r="B394" s="12">
        <v>54</v>
      </c>
      <c r="C394" s="212" t="s">
        <v>416</v>
      </c>
      <c r="D394" s="194" t="s">
        <v>41</v>
      </c>
      <c r="E394" s="169" t="s">
        <v>880</v>
      </c>
      <c r="F394" s="15"/>
      <c r="G394" s="53">
        <v>0.32</v>
      </c>
      <c r="H394" s="53"/>
      <c r="I394" s="14">
        <v>0.32</v>
      </c>
      <c r="J394" s="15" t="s">
        <v>880</v>
      </c>
      <c r="K394" s="15"/>
      <c r="L394" s="15"/>
      <c r="M394" s="15"/>
      <c r="N394" s="15"/>
      <c r="O394" s="15"/>
      <c r="P394" s="15"/>
      <c r="Q394" s="15"/>
      <c r="R394" s="15"/>
      <c r="S394" s="15"/>
      <c r="T394" s="15"/>
      <c r="U394" s="14">
        <v>0.32</v>
      </c>
      <c r="V394" s="15"/>
      <c r="W394" s="15"/>
      <c r="X394" s="15"/>
      <c r="Y394" s="15"/>
      <c r="Z394" s="15"/>
      <c r="AA394" s="15"/>
      <c r="AB394" s="15"/>
      <c r="AC394" s="15"/>
      <c r="AD394" s="15"/>
      <c r="AE394" s="15"/>
      <c r="AF394" s="15"/>
      <c r="AG394" s="15"/>
      <c r="AH394" s="15"/>
      <c r="AI394" s="15"/>
      <c r="AJ394" s="15"/>
      <c r="AK394" s="15"/>
      <c r="AL394" s="15"/>
      <c r="AM394" s="15"/>
      <c r="AN394" s="15"/>
      <c r="AO394" s="15"/>
      <c r="AP394" s="15"/>
      <c r="AQ394" s="15"/>
      <c r="AR394" s="15"/>
      <c r="AS394" s="15"/>
      <c r="AT394" s="15"/>
      <c r="AU394" s="15"/>
      <c r="AV394" s="15"/>
      <c r="AW394" s="15"/>
      <c r="AX394" s="15"/>
      <c r="AY394" s="15"/>
      <c r="AZ394" s="15"/>
      <c r="BA394" s="15"/>
      <c r="BB394" s="15"/>
      <c r="BC394" s="15"/>
      <c r="BD394" s="15"/>
      <c r="BE394" s="15"/>
      <c r="BF394" s="15"/>
      <c r="BG394" s="15"/>
      <c r="BH394" s="15"/>
      <c r="BI394" s="15"/>
      <c r="BJ394" s="15"/>
      <c r="BK394" s="15"/>
      <c r="BL394" s="15"/>
      <c r="BM394" s="15"/>
      <c r="BN394" s="15"/>
      <c r="BO394" s="15"/>
      <c r="BP394" s="15"/>
      <c r="BQ394" s="15"/>
      <c r="BR394" s="15"/>
      <c r="BS394" s="15"/>
      <c r="BT394" s="15"/>
      <c r="BU394" s="15"/>
      <c r="BV394" s="15"/>
      <c r="BW394" s="15"/>
      <c r="BX394" s="65"/>
      <c r="BY394" s="13"/>
    </row>
    <row r="395" spans="2:77" s="26" customFormat="1" ht="12.75">
      <c r="B395" s="12">
        <v>55</v>
      </c>
      <c r="C395" s="212" t="s">
        <v>416</v>
      </c>
      <c r="D395" s="194" t="s">
        <v>41</v>
      </c>
      <c r="E395" s="169" t="s">
        <v>880</v>
      </c>
      <c r="F395" s="15"/>
      <c r="G395" s="53">
        <v>2</v>
      </c>
      <c r="H395" s="53"/>
      <c r="I395" s="14">
        <v>2</v>
      </c>
      <c r="J395" s="15" t="s">
        <v>880</v>
      </c>
      <c r="K395" s="15"/>
      <c r="L395" s="15"/>
      <c r="M395" s="15"/>
      <c r="N395" s="15"/>
      <c r="O395" s="15"/>
      <c r="P395" s="15"/>
      <c r="Q395" s="15"/>
      <c r="R395" s="15"/>
      <c r="S395" s="15"/>
      <c r="T395" s="15"/>
      <c r="U395" s="14">
        <v>2</v>
      </c>
      <c r="V395" s="15"/>
      <c r="W395" s="15"/>
      <c r="X395" s="15"/>
      <c r="Y395" s="15"/>
      <c r="Z395" s="15"/>
      <c r="AA395" s="15"/>
      <c r="AB395" s="15"/>
      <c r="AC395" s="15"/>
      <c r="AD395" s="15"/>
      <c r="AE395" s="15"/>
      <c r="AF395" s="15"/>
      <c r="AG395" s="15"/>
      <c r="AH395" s="15"/>
      <c r="AI395" s="15"/>
      <c r="AJ395" s="15"/>
      <c r="AK395" s="15"/>
      <c r="AL395" s="15"/>
      <c r="AM395" s="15"/>
      <c r="AN395" s="15"/>
      <c r="AO395" s="15"/>
      <c r="AP395" s="15"/>
      <c r="AQ395" s="15"/>
      <c r="AR395" s="15"/>
      <c r="AS395" s="15"/>
      <c r="AT395" s="15"/>
      <c r="AU395" s="15"/>
      <c r="AV395" s="15"/>
      <c r="AW395" s="15"/>
      <c r="AX395" s="15"/>
      <c r="AY395" s="15"/>
      <c r="AZ395" s="15"/>
      <c r="BA395" s="15"/>
      <c r="BB395" s="15"/>
      <c r="BC395" s="15"/>
      <c r="BD395" s="15"/>
      <c r="BE395" s="15"/>
      <c r="BF395" s="15"/>
      <c r="BG395" s="15"/>
      <c r="BH395" s="15"/>
      <c r="BI395" s="15"/>
      <c r="BJ395" s="15"/>
      <c r="BK395" s="15"/>
      <c r="BL395" s="15"/>
      <c r="BM395" s="15"/>
      <c r="BN395" s="15"/>
      <c r="BO395" s="15"/>
      <c r="BP395" s="15"/>
      <c r="BQ395" s="15"/>
      <c r="BR395" s="15"/>
      <c r="BS395" s="15"/>
      <c r="BT395" s="15"/>
      <c r="BU395" s="15"/>
      <c r="BV395" s="15"/>
      <c r="BW395" s="15"/>
      <c r="BX395" s="65"/>
      <c r="BY395" s="13"/>
    </row>
    <row r="396" spans="2:77" s="26" customFormat="1" ht="12.75">
      <c r="B396" s="12">
        <v>56</v>
      </c>
      <c r="C396" s="212" t="s">
        <v>417</v>
      </c>
      <c r="D396" s="194" t="s">
        <v>41</v>
      </c>
      <c r="E396" s="169" t="s">
        <v>880</v>
      </c>
      <c r="F396" s="15"/>
      <c r="G396" s="53">
        <v>1.107</v>
      </c>
      <c r="H396" s="53"/>
      <c r="I396" s="14">
        <v>1.107</v>
      </c>
      <c r="J396" s="15" t="s">
        <v>880</v>
      </c>
      <c r="K396" s="15"/>
      <c r="L396" s="15"/>
      <c r="M396" s="15"/>
      <c r="N396" s="15"/>
      <c r="O396" s="15"/>
      <c r="P396" s="15"/>
      <c r="Q396" s="15"/>
      <c r="R396" s="15"/>
      <c r="S396" s="15"/>
      <c r="T396" s="15"/>
      <c r="U396" s="14">
        <v>1.107</v>
      </c>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65"/>
      <c r="BY396" s="13"/>
    </row>
    <row r="397" spans="2:77" s="26" customFormat="1" ht="12.75">
      <c r="B397" s="12">
        <v>57</v>
      </c>
      <c r="C397" s="212" t="s">
        <v>418</v>
      </c>
      <c r="D397" s="194" t="s">
        <v>41</v>
      </c>
      <c r="E397" s="169" t="s">
        <v>880</v>
      </c>
      <c r="F397" s="15"/>
      <c r="G397" s="53">
        <v>1.0529999999999999</v>
      </c>
      <c r="H397" s="53"/>
      <c r="I397" s="14">
        <v>1.0529999999999999</v>
      </c>
      <c r="J397" s="15" t="s">
        <v>880</v>
      </c>
      <c r="K397" s="15"/>
      <c r="L397" s="15"/>
      <c r="M397" s="15"/>
      <c r="N397" s="15"/>
      <c r="O397" s="15"/>
      <c r="P397" s="15"/>
      <c r="Q397" s="15"/>
      <c r="R397" s="15"/>
      <c r="S397" s="15"/>
      <c r="T397" s="15"/>
      <c r="U397" s="14">
        <v>1.0529999999999999</v>
      </c>
      <c r="V397" s="15"/>
      <c r="W397" s="15"/>
      <c r="X397" s="15"/>
      <c r="Y397" s="15"/>
      <c r="Z397" s="15"/>
      <c r="AA397" s="15"/>
      <c r="AB397" s="15"/>
      <c r="AC397" s="15"/>
      <c r="AD397" s="15"/>
      <c r="AE397" s="15"/>
      <c r="AF397" s="15"/>
      <c r="AG397" s="15"/>
      <c r="AH397" s="15"/>
      <c r="AI397" s="15"/>
      <c r="AJ397" s="15"/>
      <c r="AK397" s="15"/>
      <c r="AL397" s="15"/>
      <c r="AM397" s="15"/>
      <c r="AN397" s="15"/>
      <c r="AO397" s="15"/>
      <c r="AP397" s="15"/>
      <c r="AQ397" s="15"/>
      <c r="AR397" s="15"/>
      <c r="AS397" s="15"/>
      <c r="AT397" s="15"/>
      <c r="AU397" s="15"/>
      <c r="AV397" s="15"/>
      <c r="AW397" s="15"/>
      <c r="AX397" s="15"/>
      <c r="AY397" s="15"/>
      <c r="AZ397" s="15"/>
      <c r="BA397" s="15"/>
      <c r="BB397" s="15"/>
      <c r="BC397" s="15"/>
      <c r="BD397" s="15"/>
      <c r="BE397" s="15"/>
      <c r="BF397" s="15"/>
      <c r="BG397" s="15"/>
      <c r="BH397" s="15"/>
      <c r="BI397" s="15"/>
      <c r="BJ397" s="15"/>
      <c r="BK397" s="15"/>
      <c r="BL397" s="15"/>
      <c r="BM397" s="15"/>
      <c r="BN397" s="15"/>
      <c r="BO397" s="15"/>
      <c r="BP397" s="15"/>
      <c r="BQ397" s="15"/>
      <c r="BR397" s="15"/>
      <c r="BS397" s="15"/>
      <c r="BT397" s="15"/>
      <c r="BU397" s="15"/>
      <c r="BV397" s="15"/>
      <c r="BW397" s="15"/>
      <c r="BX397" s="65"/>
      <c r="BY397" s="13"/>
    </row>
    <row r="398" spans="2:77" s="26" customFormat="1" ht="12.75">
      <c r="B398" s="12">
        <v>58</v>
      </c>
      <c r="C398" s="212" t="s">
        <v>419</v>
      </c>
      <c r="D398" s="194" t="s">
        <v>41</v>
      </c>
      <c r="E398" s="169" t="s">
        <v>880</v>
      </c>
      <c r="F398" s="15"/>
      <c r="G398" s="53">
        <v>1.0529999999999999</v>
      </c>
      <c r="H398" s="53"/>
      <c r="I398" s="14">
        <v>1.0529999999999999</v>
      </c>
      <c r="J398" s="15" t="s">
        <v>880</v>
      </c>
      <c r="K398" s="15"/>
      <c r="L398" s="15"/>
      <c r="M398" s="15"/>
      <c r="N398" s="15"/>
      <c r="O398" s="15"/>
      <c r="P398" s="15"/>
      <c r="Q398" s="15"/>
      <c r="R398" s="15"/>
      <c r="S398" s="15"/>
      <c r="T398" s="15"/>
      <c r="U398" s="14">
        <v>1.0529999999999999</v>
      </c>
      <c r="V398" s="15"/>
      <c r="W398" s="15"/>
      <c r="X398" s="15"/>
      <c r="Y398" s="15"/>
      <c r="Z398" s="15"/>
      <c r="AA398" s="15"/>
      <c r="AB398" s="15"/>
      <c r="AC398" s="15"/>
      <c r="AD398" s="15"/>
      <c r="AE398" s="15"/>
      <c r="AF398" s="15"/>
      <c r="AG398" s="15"/>
      <c r="AH398" s="15"/>
      <c r="AI398" s="15"/>
      <c r="AJ398" s="15"/>
      <c r="AK398" s="15"/>
      <c r="AL398" s="15"/>
      <c r="AM398" s="15"/>
      <c r="AN398" s="15"/>
      <c r="AO398" s="15"/>
      <c r="AP398" s="15"/>
      <c r="AQ398" s="15"/>
      <c r="AR398" s="15"/>
      <c r="AS398" s="15"/>
      <c r="AT398" s="15"/>
      <c r="AU398" s="15"/>
      <c r="AV398" s="15"/>
      <c r="AW398" s="15"/>
      <c r="AX398" s="15"/>
      <c r="AY398" s="15"/>
      <c r="AZ398" s="15"/>
      <c r="BA398" s="15"/>
      <c r="BB398" s="15"/>
      <c r="BC398" s="15"/>
      <c r="BD398" s="15"/>
      <c r="BE398" s="15"/>
      <c r="BF398" s="15"/>
      <c r="BG398" s="15"/>
      <c r="BH398" s="15"/>
      <c r="BI398" s="15"/>
      <c r="BJ398" s="15"/>
      <c r="BK398" s="15"/>
      <c r="BL398" s="15"/>
      <c r="BM398" s="15"/>
      <c r="BN398" s="15"/>
      <c r="BO398" s="15"/>
      <c r="BP398" s="15"/>
      <c r="BQ398" s="15"/>
      <c r="BR398" s="15"/>
      <c r="BS398" s="15"/>
      <c r="BT398" s="15"/>
      <c r="BU398" s="15"/>
      <c r="BV398" s="15"/>
      <c r="BW398" s="15"/>
      <c r="BX398" s="65"/>
      <c r="BY398" s="13"/>
    </row>
    <row r="399" spans="2:77" s="26" customFormat="1" ht="12.75">
      <c r="B399" s="12">
        <v>59</v>
      </c>
      <c r="C399" s="212" t="s">
        <v>420</v>
      </c>
      <c r="D399" s="194" t="s">
        <v>41</v>
      </c>
      <c r="E399" s="169" t="s">
        <v>880</v>
      </c>
      <c r="F399" s="15"/>
      <c r="G399" s="53">
        <v>1.0529999999999999</v>
      </c>
      <c r="H399" s="53"/>
      <c r="I399" s="14">
        <v>1.0529999999999999</v>
      </c>
      <c r="J399" s="15" t="s">
        <v>880</v>
      </c>
      <c r="K399" s="15"/>
      <c r="L399" s="15"/>
      <c r="M399" s="15"/>
      <c r="N399" s="15"/>
      <c r="O399" s="15"/>
      <c r="P399" s="15"/>
      <c r="Q399" s="15"/>
      <c r="R399" s="15"/>
      <c r="S399" s="15"/>
      <c r="T399" s="15"/>
      <c r="U399" s="14">
        <v>1.0529999999999999</v>
      </c>
      <c r="V399" s="15"/>
      <c r="W399" s="15"/>
      <c r="X399" s="15"/>
      <c r="Y399" s="15"/>
      <c r="Z399" s="15"/>
      <c r="AA399" s="15"/>
      <c r="AB399" s="15"/>
      <c r="AC399" s="15"/>
      <c r="AD399" s="15"/>
      <c r="AE399" s="15"/>
      <c r="AF399" s="15"/>
      <c r="AG399" s="15"/>
      <c r="AH399" s="15"/>
      <c r="AI399" s="15"/>
      <c r="AJ399" s="15"/>
      <c r="AK399" s="15"/>
      <c r="AL399" s="15"/>
      <c r="AM399" s="15"/>
      <c r="AN399" s="15"/>
      <c r="AO399" s="15"/>
      <c r="AP399" s="15"/>
      <c r="AQ399" s="15"/>
      <c r="AR399" s="15"/>
      <c r="AS399" s="15"/>
      <c r="AT399" s="15"/>
      <c r="AU399" s="15"/>
      <c r="AV399" s="15"/>
      <c r="AW399" s="15"/>
      <c r="AX399" s="15"/>
      <c r="AY399" s="15"/>
      <c r="AZ399" s="15"/>
      <c r="BA399" s="15"/>
      <c r="BB399" s="15"/>
      <c r="BC399" s="15"/>
      <c r="BD399" s="15"/>
      <c r="BE399" s="15"/>
      <c r="BF399" s="15"/>
      <c r="BG399" s="15"/>
      <c r="BH399" s="15"/>
      <c r="BI399" s="15"/>
      <c r="BJ399" s="15"/>
      <c r="BK399" s="15"/>
      <c r="BL399" s="15"/>
      <c r="BM399" s="15"/>
      <c r="BN399" s="15"/>
      <c r="BO399" s="15"/>
      <c r="BP399" s="15"/>
      <c r="BQ399" s="15"/>
      <c r="BR399" s="15"/>
      <c r="BS399" s="15"/>
      <c r="BT399" s="15"/>
      <c r="BU399" s="15"/>
      <c r="BV399" s="15"/>
      <c r="BW399" s="15"/>
      <c r="BX399" s="65"/>
      <c r="BY399" s="13"/>
    </row>
    <row r="400" spans="2:77" s="26" customFormat="1" ht="15.75">
      <c r="B400" s="40" t="s">
        <v>421</v>
      </c>
      <c r="C400" s="165" t="s">
        <v>422</v>
      </c>
      <c r="D400" s="232"/>
      <c r="E400" s="233"/>
      <c r="F400" s="69"/>
      <c r="G400" s="68"/>
      <c r="H400" s="68"/>
      <c r="I400" s="8"/>
      <c r="J400" s="69"/>
      <c r="K400" s="69"/>
      <c r="L400" s="69"/>
      <c r="M400" s="69"/>
      <c r="N400" s="69"/>
      <c r="O400" s="69"/>
      <c r="P400" s="69"/>
      <c r="Q400" s="69"/>
      <c r="R400" s="69"/>
      <c r="S400" s="69"/>
      <c r="T400" s="69"/>
      <c r="U400" s="69"/>
      <c r="V400" s="69"/>
      <c r="W400" s="69"/>
      <c r="X400" s="69"/>
      <c r="Y400" s="69"/>
      <c r="Z400" s="69"/>
      <c r="AA400" s="69"/>
      <c r="AB400" s="69"/>
      <c r="AC400" s="69"/>
      <c r="AD400" s="69"/>
      <c r="AE400" s="69"/>
      <c r="AF400" s="69"/>
      <c r="AG400" s="69"/>
      <c r="AH400" s="69"/>
      <c r="AI400" s="69"/>
      <c r="AJ400" s="69"/>
      <c r="AK400" s="69"/>
      <c r="AL400" s="69"/>
      <c r="AM400" s="69"/>
      <c r="AN400" s="69"/>
      <c r="AO400" s="69"/>
      <c r="AP400" s="69"/>
      <c r="AQ400" s="69"/>
      <c r="AR400" s="69"/>
      <c r="AS400" s="69"/>
      <c r="AT400" s="69"/>
      <c r="AU400" s="69"/>
      <c r="AV400" s="69"/>
      <c r="AW400" s="69"/>
      <c r="AX400" s="69"/>
      <c r="AY400" s="69"/>
      <c r="AZ400" s="69"/>
      <c r="BA400" s="69"/>
      <c r="BB400" s="69"/>
      <c r="BC400" s="69"/>
      <c r="BD400" s="69"/>
      <c r="BE400" s="69"/>
      <c r="BF400" s="69"/>
      <c r="BG400" s="69"/>
      <c r="BH400" s="69"/>
      <c r="BI400" s="69"/>
      <c r="BJ400" s="69"/>
      <c r="BK400" s="69"/>
      <c r="BL400" s="69"/>
      <c r="BM400" s="69"/>
      <c r="BN400" s="69"/>
      <c r="BO400" s="69"/>
      <c r="BP400" s="69"/>
      <c r="BQ400" s="69"/>
      <c r="BR400" s="69"/>
      <c r="BS400" s="69"/>
      <c r="BT400" s="69"/>
      <c r="BU400" s="69"/>
      <c r="BV400" s="69"/>
      <c r="BW400" s="69"/>
      <c r="BX400" s="70"/>
      <c r="BY400" s="30"/>
    </row>
    <row r="401" spans="2:77" s="26" customFormat="1" ht="12.75">
      <c r="B401" s="2">
        <v>1</v>
      </c>
      <c r="C401" s="168" t="s">
        <v>423</v>
      </c>
      <c r="D401" s="168" t="s">
        <v>93</v>
      </c>
      <c r="E401" s="169" t="s">
        <v>639</v>
      </c>
      <c r="F401" s="15"/>
      <c r="G401" s="14">
        <v>0.1</v>
      </c>
      <c r="H401" s="14"/>
      <c r="I401" s="14">
        <v>0.1</v>
      </c>
      <c r="J401" s="15" t="s">
        <v>639</v>
      </c>
      <c r="K401" s="15"/>
      <c r="L401" s="15"/>
      <c r="M401" s="15"/>
      <c r="N401" s="15"/>
      <c r="O401" s="15"/>
      <c r="P401" s="14">
        <v>0.1</v>
      </c>
      <c r="Q401" s="15"/>
      <c r="R401" s="15"/>
      <c r="S401" s="15"/>
      <c r="T401" s="15"/>
      <c r="U401" s="15"/>
      <c r="V401" s="15"/>
      <c r="W401" s="15"/>
      <c r="X401" s="15"/>
      <c r="Y401" s="15"/>
      <c r="Z401" s="15"/>
      <c r="AA401" s="15"/>
      <c r="AB401" s="15"/>
      <c r="AC401" s="15"/>
      <c r="AD401" s="15"/>
      <c r="AE401" s="15"/>
      <c r="AF401" s="15"/>
      <c r="AG401" s="15"/>
      <c r="AH401" s="15"/>
      <c r="AI401" s="15"/>
      <c r="AJ401" s="15"/>
      <c r="AK401" s="15"/>
      <c r="AL401" s="15"/>
      <c r="AM401" s="15"/>
      <c r="AN401" s="15"/>
      <c r="AO401" s="15"/>
      <c r="AP401" s="15"/>
      <c r="AQ401" s="15"/>
      <c r="AR401" s="15"/>
      <c r="AS401" s="15"/>
      <c r="AT401" s="15"/>
      <c r="AU401" s="15"/>
      <c r="AV401" s="15"/>
      <c r="AW401" s="15"/>
      <c r="AX401" s="15"/>
      <c r="AY401" s="15"/>
      <c r="AZ401" s="15"/>
      <c r="BA401" s="15"/>
      <c r="BB401" s="15"/>
      <c r="BC401" s="15"/>
      <c r="BD401" s="15"/>
      <c r="BE401" s="15"/>
      <c r="BF401" s="15"/>
      <c r="BG401" s="15"/>
      <c r="BH401" s="15"/>
      <c r="BI401" s="15"/>
      <c r="BJ401" s="15"/>
      <c r="BK401" s="15"/>
      <c r="BL401" s="15"/>
      <c r="BM401" s="15"/>
      <c r="BN401" s="15"/>
      <c r="BO401" s="15"/>
      <c r="BP401" s="15"/>
      <c r="BQ401" s="15"/>
      <c r="BR401" s="15"/>
      <c r="BS401" s="15"/>
      <c r="BT401" s="15"/>
      <c r="BU401" s="15"/>
      <c r="BV401" s="15"/>
      <c r="BW401" s="15"/>
      <c r="BX401" s="12"/>
      <c r="BY401" s="22" t="s">
        <v>424</v>
      </c>
    </row>
    <row r="402" spans="2:77" s="26" customFormat="1" ht="12.75">
      <c r="B402" s="2">
        <v>2</v>
      </c>
      <c r="C402" s="168" t="s">
        <v>425</v>
      </c>
      <c r="D402" s="168" t="s">
        <v>522</v>
      </c>
      <c r="E402" s="169" t="s">
        <v>639</v>
      </c>
      <c r="F402" s="15"/>
      <c r="G402" s="14">
        <v>0.1</v>
      </c>
      <c r="H402" s="14"/>
      <c r="I402" s="14">
        <v>0.1</v>
      </c>
      <c r="J402" s="15" t="s">
        <v>639</v>
      </c>
      <c r="K402" s="15"/>
      <c r="L402" s="15"/>
      <c r="M402" s="15"/>
      <c r="N402" s="15"/>
      <c r="O402" s="15"/>
      <c r="P402" s="14">
        <v>0.1</v>
      </c>
      <c r="Q402" s="15"/>
      <c r="R402" s="15"/>
      <c r="S402" s="15"/>
      <c r="T402" s="15"/>
      <c r="U402" s="15"/>
      <c r="V402" s="15"/>
      <c r="W402" s="15"/>
      <c r="X402" s="15"/>
      <c r="Y402" s="15"/>
      <c r="Z402" s="15"/>
      <c r="AA402" s="15"/>
      <c r="AB402" s="15"/>
      <c r="AC402" s="15"/>
      <c r="AD402" s="15"/>
      <c r="AE402" s="15"/>
      <c r="AF402" s="15"/>
      <c r="AG402" s="15"/>
      <c r="AH402" s="15"/>
      <c r="AI402" s="15"/>
      <c r="AJ402" s="15"/>
      <c r="AK402" s="15"/>
      <c r="AL402" s="15"/>
      <c r="AM402" s="15"/>
      <c r="AN402" s="15"/>
      <c r="AO402" s="15"/>
      <c r="AP402" s="15"/>
      <c r="AQ402" s="15"/>
      <c r="AR402" s="15"/>
      <c r="AS402" s="15"/>
      <c r="AT402" s="15"/>
      <c r="AU402" s="15"/>
      <c r="AV402" s="15"/>
      <c r="AW402" s="15"/>
      <c r="AX402" s="15"/>
      <c r="AY402" s="15"/>
      <c r="AZ402" s="15"/>
      <c r="BA402" s="15"/>
      <c r="BB402" s="15"/>
      <c r="BC402" s="15"/>
      <c r="BD402" s="15"/>
      <c r="BE402" s="15"/>
      <c r="BF402" s="15"/>
      <c r="BG402" s="15"/>
      <c r="BH402" s="15"/>
      <c r="BI402" s="15"/>
      <c r="BJ402" s="15"/>
      <c r="BK402" s="15"/>
      <c r="BL402" s="15"/>
      <c r="BM402" s="15"/>
      <c r="BN402" s="15"/>
      <c r="BO402" s="15"/>
      <c r="BP402" s="15"/>
      <c r="BQ402" s="15"/>
      <c r="BR402" s="15"/>
      <c r="BS402" s="15"/>
      <c r="BT402" s="15"/>
      <c r="BU402" s="15"/>
      <c r="BV402" s="15"/>
      <c r="BW402" s="15"/>
      <c r="BX402" s="12"/>
      <c r="BY402" s="13"/>
    </row>
    <row r="403" spans="2:77" ht="25.5">
      <c r="B403" s="2">
        <v>3</v>
      </c>
      <c r="C403" s="168" t="s">
        <v>426</v>
      </c>
      <c r="D403" s="168" t="s">
        <v>86</v>
      </c>
      <c r="E403" s="169" t="s">
        <v>639</v>
      </c>
      <c r="F403" s="15"/>
      <c r="G403" s="24">
        <v>0.1</v>
      </c>
      <c r="H403" s="24"/>
      <c r="I403" s="14">
        <v>0.1</v>
      </c>
      <c r="J403" s="15" t="s">
        <v>639</v>
      </c>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4">
        <v>0.1</v>
      </c>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21">
        <v>2024</v>
      </c>
      <c r="BY403" s="13" t="s">
        <v>427</v>
      </c>
    </row>
    <row r="404" spans="2:77" ht="12.75">
      <c r="B404" s="2">
        <v>4</v>
      </c>
      <c r="C404" s="168" t="s">
        <v>428</v>
      </c>
      <c r="D404" s="168" t="s">
        <v>35</v>
      </c>
      <c r="E404" s="169" t="s">
        <v>639</v>
      </c>
      <c r="F404" s="15"/>
      <c r="G404" s="24">
        <v>0.1</v>
      </c>
      <c r="H404" s="24"/>
      <c r="I404" s="14">
        <v>0.1</v>
      </c>
      <c r="J404" s="15" t="s">
        <v>639</v>
      </c>
      <c r="K404" s="15"/>
      <c r="L404" s="15"/>
      <c r="M404" s="15"/>
      <c r="N404" s="15"/>
      <c r="O404" s="15"/>
      <c r="P404" s="14">
        <v>0.1</v>
      </c>
      <c r="Q404" s="15"/>
      <c r="R404" s="15"/>
      <c r="S404" s="15"/>
      <c r="T404" s="15"/>
      <c r="U404" s="15"/>
      <c r="V404" s="15"/>
      <c r="W404" s="15"/>
      <c r="X404" s="15"/>
      <c r="Y404" s="15"/>
      <c r="Z404" s="15"/>
      <c r="AA404" s="15"/>
      <c r="AB404" s="15"/>
      <c r="AC404" s="15"/>
      <c r="AD404" s="15"/>
      <c r="AE404" s="15"/>
      <c r="AF404" s="15"/>
      <c r="AG404" s="15"/>
      <c r="AH404" s="15"/>
      <c r="AI404" s="15"/>
      <c r="AJ404" s="15"/>
      <c r="AK404" s="15"/>
      <c r="AL404" s="15"/>
      <c r="AM404" s="15"/>
      <c r="AN404" s="15"/>
      <c r="AO404" s="15"/>
      <c r="AP404" s="15"/>
      <c r="AQ404" s="15"/>
      <c r="AR404" s="15"/>
      <c r="AS404" s="15"/>
      <c r="AT404" s="15"/>
      <c r="AU404" s="15"/>
      <c r="AV404" s="15"/>
      <c r="AW404" s="15"/>
      <c r="AX404" s="15"/>
      <c r="AY404" s="15"/>
      <c r="AZ404" s="15"/>
      <c r="BA404" s="15"/>
      <c r="BB404" s="15"/>
      <c r="BC404" s="15"/>
      <c r="BD404" s="15"/>
      <c r="BE404" s="15"/>
      <c r="BF404" s="15"/>
      <c r="BG404" s="15"/>
      <c r="BH404" s="15"/>
      <c r="BI404" s="15"/>
      <c r="BJ404" s="15"/>
      <c r="BK404" s="15"/>
      <c r="BL404" s="15"/>
      <c r="BM404" s="15"/>
      <c r="BN404" s="15"/>
      <c r="BO404" s="15"/>
      <c r="BP404" s="15"/>
      <c r="BQ404" s="15"/>
      <c r="BR404" s="15"/>
      <c r="BS404" s="15"/>
      <c r="BT404" s="15"/>
      <c r="BU404" s="15"/>
      <c r="BV404" s="15"/>
      <c r="BW404" s="15"/>
      <c r="BX404" s="21"/>
      <c r="BY404" s="13"/>
    </row>
    <row r="405" spans="2:77" s="26" customFormat="1" ht="15.75">
      <c r="B405" s="40" t="s">
        <v>429</v>
      </c>
      <c r="C405" s="165" t="s">
        <v>430</v>
      </c>
      <c r="D405" s="182"/>
      <c r="E405" s="183"/>
      <c r="F405" s="42"/>
      <c r="G405" s="41"/>
      <c r="H405" s="41"/>
      <c r="I405" s="8"/>
      <c r="J405" s="42"/>
      <c r="K405" s="42"/>
      <c r="L405" s="42"/>
      <c r="M405" s="42"/>
      <c r="N405" s="42"/>
      <c r="O405" s="42"/>
      <c r="P405" s="42"/>
      <c r="Q405" s="42"/>
      <c r="R405" s="42"/>
      <c r="S405" s="42"/>
      <c r="T405" s="42"/>
      <c r="U405" s="42"/>
      <c r="V405" s="42"/>
      <c r="W405" s="42"/>
      <c r="X405" s="42"/>
      <c r="Y405" s="42"/>
      <c r="Z405" s="42"/>
      <c r="AA405" s="42"/>
      <c r="AB405" s="42"/>
      <c r="AC405" s="42"/>
      <c r="AD405" s="42"/>
      <c r="AE405" s="42"/>
      <c r="AF405" s="42"/>
      <c r="AG405" s="42"/>
      <c r="AH405" s="42"/>
      <c r="AI405" s="42"/>
      <c r="AJ405" s="42"/>
      <c r="AK405" s="42"/>
      <c r="AL405" s="42"/>
      <c r="AM405" s="42"/>
      <c r="AN405" s="42"/>
      <c r="AO405" s="42"/>
      <c r="AP405" s="42"/>
      <c r="AQ405" s="42"/>
      <c r="AR405" s="42"/>
      <c r="AS405" s="42"/>
      <c r="AT405" s="42"/>
      <c r="AU405" s="42"/>
      <c r="AV405" s="42"/>
      <c r="AW405" s="42"/>
      <c r="AX405" s="42"/>
      <c r="AY405" s="42"/>
      <c r="AZ405" s="42"/>
      <c r="BA405" s="42"/>
      <c r="BB405" s="42"/>
      <c r="BC405" s="42"/>
      <c r="BD405" s="42"/>
      <c r="BE405" s="42"/>
      <c r="BF405" s="42"/>
      <c r="BG405" s="42"/>
      <c r="BH405" s="42"/>
      <c r="BI405" s="42"/>
      <c r="BJ405" s="42"/>
      <c r="BK405" s="42"/>
      <c r="BL405" s="42"/>
      <c r="BM405" s="42"/>
      <c r="BN405" s="42"/>
      <c r="BO405" s="42"/>
      <c r="BP405" s="42"/>
      <c r="BQ405" s="42"/>
      <c r="BR405" s="42"/>
      <c r="BS405" s="42"/>
      <c r="BT405" s="42"/>
      <c r="BU405" s="42"/>
      <c r="BV405" s="42"/>
      <c r="BW405" s="42"/>
      <c r="BX405" s="42"/>
      <c r="BY405" s="30"/>
    </row>
    <row r="406" spans="2:77" ht="12.75">
      <c r="B406" s="17">
        <v>1</v>
      </c>
      <c r="C406" s="190" t="s">
        <v>431</v>
      </c>
      <c r="D406" s="168" t="s">
        <v>21</v>
      </c>
      <c r="E406" s="177" t="s">
        <v>881</v>
      </c>
      <c r="F406" s="21"/>
      <c r="G406" s="24">
        <v>419</v>
      </c>
      <c r="H406" s="24"/>
      <c r="I406" s="14">
        <v>419</v>
      </c>
      <c r="J406" s="21" t="s">
        <v>881</v>
      </c>
      <c r="K406" s="21"/>
      <c r="L406" s="21"/>
      <c r="M406" s="21"/>
      <c r="N406" s="21"/>
      <c r="O406" s="21"/>
      <c r="P406" s="21"/>
      <c r="Q406" s="21"/>
      <c r="R406" s="21"/>
      <c r="S406" s="21"/>
      <c r="T406" s="21"/>
      <c r="U406" s="14">
        <v>419</v>
      </c>
      <c r="V406" s="21"/>
      <c r="W406" s="21"/>
      <c r="X406" s="21"/>
      <c r="Y406" s="21"/>
      <c r="Z406" s="21"/>
      <c r="AA406" s="21"/>
      <c r="AB406" s="21"/>
      <c r="AC406" s="21"/>
      <c r="AD406" s="21"/>
      <c r="AE406" s="21"/>
      <c r="AF406" s="21"/>
      <c r="AG406" s="21"/>
      <c r="AH406" s="21"/>
      <c r="AI406" s="21"/>
      <c r="AJ406" s="21"/>
      <c r="AK406" s="21"/>
      <c r="AL406" s="21"/>
      <c r="AM406" s="21"/>
      <c r="AN406" s="21"/>
      <c r="AO406" s="21"/>
      <c r="AP406" s="21"/>
      <c r="AQ406" s="21"/>
      <c r="AR406" s="21"/>
      <c r="AS406" s="21"/>
      <c r="AT406" s="21"/>
      <c r="AU406" s="21"/>
      <c r="AV406" s="21"/>
      <c r="AW406" s="21"/>
      <c r="AX406" s="21"/>
      <c r="AY406" s="21"/>
      <c r="AZ406" s="21"/>
      <c r="BA406" s="21"/>
      <c r="BB406" s="21"/>
      <c r="BC406" s="21"/>
      <c r="BD406" s="21"/>
      <c r="BE406" s="21"/>
      <c r="BF406" s="21"/>
      <c r="BG406" s="21"/>
      <c r="BH406" s="21"/>
      <c r="BI406" s="21"/>
      <c r="BJ406" s="21"/>
      <c r="BK406" s="21"/>
      <c r="BL406" s="21"/>
      <c r="BM406" s="21"/>
      <c r="BN406" s="21"/>
      <c r="BO406" s="21"/>
      <c r="BP406" s="21"/>
      <c r="BQ406" s="21"/>
      <c r="BR406" s="21"/>
      <c r="BS406" s="21"/>
      <c r="BT406" s="21"/>
      <c r="BU406" s="21"/>
      <c r="BV406" s="21"/>
      <c r="BW406" s="21"/>
      <c r="BX406" s="21"/>
      <c r="BY406" s="13"/>
    </row>
    <row r="407" spans="2:77" ht="12.75">
      <c r="B407" s="2">
        <v>2</v>
      </c>
      <c r="C407" s="168" t="s">
        <v>432</v>
      </c>
      <c r="D407" s="168" t="s">
        <v>15</v>
      </c>
      <c r="E407" s="177" t="s">
        <v>881</v>
      </c>
      <c r="F407" s="21"/>
      <c r="G407" s="14">
        <v>3</v>
      </c>
      <c r="H407" s="14"/>
      <c r="I407" s="14">
        <v>3</v>
      </c>
      <c r="J407" s="21" t="s">
        <v>881</v>
      </c>
      <c r="K407" s="21"/>
      <c r="L407" s="21"/>
      <c r="M407" s="21"/>
      <c r="N407" s="21"/>
      <c r="O407" s="21"/>
      <c r="P407" s="14">
        <v>3</v>
      </c>
      <c r="Q407" s="21"/>
      <c r="R407" s="21"/>
      <c r="S407" s="21"/>
      <c r="T407" s="21"/>
      <c r="U407" s="21"/>
      <c r="V407" s="21"/>
      <c r="W407" s="21"/>
      <c r="X407" s="21"/>
      <c r="Y407" s="21"/>
      <c r="Z407" s="21"/>
      <c r="AA407" s="21"/>
      <c r="AB407" s="21"/>
      <c r="AC407" s="21"/>
      <c r="AD407" s="21"/>
      <c r="AE407" s="21"/>
      <c r="AF407" s="21"/>
      <c r="AG407" s="21"/>
      <c r="AH407" s="21"/>
      <c r="AI407" s="21"/>
      <c r="AJ407" s="21"/>
      <c r="AK407" s="21"/>
      <c r="AL407" s="21"/>
      <c r="AM407" s="21"/>
      <c r="AN407" s="21"/>
      <c r="AO407" s="21"/>
      <c r="AP407" s="21"/>
      <c r="AQ407" s="21"/>
      <c r="AR407" s="21"/>
      <c r="AS407" s="21"/>
      <c r="AT407" s="21"/>
      <c r="AU407" s="21"/>
      <c r="AV407" s="21"/>
      <c r="AW407" s="21"/>
      <c r="AX407" s="21"/>
      <c r="AY407" s="21"/>
      <c r="AZ407" s="21"/>
      <c r="BA407" s="21"/>
      <c r="BB407" s="21"/>
      <c r="BC407" s="21"/>
      <c r="BD407" s="21"/>
      <c r="BE407" s="21"/>
      <c r="BF407" s="21"/>
      <c r="BG407" s="21"/>
      <c r="BH407" s="21"/>
      <c r="BI407" s="21"/>
      <c r="BJ407" s="21"/>
      <c r="BK407" s="21"/>
      <c r="BL407" s="21"/>
      <c r="BM407" s="21"/>
      <c r="BN407" s="21"/>
      <c r="BO407" s="21"/>
      <c r="BP407" s="21"/>
      <c r="BQ407" s="21"/>
      <c r="BR407" s="21"/>
      <c r="BS407" s="21"/>
      <c r="BT407" s="21"/>
      <c r="BU407" s="21"/>
      <c r="BV407" s="21"/>
      <c r="BW407" s="21"/>
      <c r="BX407" s="17"/>
      <c r="BY407" s="13"/>
    </row>
    <row r="408" spans="2:77" s="89" customFormat="1" ht="25.5">
      <c r="B408" s="98">
        <v>3</v>
      </c>
      <c r="C408" s="211" t="s">
        <v>433</v>
      </c>
      <c r="D408" s="198" t="s">
        <v>19</v>
      </c>
      <c r="E408" s="177" t="s">
        <v>881</v>
      </c>
      <c r="F408" s="21"/>
      <c r="G408" s="111">
        <v>5</v>
      </c>
      <c r="H408" s="111"/>
      <c r="I408" s="88">
        <v>5</v>
      </c>
      <c r="J408" s="21" t="s">
        <v>881</v>
      </c>
      <c r="K408" s="21"/>
      <c r="L408" s="21"/>
      <c r="M408" s="21"/>
      <c r="N408" s="21"/>
      <c r="O408" s="21"/>
      <c r="P408" s="21"/>
      <c r="Q408" s="21"/>
      <c r="R408" s="21"/>
      <c r="S408" s="21"/>
      <c r="T408" s="21"/>
      <c r="U408" s="88">
        <v>5</v>
      </c>
      <c r="V408" s="21"/>
      <c r="W408" s="21"/>
      <c r="X408" s="21"/>
      <c r="Y408" s="21"/>
      <c r="Z408" s="21"/>
      <c r="AA408" s="21"/>
      <c r="AB408" s="21"/>
      <c r="AC408" s="21"/>
      <c r="AD408" s="21"/>
      <c r="AE408" s="21"/>
      <c r="AF408" s="21"/>
      <c r="AG408" s="21"/>
      <c r="AH408" s="21"/>
      <c r="AI408" s="21"/>
      <c r="AJ408" s="21"/>
      <c r="AK408" s="21"/>
      <c r="AL408" s="21"/>
      <c r="AM408" s="21"/>
      <c r="AN408" s="21"/>
      <c r="AO408" s="21"/>
      <c r="AP408" s="21"/>
      <c r="AQ408" s="21"/>
      <c r="AR408" s="21"/>
      <c r="AS408" s="21"/>
      <c r="AT408" s="21"/>
      <c r="AU408" s="21"/>
      <c r="AV408" s="21"/>
      <c r="AW408" s="21"/>
      <c r="AX408" s="21"/>
      <c r="AY408" s="21"/>
      <c r="AZ408" s="21"/>
      <c r="BA408" s="21"/>
      <c r="BB408" s="21"/>
      <c r="BC408" s="21"/>
      <c r="BD408" s="21"/>
      <c r="BE408" s="21"/>
      <c r="BF408" s="21"/>
      <c r="BG408" s="21"/>
      <c r="BH408" s="21"/>
      <c r="BI408" s="21"/>
      <c r="BJ408" s="21"/>
      <c r="BK408" s="21"/>
      <c r="BL408" s="21"/>
      <c r="BM408" s="21"/>
      <c r="BN408" s="21"/>
      <c r="BO408" s="21"/>
      <c r="BP408" s="21"/>
      <c r="BQ408" s="21"/>
      <c r="BR408" s="21"/>
      <c r="BS408" s="21"/>
      <c r="BT408" s="21"/>
      <c r="BU408" s="21"/>
      <c r="BV408" s="21"/>
      <c r="BW408" s="21"/>
      <c r="BX408" s="112" t="s">
        <v>737</v>
      </c>
      <c r="BY408" s="115" t="s">
        <v>849</v>
      </c>
    </row>
    <row r="409" spans="2:77" s="89" customFormat="1" ht="12.75">
      <c r="B409" s="98"/>
      <c r="C409" s="170" t="s">
        <v>902</v>
      </c>
      <c r="D409" s="198" t="s">
        <v>19</v>
      </c>
      <c r="E409" s="174" t="s">
        <v>881</v>
      </c>
      <c r="F409" s="103"/>
      <c r="G409" s="126">
        <v>3.71</v>
      </c>
      <c r="H409" s="126">
        <v>3.71</v>
      </c>
      <c r="I409" s="88"/>
      <c r="J409" s="103" t="s">
        <v>881</v>
      </c>
      <c r="K409" s="103"/>
      <c r="L409" s="103"/>
      <c r="M409" s="103"/>
      <c r="N409" s="103"/>
      <c r="O409" s="103"/>
      <c r="P409" s="103"/>
      <c r="Q409" s="103"/>
      <c r="R409" s="103"/>
      <c r="S409" s="103"/>
      <c r="T409" s="103"/>
      <c r="U409" s="103"/>
      <c r="V409" s="103"/>
      <c r="W409" s="103"/>
      <c r="X409" s="103"/>
      <c r="Y409" s="103"/>
      <c r="Z409" s="103"/>
      <c r="AA409" s="103"/>
      <c r="AB409" s="103"/>
      <c r="AC409" s="103"/>
      <c r="AD409" s="103"/>
      <c r="AE409" s="103"/>
      <c r="AF409" s="103"/>
      <c r="AG409" s="103"/>
      <c r="AH409" s="103"/>
      <c r="AI409" s="103"/>
      <c r="AJ409" s="103"/>
      <c r="AK409" s="103"/>
      <c r="AL409" s="103"/>
      <c r="AM409" s="103"/>
      <c r="AN409" s="103"/>
      <c r="AO409" s="103"/>
      <c r="AP409" s="103"/>
      <c r="AQ409" s="103"/>
      <c r="AR409" s="103"/>
      <c r="AS409" s="103"/>
      <c r="AT409" s="103"/>
      <c r="AU409" s="103"/>
      <c r="AV409" s="103"/>
      <c r="AW409" s="103"/>
      <c r="AX409" s="103"/>
      <c r="AY409" s="103"/>
      <c r="AZ409" s="103"/>
      <c r="BA409" s="103"/>
      <c r="BB409" s="103"/>
      <c r="BC409" s="103"/>
      <c r="BD409" s="103"/>
      <c r="BE409" s="103"/>
      <c r="BF409" s="103"/>
      <c r="BG409" s="103"/>
      <c r="BH409" s="103"/>
      <c r="BI409" s="103"/>
      <c r="BJ409" s="103"/>
      <c r="BK409" s="103"/>
      <c r="BL409" s="103"/>
      <c r="BM409" s="103"/>
      <c r="BN409" s="103"/>
      <c r="BO409" s="103"/>
      <c r="BP409" s="103"/>
      <c r="BQ409" s="103"/>
      <c r="BR409" s="103"/>
      <c r="BS409" s="103"/>
      <c r="BT409" s="103"/>
      <c r="BU409" s="103"/>
      <c r="BV409" s="103"/>
      <c r="BW409" s="103"/>
      <c r="BX409" s="112"/>
      <c r="BY409" s="115"/>
    </row>
    <row r="410" spans="2:77" s="89" customFormat="1" ht="12.75">
      <c r="B410" s="98"/>
      <c r="C410" s="172" t="s">
        <v>903</v>
      </c>
      <c r="D410" s="234" t="s">
        <v>24</v>
      </c>
      <c r="E410" s="174" t="s">
        <v>881</v>
      </c>
      <c r="F410" s="103"/>
      <c r="G410" s="122">
        <v>0.28000000000000003</v>
      </c>
      <c r="H410" s="122">
        <v>0.28000000000000003</v>
      </c>
      <c r="I410" s="88"/>
      <c r="J410" s="103" t="s">
        <v>881</v>
      </c>
      <c r="K410" s="103"/>
      <c r="L410" s="103"/>
      <c r="M410" s="103"/>
      <c r="N410" s="103"/>
      <c r="O410" s="103"/>
      <c r="P410" s="103"/>
      <c r="Q410" s="103"/>
      <c r="R410" s="103"/>
      <c r="S410" s="103"/>
      <c r="T410" s="103"/>
      <c r="U410" s="103"/>
      <c r="V410" s="103"/>
      <c r="W410" s="103"/>
      <c r="X410" s="103"/>
      <c r="Y410" s="103"/>
      <c r="Z410" s="103"/>
      <c r="AA410" s="103"/>
      <c r="AB410" s="103"/>
      <c r="AC410" s="103"/>
      <c r="AD410" s="103"/>
      <c r="AE410" s="103"/>
      <c r="AF410" s="103"/>
      <c r="AG410" s="103"/>
      <c r="AH410" s="103"/>
      <c r="AI410" s="103"/>
      <c r="AJ410" s="103"/>
      <c r="AK410" s="103"/>
      <c r="AL410" s="103"/>
      <c r="AM410" s="103"/>
      <c r="AN410" s="103"/>
      <c r="AO410" s="103"/>
      <c r="AP410" s="103"/>
      <c r="AQ410" s="103"/>
      <c r="AR410" s="103"/>
      <c r="AS410" s="103"/>
      <c r="AT410" s="103"/>
      <c r="AU410" s="103"/>
      <c r="AV410" s="103"/>
      <c r="AW410" s="103"/>
      <c r="AX410" s="103"/>
      <c r="AY410" s="103"/>
      <c r="AZ410" s="103"/>
      <c r="BA410" s="103"/>
      <c r="BB410" s="103"/>
      <c r="BC410" s="103"/>
      <c r="BD410" s="103"/>
      <c r="BE410" s="103"/>
      <c r="BF410" s="103"/>
      <c r="BG410" s="103"/>
      <c r="BH410" s="103"/>
      <c r="BI410" s="103"/>
      <c r="BJ410" s="103"/>
      <c r="BK410" s="103"/>
      <c r="BL410" s="103"/>
      <c r="BM410" s="103"/>
      <c r="BN410" s="103"/>
      <c r="BO410" s="103"/>
      <c r="BP410" s="103"/>
      <c r="BQ410" s="103"/>
      <c r="BR410" s="103"/>
      <c r="BS410" s="103"/>
      <c r="BT410" s="103"/>
      <c r="BU410" s="103"/>
      <c r="BV410" s="103"/>
      <c r="BW410" s="103"/>
      <c r="BX410" s="112"/>
      <c r="BY410" s="115"/>
    </row>
    <row r="411" spans="2:77" s="89" customFormat="1" ht="12.75">
      <c r="B411" s="98"/>
      <c r="C411" s="172" t="s">
        <v>904</v>
      </c>
      <c r="D411" s="168" t="s">
        <v>53</v>
      </c>
      <c r="E411" s="174" t="s">
        <v>881</v>
      </c>
      <c r="F411" s="103"/>
      <c r="G411" s="122">
        <v>0.71</v>
      </c>
      <c r="H411" s="122">
        <v>0.71</v>
      </c>
      <c r="I411" s="88"/>
      <c r="J411" s="103" t="s">
        <v>881</v>
      </c>
      <c r="K411" s="103"/>
      <c r="L411" s="103"/>
      <c r="M411" s="103"/>
      <c r="N411" s="103"/>
      <c r="O411" s="103"/>
      <c r="P411" s="103"/>
      <c r="Q411" s="103"/>
      <c r="R411" s="103"/>
      <c r="S411" s="103"/>
      <c r="T411" s="103"/>
      <c r="U411" s="103"/>
      <c r="V411" s="103"/>
      <c r="W411" s="103"/>
      <c r="X411" s="103"/>
      <c r="Y411" s="103"/>
      <c r="Z411" s="103"/>
      <c r="AA411" s="103"/>
      <c r="AB411" s="103"/>
      <c r="AC411" s="103"/>
      <c r="AD411" s="103"/>
      <c r="AE411" s="103"/>
      <c r="AF411" s="103"/>
      <c r="AG411" s="103"/>
      <c r="AH411" s="103"/>
      <c r="AI411" s="103"/>
      <c r="AJ411" s="103"/>
      <c r="AK411" s="103"/>
      <c r="AL411" s="103"/>
      <c r="AM411" s="103"/>
      <c r="AN411" s="103"/>
      <c r="AO411" s="103"/>
      <c r="AP411" s="103"/>
      <c r="AQ411" s="103"/>
      <c r="AR411" s="103"/>
      <c r="AS411" s="103"/>
      <c r="AT411" s="103"/>
      <c r="AU411" s="103"/>
      <c r="AV411" s="103"/>
      <c r="AW411" s="103"/>
      <c r="AX411" s="103"/>
      <c r="AY411" s="103"/>
      <c r="AZ411" s="103"/>
      <c r="BA411" s="103"/>
      <c r="BB411" s="103"/>
      <c r="BC411" s="103"/>
      <c r="BD411" s="103"/>
      <c r="BE411" s="103"/>
      <c r="BF411" s="103"/>
      <c r="BG411" s="103"/>
      <c r="BH411" s="103"/>
      <c r="BI411" s="103"/>
      <c r="BJ411" s="103"/>
      <c r="BK411" s="103"/>
      <c r="BL411" s="103"/>
      <c r="BM411" s="103"/>
      <c r="BN411" s="103"/>
      <c r="BO411" s="103"/>
      <c r="BP411" s="103"/>
      <c r="BQ411" s="103"/>
      <c r="BR411" s="103"/>
      <c r="BS411" s="103"/>
      <c r="BT411" s="103"/>
      <c r="BU411" s="103"/>
      <c r="BV411" s="103"/>
      <c r="BW411" s="103"/>
      <c r="BX411" s="112"/>
      <c r="BY411" s="115"/>
    </row>
    <row r="412" spans="2:77" ht="25.5">
      <c r="B412" s="2">
        <v>4</v>
      </c>
      <c r="C412" s="168" t="s">
        <v>434</v>
      </c>
      <c r="D412" s="168" t="s">
        <v>522</v>
      </c>
      <c r="E412" s="177" t="s">
        <v>881</v>
      </c>
      <c r="F412" s="21"/>
      <c r="G412" s="44">
        <v>0.72</v>
      </c>
      <c r="H412" s="44"/>
      <c r="I412" s="14">
        <v>0.72</v>
      </c>
      <c r="J412" s="21" t="s">
        <v>881</v>
      </c>
      <c r="K412" s="21"/>
      <c r="L412" s="21"/>
      <c r="M412" s="21"/>
      <c r="N412" s="21"/>
      <c r="O412" s="21"/>
      <c r="P412" s="21"/>
      <c r="Q412" s="21"/>
      <c r="R412" s="21"/>
      <c r="S412" s="21"/>
      <c r="T412" s="21"/>
      <c r="U412" s="21"/>
      <c r="V412" s="21"/>
      <c r="W412" s="21"/>
      <c r="X412" s="21"/>
      <c r="Y412" s="21"/>
      <c r="Z412" s="21"/>
      <c r="AA412" s="21"/>
      <c r="AB412" s="21"/>
      <c r="AC412" s="21"/>
      <c r="AD412" s="21"/>
      <c r="AE412" s="21"/>
      <c r="AF412" s="21"/>
      <c r="AG412" s="21"/>
      <c r="AH412" s="21"/>
      <c r="AI412" s="21"/>
      <c r="AJ412" s="21"/>
      <c r="AK412" s="21"/>
      <c r="AL412" s="21"/>
      <c r="AM412" s="21"/>
      <c r="AN412" s="21"/>
      <c r="AO412" s="21"/>
      <c r="AP412" s="21"/>
      <c r="AQ412" s="21"/>
      <c r="AR412" s="21"/>
      <c r="AS412" s="21"/>
      <c r="AT412" s="21"/>
      <c r="AU412" s="21"/>
      <c r="AV412" s="21"/>
      <c r="AW412" s="21"/>
      <c r="AX412" s="21"/>
      <c r="AY412" s="21"/>
      <c r="AZ412" s="21"/>
      <c r="BA412" s="21"/>
      <c r="BB412" s="21"/>
      <c r="BC412" s="21"/>
      <c r="BD412" s="21"/>
      <c r="BE412" s="21"/>
      <c r="BF412" s="21"/>
      <c r="BG412" s="21"/>
      <c r="BH412" s="21"/>
      <c r="BI412" s="21"/>
      <c r="BJ412" s="21"/>
      <c r="BK412" s="21"/>
      <c r="BL412" s="21"/>
      <c r="BM412" s="21"/>
      <c r="BN412" s="21"/>
      <c r="BO412" s="21"/>
      <c r="BP412" s="21"/>
      <c r="BQ412" s="21"/>
      <c r="BR412" s="21"/>
      <c r="BS412" s="21"/>
      <c r="BT412" s="21"/>
      <c r="BU412" s="21"/>
      <c r="BV412" s="21"/>
      <c r="BW412" s="21"/>
      <c r="BX412" s="23"/>
      <c r="BY412" s="28" t="s">
        <v>330</v>
      </c>
    </row>
    <row r="413" spans="2:77" ht="25.5">
      <c r="B413" s="2">
        <v>6</v>
      </c>
      <c r="C413" s="168" t="s">
        <v>437</v>
      </c>
      <c r="D413" s="168" t="s">
        <v>57</v>
      </c>
      <c r="E413" s="177" t="s">
        <v>881</v>
      </c>
      <c r="F413" s="21"/>
      <c r="G413" s="44">
        <v>1</v>
      </c>
      <c r="H413" s="44"/>
      <c r="I413" s="14">
        <v>1</v>
      </c>
      <c r="J413" s="21" t="s">
        <v>881</v>
      </c>
      <c r="K413" s="21"/>
      <c r="L413" s="21"/>
      <c r="M413" s="21"/>
      <c r="N413" s="21"/>
      <c r="O413" s="21"/>
      <c r="P413" s="21"/>
      <c r="Q413" s="21"/>
      <c r="R413" s="21"/>
      <c r="S413" s="21"/>
      <c r="T413" s="21"/>
      <c r="U413" s="21"/>
      <c r="V413" s="21"/>
      <c r="W413" s="21"/>
      <c r="X413" s="21"/>
      <c r="Y413" s="21"/>
      <c r="Z413" s="21"/>
      <c r="AA413" s="21"/>
      <c r="AB413" s="21"/>
      <c r="AC413" s="21"/>
      <c r="AD413" s="21"/>
      <c r="AE413" s="21"/>
      <c r="AF413" s="21"/>
      <c r="AG413" s="21"/>
      <c r="AH413" s="21"/>
      <c r="AI413" s="21"/>
      <c r="AJ413" s="21"/>
      <c r="AK413" s="21"/>
      <c r="AL413" s="21"/>
      <c r="AM413" s="21"/>
      <c r="AN413" s="21"/>
      <c r="AO413" s="21"/>
      <c r="AP413" s="21"/>
      <c r="AQ413" s="21"/>
      <c r="AR413" s="21"/>
      <c r="AS413" s="21"/>
      <c r="AT413" s="21"/>
      <c r="AU413" s="21"/>
      <c r="AV413" s="21"/>
      <c r="AW413" s="21"/>
      <c r="AX413" s="21"/>
      <c r="AY413" s="21"/>
      <c r="AZ413" s="21"/>
      <c r="BA413" s="21"/>
      <c r="BB413" s="21"/>
      <c r="BC413" s="21"/>
      <c r="BD413" s="21"/>
      <c r="BE413" s="21"/>
      <c r="BF413" s="21"/>
      <c r="BG413" s="21"/>
      <c r="BH413" s="21"/>
      <c r="BI413" s="21"/>
      <c r="BJ413" s="21"/>
      <c r="BK413" s="21"/>
      <c r="BL413" s="21"/>
      <c r="BM413" s="21"/>
      <c r="BN413" s="21"/>
      <c r="BO413" s="21"/>
      <c r="BP413" s="21"/>
      <c r="BQ413" s="21"/>
      <c r="BR413" s="21"/>
      <c r="BS413" s="21"/>
      <c r="BT413" s="21"/>
      <c r="BU413" s="21"/>
      <c r="BV413" s="21"/>
      <c r="BW413" s="21"/>
      <c r="BX413" s="23"/>
      <c r="BY413" s="28" t="s">
        <v>330</v>
      </c>
    </row>
    <row r="414" spans="2:77" s="89" customFormat="1" ht="12.75">
      <c r="B414" s="98">
        <v>7</v>
      </c>
      <c r="C414" s="211" t="s">
        <v>438</v>
      </c>
      <c r="D414" s="218" t="s">
        <v>800</v>
      </c>
      <c r="E414" s="177" t="s">
        <v>881</v>
      </c>
      <c r="F414" s="21"/>
      <c r="G414" s="111">
        <v>1</v>
      </c>
      <c r="H414" s="111"/>
      <c r="I414" s="88">
        <v>1</v>
      </c>
      <c r="J414" s="21" t="s">
        <v>881</v>
      </c>
      <c r="K414" s="21"/>
      <c r="L414" s="21"/>
      <c r="M414" s="21"/>
      <c r="N414" s="21"/>
      <c r="O414" s="21"/>
      <c r="P414" s="21"/>
      <c r="Q414" s="21"/>
      <c r="R414" s="21"/>
      <c r="S414" s="21"/>
      <c r="T414" s="21"/>
      <c r="U414" s="88">
        <v>1</v>
      </c>
      <c r="V414" s="21"/>
      <c r="W414" s="21"/>
      <c r="X414" s="21"/>
      <c r="Y414" s="21"/>
      <c r="Z414" s="21"/>
      <c r="AA414" s="21"/>
      <c r="AB414" s="21"/>
      <c r="AC414" s="21"/>
      <c r="AD414" s="21"/>
      <c r="AE414" s="21"/>
      <c r="AF414" s="21"/>
      <c r="AG414" s="21"/>
      <c r="AH414" s="21"/>
      <c r="AI414" s="21"/>
      <c r="AJ414" s="21"/>
      <c r="AK414" s="21"/>
      <c r="AL414" s="21"/>
      <c r="AM414" s="21"/>
      <c r="AN414" s="21"/>
      <c r="AO414" s="21"/>
      <c r="AP414" s="21"/>
      <c r="AQ414" s="21"/>
      <c r="AR414" s="21"/>
      <c r="AS414" s="21"/>
      <c r="AT414" s="21"/>
      <c r="AU414" s="21"/>
      <c r="AV414" s="21"/>
      <c r="AW414" s="21"/>
      <c r="AX414" s="21"/>
      <c r="AY414" s="21"/>
      <c r="AZ414" s="21"/>
      <c r="BA414" s="21"/>
      <c r="BB414" s="21"/>
      <c r="BC414" s="21"/>
      <c r="BD414" s="21"/>
      <c r="BE414" s="21"/>
      <c r="BF414" s="21"/>
      <c r="BG414" s="21"/>
      <c r="BH414" s="21"/>
      <c r="BI414" s="21"/>
      <c r="BJ414" s="21"/>
      <c r="BK414" s="21"/>
      <c r="BL414" s="21"/>
      <c r="BM414" s="21"/>
      <c r="BN414" s="21"/>
      <c r="BO414" s="21"/>
      <c r="BP414" s="21"/>
      <c r="BQ414" s="21"/>
      <c r="BR414" s="21"/>
      <c r="BS414" s="21"/>
      <c r="BT414" s="21"/>
      <c r="BU414" s="21"/>
      <c r="BV414" s="21"/>
      <c r="BW414" s="21"/>
      <c r="BX414" s="112" t="s">
        <v>737</v>
      </c>
      <c r="BY414" s="101" t="s">
        <v>736</v>
      </c>
    </row>
    <row r="415" spans="2:77" s="89" customFormat="1" ht="12.75">
      <c r="B415" s="98"/>
      <c r="C415" s="211" t="s">
        <v>850</v>
      </c>
      <c r="D415" s="218" t="s">
        <v>852</v>
      </c>
      <c r="E415" s="177" t="s">
        <v>881</v>
      </c>
      <c r="F415" s="21"/>
      <c r="G415" s="111">
        <v>2.33</v>
      </c>
      <c r="H415" s="111"/>
      <c r="I415" s="111">
        <v>2.33</v>
      </c>
      <c r="J415" s="21" t="s">
        <v>881</v>
      </c>
      <c r="K415" s="21"/>
      <c r="L415" s="21"/>
      <c r="M415" s="21"/>
      <c r="N415" s="21"/>
      <c r="O415" s="21"/>
      <c r="P415" s="21"/>
      <c r="Q415" s="21"/>
      <c r="R415" s="21"/>
      <c r="S415" s="21"/>
      <c r="T415" s="21"/>
      <c r="U415" s="21"/>
      <c r="V415" s="21"/>
      <c r="W415" s="21"/>
      <c r="X415" s="21"/>
      <c r="Y415" s="21"/>
      <c r="Z415" s="21"/>
      <c r="AA415" s="21"/>
      <c r="AB415" s="21"/>
      <c r="AC415" s="21"/>
      <c r="AD415" s="21"/>
      <c r="AE415" s="21"/>
      <c r="AF415" s="21"/>
      <c r="AG415" s="21"/>
      <c r="AH415" s="21"/>
      <c r="AI415" s="21"/>
      <c r="AJ415" s="21"/>
      <c r="AK415" s="21"/>
      <c r="AL415" s="21"/>
      <c r="AM415" s="21"/>
      <c r="AN415" s="21"/>
      <c r="AO415" s="21"/>
      <c r="AP415" s="21"/>
      <c r="AQ415" s="21"/>
      <c r="AR415" s="21"/>
      <c r="AS415" s="21"/>
      <c r="AT415" s="21"/>
      <c r="AU415" s="21"/>
      <c r="AV415" s="21"/>
      <c r="AW415" s="21"/>
      <c r="AX415" s="111">
        <v>2.33</v>
      </c>
      <c r="AY415" s="21"/>
      <c r="AZ415" s="21"/>
      <c r="BA415" s="21"/>
      <c r="BB415" s="21"/>
      <c r="BC415" s="21"/>
      <c r="BD415" s="21"/>
      <c r="BE415" s="21"/>
      <c r="BF415" s="21"/>
      <c r="BG415" s="21"/>
      <c r="BH415" s="21"/>
      <c r="BI415" s="21"/>
      <c r="BJ415" s="21"/>
      <c r="BK415" s="21"/>
      <c r="BL415" s="21"/>
      <c r="BM415" s="21"/>
      <c r="BN415" s="21"/>
      <c r="BO415" s="21"/>
      <c r="BP415" s="21"/>
      <c r="BQ415" s="21"/>
      <c r="BR415" s="21"/>
      <c r="BS415" s="21"/>
      <c r="BT415" s="21"/>
      <c r="BU415" s="21"/>
      <c r="BV415" s="21"/>
      <c r="BW415" s="21"/>
      <c r="BX415" s="112"/>
      <c r="BY415" s="101"/>
    </row>
    <row r="416" spans="2:77" s="89" customFormat="1" ht="12.75">
      <c r="B416" s="98"/>
      <c r="C416" s="211" t="s">
        <v>853</v>
      </c>
      <c r="D416" s="168" t="s">
        <v>522</v>
      </c>
      <c r="E416" s="177" t="s">
        <v>881</v>
      </c>
      <c r="F416" s="21"/>
      <c r="G416" s="111">
        <v>0.04</v>
      </c>
      <c r="H416" s="111"/>
      <c r="I416" s="111">
        <v>0.04</v>
      </c>
      <c r="J416" s="21" t="s">
        <v>881</v>
      </c>
      <c r="K416" s="21"/>
      <c r="L416" s="21"/>
      <c r="M416" s="21"/>
      <c r="N416" s="21"/>
      <c r="O416" s="21"/>
      <c r="P416" s="21"/>
      <c r="Q416" s="21"/>
      <c r="R416" s="21"/>
      <c r="S416" s="21"/>
      <c r="T416" s="21"/>
      <c r="U416" s="21"/>
      <c r="V416" s="21"/>
      <c r="W416" s="21"/>
      <c r="X416" s="21"/>
      <c r="Y416" s="21"/>
      <c r="Z416" s="21"/>
      <c r="AA416" s="21"/>
      <c r="AB416" s="21"/>
      <c r="AC416" s="21"/>
      <c r="AD416" s="21"/>
      <c r="AE416" s="21"/>
      <c r="AF416" s="21"/>
      <c r="AG416" s="21"/>
      <c r="AH416" s="111">
        <v>0.04</v>
      </c>
      <c r="AI416" s="21"/>
      <c r="AJ416" s="21"/>
      <c r="AK416" s="21"/>
      <c r="AL416" s="21"/>
      <c r="AM416" s="21"/>
      <c r="AN416" s="21"/>
      <c r="AO416" s="21"/>
      <c r="AP416" s="21"/>
      <c r="AQ416" s="21"/>
      <c r="AR416" s="21"/>
      <c r="AS416" s="21"/>
      <c r="AT416" s="21"/>
      <c r="AU416" s="21"/>
      <c r="AV416" s="21"/>
      <c r="AW416" s="21"/>
      <c r="AX416" s="21"/>
      <c r="AY416" s="21"/>
      <c r="AZ416" s="21"/>
      <c r="BA416" s="21"/>
      <c r="BB416" s="21"/>
      <c r="BC416" s="21"/>
      <c r="BD416" s="21"/>
      <c r="BE416" s="21"/>
      <c r="BF416" s="21"/>
      <c r="BG416" s="21"/>
      <c r="BH416" s="21"/>
      <c r="BI416" s="21"/>
      <c r="BJ416" s="21"/>
      <c r="BK416" s="21"/>
      <c r="BL416" s="21"/>
      <c r="BM416" s="21"/>
      <c r="BN416" s="21"/>
      <c r="BO416" s="21"/>
      <c r="BP416" s="21"/>
      <c r="BQ416" s="21"/>
      <c r="BR416" s="21"/>
      <c r="BS416" s="21"/>
      <c r="BT416" s="21"/>
      <c r="BU416" s="21"/>
      <c r="BV416" s="21"/>
      <c r="BW416" s="21"/>
      <c r="BX416" s="112"/>
      <c r="BY416" s="101"/>
    </row>
    <row r="417" spans="2:77" s="89" customFormat="1" ht="12.75">
      <c r="B417" s="98"/>
      <c r="C417" s="211" t="s">
        <v>436</v>
      </c>
      <c r="D417" s="198" t="s">
        <v>86</v>
      </c>
      <c r="E417" s="177" t="s">
        <v>881</v>
      </c>
      <c r="F417" s="21"/>
      <c r="G417" s="111">
        <v>7.0000000000000007E-2</v>
      </c>
      <c r="H417" s="111"/>
      <c r="I417" s="111">
        <v>7.0000000000000007E-2</v>
      </c>
      <c r="J417" s="21" t="s">
        <v>881</v>
      </c>
      <c r="K417" s="21"/>
      <c r="L417" s="21"/>
      <c r="M417" s="21"/>
      <c r="N417" s="21"/>
      <c r="O417" s="21"/>
      <c r="P417" s="21"/>
      <c r="Q417" s="21"/>
      <c r="R417" s="21"/>
      <c r="S417" s="21"/>
      <c r="T417" s="21"/>
      <c r="U417" s="21"/>
      <c r="V417" s="21"/>
      <c r="W417" s="21"/>
      <c r="X417" s="21"/>
      <c r="Y417" s="21"/>
      <c r="Z417" s="21"/>
      <c r="AA417" s="21"/>
      <c r="AB417" s="21"/>
      <c r="AC417" s="21"/>
      <c r="AD417" s="21"/>
      <c r="AE417" s="21"/>
      <c r="AF417" s="21"/>
      <c r="AG417" s="21"/>
      <c r="AH417" s="21"/>
      <c r="AI417" s="21"/>
      <c r="AJ417" s="21"/>
      <c r="AK417" s="21"/>
      <c r="AL417" s="21"/>
      <c r="AM417" s="21"/>
      <c r="AN417" s="21"/>
      <c r="AO417" s="21"/>
      <c r="AP417" s="21"/>
      <c r="AQ417" s="21"/>
      <c r="AR417" s="21"/>
      <c r="AS417" s="21"/>
      <c r="AT417" s="21"/>
      <c r="AU417" s="21"/>
      <c r="AV417" s="21"/>
      <c r="AW417" s="21"/>
      <c r="AX417" s="21"/>
      <c r="AY417" s="21"/>
      <c r="AZ417" s="111">
        <v>7.0000000000000007E-2</v>
      </c>
      <c r="BA417" s="21"/>
      <c r="BB417" s="21"/>
      <c r="BC417" s="21"/>
      <c r="BD417" s="21"/>
      <c r="BE417" s="21"/>
      <c r="BF417" s="21"/>
      <c r="BG417" s="21"/>
      <c r="BH417" s="21"/>
      <c r="BI417" s="21"/>
      <c r="BJ417" s="21"/>
      <c r="BK417" s="21"/>
      <c r="BL417" s="21"/>
      <c r="BM417" s="21"/>
      <c r="BN417" s="21"/>
      <c r="BO417" s="21"/>
      <c r="BP417" s="21"/>
      <c r="BQ417" s="21"/>
      <c r="BR417" s="21"/>
      <c r="BS417" s="21"/>
      <c r="BT417" s="21"/>
      <c r="BU417" s="21"/>
      <c r="BV417" s="21"/>
      <c r="BW417" s="21"/>
      <c r="BX417" s="112"/>
      <c r="BY417" s="101"/>
    </row>
    <row r="418" spans="2:77" s="26" customFormat="1" ht="15.75">
      <c r="B418" s="57" t="s">
        <v>439</v>
      </c>
      <c r="C418" s="165" t="s">
        <v>440</v>
      </c>
      <c r="D418" s="199"/>
      <c r="E418" s="200"/>
      <c r="F418" s="140"/>
      <c r="G418" s="47"/>
      <c r="H418" s="47"/>
      <c r="I418" s="8"/>
      <c r="J418" s="140"/>
      <c r="K418" s="140"/>
      <c r="L418" s="140"/>
      <c r="M418" s="140"/>
      <c r="N418" s="140"/>
      <c r="O418" s="140"/>
      <c r="P418" s="140"/>
      <c r="Q418" s="140"/>
      <c r="R418" s="140"/>
      <c r="S418" s="140"/>
      <c r="T418" s="140"/>
      <c r="U418" s="140"/>
      <c r="V418" s="140"/>
      <c r="W418" s="140"/>
      <c r="X418" s="140"/>
      <c r="Y418" s="140"/>
      <c r="Z418" s="140"/>
      <c r="AA418" s="140"/>
      <c r="AB418" s="140"/>
      <c r="AC418" s="140"/>
      <c r="AD418" s="140"/>
      <c r="AE418" s="140"/>
      <c r="AF418" s="140"/>
      <c r="AG418" s="140"/>
      <c r="AH418" s="140"/>
      <c r="AI418" s="140"/>
      <c r="AJ418" s="140"/>
      <c r="AK418" s="140"/>
      <c r="AL418" s="140"/>
      <c r="AM418" s="140"/>
      <c r="AN418" s="140"/>
      <c r="AO418" s="140"/>
      <c r="AP418" s="140"/>
      <c r="AQ418" s="140"/>
      <c r="AR418" s="140"/>
      <c r="AS418" s="140"/>
      <c r="AT418" s="140"/>
      <c r="AU418" s="140"/>
      <c r="AV418" s="140"/>
      <c r="AW418" s="140"/>
      <c r="AX418" s="140"/>
      <c r="AY418" s="140"/>
      <c r="AZ418" s="140"/>
      <c r="BA418" s="140"/>
      <c r="BB418" s="140"/>
      <c r="BC418" s="140"/>
      <c r="BD418" s="140"/>
      <c r="BE418" s="140"/>
      <c r="BF418" s="140"/>
      <c r="BG418" s="140"/>
      <c r="BH418" s="140"/>
      <c r="BI418" s="140"/>
      <c r="BJ418" s="140"/>
      <c r="BK418" s="140"/>
      <c r="BL418" s="140"/>
      <c r="BM418" s="140"/>
      <c r="BN418" s="140"/>
      <c r="BO418" s="140"/>
      <c r="BP418" s="140"/>
      <c r="BQ418" s="140"/>
      <c r="BR418" s="140"/>
      <c r="BS418" s="140"/>
      <c r="BT418" s="140"/>
      <c r="BU418" s="140"/>
      <c r="BV418" s="140"/>
      <c r="BW418" s="140"/>
      <c r="BX418" s="3"/>
      <c r="BY418" s="27"/>
    </row>
    <row r="419" spans="2:77" s="26" customFormat="1" ht="12.75">
      <c r="B419" s="12">
        <v>1</v>
      </c>
      <c r="C419" s="231" t="s">
        <v>441</v>
      </c>
      <c r="D419" s="189" t="s">
        <v>41</v>
      </c>
      <c r="E419" s="235" t="s">
        <v>882</v>
      </c>
      <c r="F419" s="33"/>
      <c r="G419" s="32">
        <v>100</v>
      </c>
      <c r="H419" s="14"/>
      <c r="I419" s="14">
        <v>100</v>
      </c>
      <c r="J419" s="33" t="s">
        <v>882</v>
      </c>
      <c r="K419" s="33"/>
      <c r="L419" s="33"/>
      <c r="M419" s="33"/>
      <c r="N419" s="33"/>
      <c r="O419" s="33"/>
      <c r="P419" s="14">
        <v>80</v>
      </c>
      <c r="Q419" s="33"/>
      <c r="R419" s="33"/>
      <c r="S419" s="33"/>
      <c r="T419" s="33"/>
      <c r="U419" s="33">
        <v>20</v>
      </c>
      <c r="V419" s="33"/>
      <c r="W419" s="33"/>
      <c r="X419" s="33"/>
      <c r="Y419" s="33"/>
      <c r="Z419" s="33"/>
      <c r="AA419" s="33"/>
      <c r="AB419" s="33"/>
      <c r="AC419" s="33"/>
      <c r="AD419" s="33"/>
      <c r="AE419" s="33"/>
      <c r="AF419" s="33"/>
      <c r="AG419" s="33"/>
      <c r="AH419" s="33"/>
      <c r="AI419" s="33"/>
      <c r="AJ419" s="33"/>
      <c r="AK419" s="33"/>
      <c r="AL419" s="33"/>
      <c r="AM419" s="33"/>
      <c r="AN419" s="33"/>
      <c r="AO419" s="33"/>
      <c r="AP419" s="33"/>
      <c r="AQ419" s="33"/>
      <c r="AR419" s="33"/>
      <c r="AS419" s="33"/>
      <c r="AT419" s="33"/>
      <c r="AU419" s="33"/>
      <c r="AV419" s="33"/>
      <c r="AW419" s="33"/>
      <c r="AX419" s="33"/>
      <c r="AY419" s="33"/>
      <c r="AZ419" s="33"/>
      <c r="BA419" s="33"/>
      <c r="BB419" s="33"/>
      <c r="BC419" s="33"/>
      <c r="BD419" s="33"/>
      <c r="BE419" s="33"/>
      <c r="BF419" s="33"/>
      <c r="BG419" s="33"/>
      <c r="BH419" s="33"/>
      <c r="BI419" s="33"/>
      <c r="BJ419" s="33"/>
      <c r="BK419" s="33"/>
      <c r="BL419" s="33"/>
      <c r="BM419" s="33"/>
      <c r="BN419" s="33"/>
      <c r="BO419" s="33"/>
      <c r="BP419" s="33"/>
      <c r="BQ419" s="33"/>
      <c r="BR419" s="33"/>
      <c r="BS419" s="33"/>
      <c r="BT419" s="33"/>
      <c r="BU419" s="33"/>
      <c r="BV419" s="33"/>
      <c r="BW419" s="33"/>
      <c r="BX419" s="35">
        <v>2021</v>
      </c>
      <c r="BY419" s="36" t="s">
        <v>42</v>
      </c>
    </row>
    <row r="420" spans="2:77" s="99" customFormat="1" ht="12.75">
      <c r="B420" s="94">
        <v>2</v>
      </c>
      <c r="C420" s="236" t="s">
        <v>818</v>
      </c>
      <c r="D420" s="185" t="s">
        <v>41</v>
      </c>
      <c r="E420" s="235" t="s">
        <v>882</v>
      </c>
      <c r="F420" s="33"/>
      <c r="G420" s="108">
        <v>40</v>
      </c>
      <c r="H420" s="88"/>
      <c r="I420" s="88">
        <v>40</v>
      </c>
      <c r="J420" s="33" t="s">
        <v>882</v>
      </c>
      <c r="K420" s="33"/>
      <c r="L420" s="33"/>
      <c r="M420" s="33"/>
      <c r="N420" s="33"/>
      <c r="O420" s="33"/>
      <c r="P420" s="33"/>
      <c r="Q420" s="33"/>
      <c r="R420" s="33"/>
      <c r="S420" s="33"/>
      <c r="T420" s="33"/>
      <c r="U420" s="88">
        <v>40</v>
      </c>
      <c r="V420" s="33"/>
      <c r="W420" s="33"/>
      <c r="X420" s="33"/>
      <c r="Y420" s="33"/>
      <c r="Z420" s="33"/>
      <c r="AA420" s="33"/>
      <c r="AB420" s="33"/>
      <c r="AC420" s="33"/>
      <c r="AD420" s="33"/>
      <c r="AE420" s="33"/>
      <c r="AF420" s="33"/>
      <c r="AG420" s="33"/>
      <c r="AH420" s="33"/>
      <c r="AI420" s="33"/>
      <c r="AJ420" s="33"/>
      <c r="AK420" s="33"/>
      <c r="AL420" s="33"/>
      <c r="AM420" s="33"/>
      <c r="AN420" s="33"/>
      <c r="AO420" s="33"/>
      <c r="AP420" s="33"/>
      <c r="AQ420" s="33"/>
      <c r="AR420" s="33"/>
      <c r="AS420" s="33"/>
      <c r="AT420" s="33"/>
      <c r="AU420" s="33"/>
      <c r="AV420" s="33"/>
      <c r="AW420" s="33"/>
      <c r="AX420" s="33"/>
      <c r="AY420" s="33"/>
      <c r="AZ420" s="33"/>
      <c r="BA420" s="33"/>
      <c r="BB420" s="33"/>
      <c r="BC420" s="33"/>
      <c r="BD420" s="33"/>
      <c r="BE420" s="33"/>
      <c r="BF420" s="33"/>
      <c r="BG420" s="33"/>
      <c r="BH420" s="33"/>
      <c r="BI420" s="33"/>
      <c r="BJ420" s="33"/>
      <c r="BK420" s="33"/>
      <c r="BL420" s="33"/>
      <c r="BM420" s="33"/>
      <c r="BN420" s="33"/>
      <c r="BO420" s="33"/>
      <c r="BP420" s="33"/>
      <c r="BQ420" s="33"/>
      <c r="BR420" s="33"/>
      <c r="BS420" s="33"/>
      <c r="BT420" s="33"/>
      <c r="BU420" s="33"/>
      <c r="BV420" s="33"/>
      <c r="BW420" s="33"/>
      <c r="BX420" s="96">
        <v>2022</v>
      </c>
      <c r="BY420" s="121" t="s">
        <v>42</v>
      </c>
    </row>
    <row r="421" spans="2:77" s="26" customFormat="1" ht="12.75">
      <c r="B421" s="12">
        <v>3</v>
      </c>
      <c r="C421" s="168" t="s">
        <v>443</v>
      </c>
      <c r="D421" s="168" t="s">
        <v>18</v>
      </c>
      <c r="E421" s="235" t="s">
        <v>882</v>
      </c>
      <c r="F421" s="33"/>
      <c r="G421" s="14">
        <v>2</v>
      </c>
      <c r="H421" s="14"/>
      <c r="I421" s="14">
        <v>2</v>
      </c>
      <c r="J421" s="33" t="s">
        <v>882</v>
      </c>
      <c r="K421" s="33"/>
      <c r="L421" s="33"/>
      <c r="M421" s="33"/>
      <c r="N421" s="33"/>
      <c r="O421" s="33"/>
      <c r="P421" s="14">
        <v>2</v>
      </c>
      <c r="Q421" s="33"/>
      <c r="R421" s="33"/>
      <c r="S421" s="33"/>
      <c r="T421" s="33"/>
      <c r="U421" s="33"/>
      <c r="V421" s="33"/>
      <c r="W421" s="33"/>
      <c r="X421" s="33"/>
      <c r="Y421" s="33"/>
      <c r="Z421" s="33"/>
      <c r="AA421" s="33"/>
      <c r="AB421" s="33"/>
      <c r="AC421" s="33"/>
      <c r="AD421" s="33"/>
      <c r="AE421" s="33"/>
      <c r="AF421" s="33"/>
      <c r="AG421" s="33"/>
      <c r="AH421" s="33"/>
      <c r="AI421" s="33"/>
      <c r="AJ421" s="33"/>
      <c r="AK421" s="33"/>
      <c r="AL421" s="33"/>
      <c r="AM421" s="33"/>
      <c r="AN421" s="33"/>
      <c r="AO421" s="33"/>
      <c r="AP421" s="33"/>
      <c r="AQ421" s="33"/>
      <c r="AR421" s="33"/>
      <c r="AS421" s="33"/>
      <c r="AT421" s="33"/>
      <c r="AU421" s="33"/>
      <c r="AV421" s="33"/>
      <c r="AW421" s="33"/>
      <c r="AX421" s="33"/>
      <c r="AY421" s="33"/>
      <c r="AZ421" s="33"/>
      <c r="BA421" s="33"/>
      <c r="BB421" s="33"/>
      <c r="BC421" s="33"/>
      <c r="BD421" s="33"/>
      <c r="BE421" s="33"/>
      <c r="BF421" s="33"/>
      <c r="BG421" s="33"/>
      <c r="BH421" s="33"/>
      <c r="BI421" s="33"/>
      <c r="BJ421" s="33"/>
      <c r="BK421" s="33"/>
      <c r="BL421" s="33"/>
      <c r="BM421" s="33"/>
      <c r="BN421" s="33"/>
      <c r="BO421" s="33"/>
      <c r="BP421" s="33"/>
      <c r="BQ421" s="33"/>
      <c r="BR421" s="33"/>
      <c r="BS421" s="33"/>
      <c r="BT421" s="33"/>
      <c r="BU421" s="33"/>
      <c r="BV421" s="33"/>
      <c r="BW421" s="33"/>
      <c r="BX421" s="21"/>
      <c r="BY421" s="36"/>
    </row>
    <row r="422" spans="2:77" s="26" customFormat="1" ht="15.75">
      <c r="B422" s="71" t="s">
        <v>445</v>
      </c>
      <c r="C422" s="165" t="s">
        <v>446</v>
      </c>
      <c r="D422" s="229"/>
      <c r="E422" s="237"/>
      <c r="F422" s="4"/>
      <c r="G422" s="66"/>
      <c r="H422" s="8"/>
      <c r="I422" s="8"/>
      <c r="J422" s="4"/>
      <c r="K422" s="4"/>
      <c r="L422" s="4"/>
      <c r="M422" s="4"/>
      <c r="N422" s="4"/>
      <c r="O422" s="4"/>
      <c r="P422" s="8"/>
      <c r="Q422" s="4"/>
      <c r="R422" s="4"/>
      <c r="S422" s="4"/>
      <c r="T422" s="4"/>
      <c r="U422" s="4"/>
      <c r="V422" s="4"/>
      <c r="W422" s="4"/>
      <c r="X422" s="4"/>
      <c r="Y422" s="4"/>
      <c r="Z422" s="4"/>
      <c r="AA422" s="4"/>
      <c r="AB422" s="4"/>
      <c r="AC422" s="4"/>
      <c r="AD422" s="4"/>
      <c r="AE422" s="4"/>
      <c r="AF422" s="4"/>
      <c r="AG422" s="4"/>
      <c r="AH422" s="4"/>
      <c r="AI422" s="4"/>
      <c r="AJ422" s="4"/>
      <c r="AK422" s="4"/>
      <c r="AL422" s="4"/>
      <c r="AM422" s="4"/>
      <c r="AN422" s="4"/>
      <c r="AO422" s="4"/>
      <c r="AP422" s="4"/>
      <c r="AQ422" s="4"/>
      <c r="AR422" s="4"/>
      <c r="AS422" s="4"/>
      <c r="AT422" s="4"/>
      <c r="AU422" s="4"/>
      <c r="AV422" s="4"/>
      <c r="AW422" s="4"/>
      <c r="AX422" s="4"/>
      <c r="AY422" s="4"/>
      <c r="AZ422" s="4"/>
      <c r="BA422" s="4"/>
      <c r="BB422" s="4"/>
      <c r="BC422" s="4"/>
      <c r="BD422" s="4"/>
      <c r="BE422" s="4"/>
      <c r="BF422" s="4"/>
      <c r="BG422" s="4"/>
      <c r="BH422" s="4"/>
      <c r="BI422" s="4"/>
      <c r="BJ422" s="4"/>
      <c r="BK422" s="4"/>
      <c r="BL422" s="4"/>
      <c r="BM422" s="4"/>
      <c r="BN422" s="4"/>
      <c r="BO422" s="4"/>
      <c r="BP422" s="4"/>
      <c r="BQ422" s="4"/>
      <c r="BR422" s="4"/>
      <c r="BS422" s="4"/>
      <c r="BT422" s="4"/>
      <c r="BU422" s="4"/>
      <c r="BV422" s="4"/>
      <c r="BW422" s="4"/>
      <c r="BX422" s="57"/>
      <c r="BY422" s="72"/>
    </row>
    <row r="423" spans="2:77" ht="12.75">
      <c r="B423" s="2">
        <v>1</v>
      </c>
      <c r="C423" s="191" t="s">
        <v>447</v>
      </c>
      <c r="D423" s="192" t="s">
        <v>36</v>
      </c>
      <c r="E423" s="169" t="s">
        <v>883</v>
      </c>
      <c r="F423" s="15"/>
      <c r="G423" s="14">
        <v>1</v>
      </c>
      <c r="H423" s="14"/>
      <c r="I423" s="14">
        <v>1</v>
      </c>
      <c r="J423" s="15" t="s">
        <v>883</v>
      </c>
      <c r="K423" s="15"/>
      <c r="L423" s="15"/>
      <c r="M423" s="15"/>
      <c r="N423" s="15"/>
      <c r="O423" s="15"/>
      <c r="P423" s="14">
        <v>1</v>
      </c>
      <c r="Q423" s="15"/>
      <c r="R423" s="15"/>
      <c r="S423" s="15"/>
      <c r="T423" s="15"/>
      <c r="U423" s="15"/>
      <c r="V423" s="15"/>
      <c r="W423" s="15"/>
      <c r="X423" s="15"/>
      <c r="Y423" s="15"/>
      <c r="Z423" s="15"/>
      <c r="AA423" s="15"/>
      <c r="AB423" s="15"/>
      <c r="AC423" s="15"/>
      <c r="AD423" s="15"/>
      <c r="AE423" s="15"/>
      <c r="AF423" s="15"/>
      <c r="AG423" s="15"/>
      <c r="AH423" s="15"/>
      <c r="AI423" s="15"/>
      <c r="AJ423" s="15"/>
      <c r="AK423" s="15"/>
      <c r="AL423" s="15"/>
      <c r="AM423" s="15"/>
      <c r="AN423" s="15"/>
      <c r="AO423" s="15"/>
      <c r="AP423" s="15"/>
      <c r="AQ423" s="15"/>
      <c r="AR423" s="15"/>
      <c r="AS423" s="15"/>
      <c r="AT423" s="15"/>
      <c r="AU423" s="15"/>
      <c r="AV423" s="15"/>
      <c r="AW423" s="15"/>
      <c r="AX423" s="15"/>
      <c r="AY423" s="15"/>
      <c r="AZ423" s="15"/>
      <c r="BA423" s="15"/>
      <c r="BB423" s="15"/>
      <c r="BC423" s="15"/>
      <c r="BD423" s="15"/>
      <c r="BE423" s="15"/>
      <c r="BF423" s="15"/>
      <c r="BG423" s="15"/>
      <c r="BH423" s="15"/>
      <c r="BI423" s="15"/>
      <c r="BJ423" s="15"/>
      <c r="BK423" s="15"/>
      <c r="BL423" s="15"/>
      <c r="BM423" s="15"/>
      <c r="BN423" s="15"/>
      <c r="BO423" s="15"/>
      <c r="BP423" s="15"/>
      <c r="BQ423" s="15"/>
      <c r="BR423" s="15"/>
      <c r="BS423" s="15"/>
      <c r="BT423" s="15"/>
      <c r="BU423" s="15"/>
      <c r="BV423" s="15"/>
      <c r="BW423" s="15"/>
      <c r="BX423" s="12"/>
      <c r="BY423" s="29"/>
    </row>
    <row r="424" spans="2:77" s="89" customFormat="1" ht="12.75">
      <c r="B424" s="100"/>
      <c r="C424" s="193" t="s">
        <v>869</v>
      </c>
      <c r="D424" s="202" t="s">
        <v>36</v>
      </c>
      <c r="E424" s="169" t="s">
        <v>883</v>
      </c>
      <c r="F424" s="15"/>
      <c r="G424" s="128">
        <v>10.01</v>
      </c>
      <c r="H424" s="88"/>
      <c r="I424" s="128">
        <v>10.01</v>
      </c>
      <c r="J424" s="15" t="s">
        <v>883</v>
      </c>
      <c r="K424" s="15"/>
      <c r="L424" s="15"/>
      <c r="M424" s="15"/>
      <c r="N424" s="15"/>
      <c r="O424" s="15"/>
      <c r="P424" s="128">
        <v>10.01</v>
      </c>
      <c r="Q424" s="15"/>
      <c r="R424" s="15"/>
      <c r="S424" s="15"/>
      <c r="T424" s="15"/>
      <c r="U424" s="15"/>
      <c r="V424" s="15"/>
      <c r="W424" s="15"/>
      <c r="X424" s="15"/>
      <c r="Y424" s="15"/>
      <c r="Z424" s="15"/>
      <c r="AA424" s="15"/>
      <c r="AB424" s="15"/>
      <c r="AC424" s="15"/>
      <c r="AD424" s="15"/>
      <c r="AE424" s="15"/>
      <c r="AF424" s="15"/>
      <c r="AG424" s="15"/>
      <c r="AH424" s="15"/>
      <c r="AI424" s="15"/>
      <c r="AJ424" s="15"/>
      <c r="AK424" s="15"/>
      <c r="AL424" s="15"/>
      <c r="AM424" s="15"/>
      <c r="AN424" s="15"/>
      <c r="AO424" s="15"/>
      <c r="AP424" s="15"/>
      <c r="AQ424" s="15"/>
      <c r="AR424" s="15"/>
      <c r="AS424" s="15"/>
      <c r="AT424" s="15"/>
      <c r="AU424" s="15"/>
      <c r="AV424" s="15"/>
      <c r="AW424" s="15"/>
      <c r="AX424" s="15"/>
      <c r="AY424" s="15"/>
      <c r="AZ424" s="15"/>
      <c r="BA424" s="15"/>
      <c r="BB424" s="15"/>
      <c r="BC424" s="15"/>
      <c r="BD424" s="15"/>
      <c r="BE424" s="15"/>
      <c r="BF424" s="15"/>
      <c r="BG424" s="15"/>
      <c r="BH424" s="15"/>
      <c r="BI424" s="15"/>
      <c r="BJ424" s="15"/>
      <c r="BK424" s="15"/>
      <c r="BL424" s="15"/>
      <c r="BM424" s="15"/>
      <c r="BN424" s="15"/>
      <c r="BO424" s="15"/>
      <c r="BP424" s="15"/>
      <c r="BQ424" s="15"/>
      <c r="BR424" s="15"/>
      <c r="BS424" s="15"/>
      <c r="BT424" s="15"/>
      <c r="BU424" s="15"/>
      <c r="BV424" s="15"/>
      <c r="BW424" s="15"/>
      <c r="BX424" s="85"/>
      <c r="BY424" s="97"/>
    </row>
    <row r="425" spans="2:77" ht="12.75">
      <c r="B425" s="2">
        <v>2</v>
      </c>
      <c r="C425" s="168" t="s">
        <v>448</v>
      </c>
      <c r="D425" s="168" t="s">
        <v>53</v>
      </c>
      <c r="E425" s="169" t="s">
        <v>883</v>
      </c>
      <c r="F425" s="15"/>
      <c r="G425" s="14">
        <v>0.67610000000000003</v>
      </c>
      <c r="H425" s="14"/>
      <c r="I425" s="14">
        <v>0.67610000000000003</v>
      </c>
      <c r="J425" s="15" t="s">
        <v>883</v>
      </c>
      <c r="K425" s="15"/>
      <c r="L425" s="15"/>
      <c r="M425" s="15"/>
      <c r="N425" s="15"/>
      <c r="O425" s="15"/>
      <c r="P425" s="14">
        <v>0.67610000000000003</v>
      </c>
      <c r="Q425" s="15"/>
      <c r="R425" s="15"/>
      <c r="S425" s="15"/>
      <c r="T425" s="15"/>
      <c r="U425" s="15"/>
      <c r="V425" s="15"/>
      <c r="W425" s="15"/>
      <c r="X425" s="15"/>
      <c r="Y425" s="15"/>
      <c r="Z425" s="15"/>
      <c r="AA425" s="15"/>
      <c r="AB425" s="15"/>
      <c r="AC425" s="15"/>
      <c r="AD425" s="15"/>
      <c r="AE425" s="15"/>
      <c r="AF425" s="15"/>
      <c r="AG425" s="15"/>
      <c r="AH425" s="15"/>
      <c r="AI425" s="15"/>
      <c r="AJ425" s="15"/>
      <c r="AK425" s="15"/>
      <c r="AL425" s="15"/>
      <c r="AM425" s="15"/>
      <c r="AN425" s="15"/>
      <c r="AO425" s="15"/>
      <c r="AP425" s="15"/>
      <c r="AQ425" s="15"/>
      <c r="AR425" s="15"/>
      <c r="AS425" s="15"/>
      <c r="AT425" s="15"/>
      <c r="AU425" s="15"/>
      <c r="AV425" s="15"/>
      <c r="AW425" s="15"/>
      <c r="AX425" s="15"/>
      <c r="AY425" s="15"/>
      <c r="AZ425" s="15"/>
      <c r="BA425" s="15"/>
      <c r="BB425" s="15"/>
      <c r="BC425" s="15"/>
      <c r="BD425" s="15"/>
      <c r="BE425" s="15"/>
      <c r="BF425" s="15"/>
      <c r="BG425" s="15"/>
      <c r="BH425" s="15"/>
      <c r="BI425" s="15"/>
      <c r="BJ425" s="15"/>
      <c r="BK425" s="15"/>
      <c r="BL425" s="15"/>
      <c r="BM425" s="15"/>
      <c r="BN425" s="15"/>
      <c r="BO425" s="15"/>
      <c r="BP425" s="15"/>
      <c r="BQ425" s="15"/>
      <c r="BR425" s="15"/>
      <c r="BS425" s="15"/>
      <c r="BT425" s="15"/>
      <c r="BU425" s="15"/>
      <c r="BV425" s="15"/>
      <c r="BW425" s="15"/>
      <c r="BX425" s="12"/>
      <c r="BY425" s="13"/>
    </row>
    <row r="426" spans="2:77" ht="12.75">
      <c r="B426" s="2">
        <v>3</v>
      </c>
      <c r="C426" s="168" t="s">
        <v>449</v>
      </c>
      <c r="D426" s="168" t="s">
        <v>522</v>
      </c>
      <c r="E426" s="169" t="s">
        <v>883</v>
      </c>
      <c r="F426" s="15"/>
      <c r="G426" s="14">
        <v>0.67610000000000003</v>
      </c>
      <c r="H426" s="14"/>
      <c r="I426" s="14">
        <v>0.13341</v>
      </c>
      <c r="J426" s="15" t="s">
        <v>883</v>
      </c>
      <c r="K426" s="15"/>
      <c r="L426" s="15"/>
      <c r="M426" s="15"/>
      <c r="N426" s="15"/>
      <c r="O426" s="15"/>
      <c r="P426" s="14">
        <v>0.13341</v>
      </c>
      <c r="Q426" s="15"/>
      <c r="R426" s="15"/>
      <c r="S426" s="15"/>
      <c r="T426" s="15"/>
      <c r="U426" s="15"/>
      <c r="V426" s="15"/>
      <c r="W426" s="15"/>
      <c r="X426" s="15"/>
      <c r="Y426" s="15"/>
      <c r="Z426" s="15"/>
      <c r="AA426" s="15"/>
      <c r="AB426" s="15"/>
      <c r="AC426" s="15"/>
      <c r="AD426" s="15"/>
      <c r="AE426" s="15"/>
      <c r="AF426" s="15"/>
      <c r="AG426" s="15"/>
      <c r="AH426" s="15"/>
      <c r="AI426" s="15"/>
      <c r="AJ426" s="15"/>
      <c r="AK426" s="15"/>
      <c r="AL426" s="15"/>
      <c r="AM426" s="15"/>
      <c r="AN426" s="15"/>
      <c r="AO426" s="15"/>
      <c r="AP426" s="15"/>
      <c r="AQ426" s="15"/>
      <c r="AR426" s="15"/>
      <c r="AS426" s="15"/>
      <c r="AT426" s="15"/>
      <c r="AU426" s="15"/>
      <c r="AV426" s="15"/>
      <c r="AW426" s="15"/>
      <c r="AX426" s="15"/>
      <c r="AY426" s="15"/>
      <c r="AZ426" s="15"/>
      <c r="BA426" s="15"/>
      <c r="BB426" s="15"/>
      <c r="BC426" s="15"/>
      <c r="BD426" s="15"/>
      <c r="BE426" s="15"/>
      <c r="BF426" s="15"/>
      <c r="BG426" s="15"/>
      <c r="BH426" s="15"/>
      <c r="BI426" s="15"/>
      <c r="BJ426" s="15"/>
      <c r="BK426" s="15"/>
      <c r="BL426" s="15"/>
      <c r="BM426" s="15"/>
      <c r="BN426" s="15"/>
      <c r="BO426" s="15"/>
      <c r="BP426" s="15"/>
      <c r="BQ426" s="15"/>
      <c r="BR426" s="15"/>
      <c r="BS426" s="15"/>
      <c r="BT426" s="15"/>
      <c r="BU426" s="15"/>
      <c r="BV426" s="15"/>
      <c r="BW426" s="15"/>
      <c r="BX426" s="12"/>
      <c r="BY426" s="13"/>
    </row>
    <row r="427" spans="2:77" s="89" customFormat="1" ht="12.75">
      <c r="B427" s="100"/>
      <c r="C427" s="193" t="s">
        <v>863</v>
      </c>
      <c r="D427" s="171" t="s">
        <v>522</v>
      </c>
      <c r="E427" s="169" t="s">
        <v>883</v>
      </c>
      <c r="F427" s="15"/>
      <c r="G427" s="88">
        <v>0.28000000000000003</v>
      </c>
      <c r="H427" s="88"/>
      <c r="I427" s="88">
        <v>0.28000000000000003</v>
      </c>
      <c r="J427" s="15" t="s">
        <v>883</v>
      </c>
      <c r="K427" s="15"/>
      <c r="L427" s="15"/>
      <c r="M427" s="15"/>
      <c r="N427" s="15"/>
      <c r="O427" s="15"/>
      <c r="P427" s="88">
        <v>0.28000000000000003</v>
      </c>
      <c r="Q427" s="15"/>
      <c r="R427" s="15"/>
      <c r="S427" s="15"/>
      <c r="T427" s="15"/>
      <c r="U427" s="15"/>
      <c r="V427" s="15"/>
      <c r="W427" s="15"/>
      <c r="X427" s="15"/>
      <c r="Y427" s="15"/>
      <c r="Z427" s="15"/>
      <c r="AA427" s="15"/>
      <c r="AB427" s="15"/>
      <c r="AC427" s="15"/>
      <c r="AD427" s="15"/>
      <c r="AE427" s="15"/>
      <c r="AF427" s="15"/>
      <c r="AG427" s="15"/>
      <c r="AH427" s="15"/>
      <c r="AI427" s="15"/>
      <c r="AJ427" s="15"/>
      <c r="AK427" s="15"/>
      <c r="AL427" s="15"/>
      <c r="AM427" s="15"/>
      <c r="AN427" s="15"/>
      <c r="AO427" s="15"/>
      <c r="AP427" s="15"/>
      <c r="AQ427" s="15"/>
      <c r="AR427" s="15"/>
      <c r="AS427" s="15"/>
      <c r="AT427" s="15"/>
      <c r="AU427" s="15"/>
      <c r="AV427" s="15"/>
      <c r="AW427" s="15"/>
      <c r="AX427" s="15"/>
      <c r="AY427" s="15"/>
      <c r="AZ427" s="15"/>
      <c r="BA427" s="15"/>
      <c r="BB427" s="15"/>
      <c r="BC427" s="15"/>
      <c r="BD427" s="15"/>
      <c r="BE427" s="15"/>
      <c r="BF427" s="15"/>
      <c r="BG427" s="15"/>
      <c r="BH427" s="15"/>
      <c r="BI427" s="15"/>
      <c r="BJ427" s="15"/>
      <c r="BK427" s="15"/>
      <c r="BL427" s="15"/>
      <c r="BM427" s="15"/>
      <c r="BN427" s="15"/>
      <c r="BO427" s="15"/>
      <c r="BP427" s="15"/>
      <c r="BQ427" s="15"/>
      <c r="BR427" s="15"/>
      <c r="BS427" s="15"/>
      <c r="BT427" s="15"/>
      <c r="BU427" s="15"/>
      <c r="BV427" s="15"/>
      <c r="BW427" s="15"/>
      <c r="BX427" s="85"/>
      <c r="BY427" s="86"/>
    </row>
    <row r="428" spans="2:77" s="89" customFormat="1" ht="12.75">
      <c r="B428" s="100"/>
      <c r="C428" s="171" t="s">
        <v>770</v>
      </c>
      <c r="D428" s="171" t="s">
        <v>57</v>
      </c>
      <c r="E428" s="169" t="s">
        <v>883</v>
      </c>
      <c r="F428" s="15"/>
      <c r="G428" s="88">
        <v>0.5</v>
      </c>
      <c r="H428" s="88"/>
      <c r="I428" s="88">
        <v>0.5</v>
      </c>
      <c r="J428" s="15" t="s">
        <v>883</v>
      </c>
      <c r="K428" s="15"/>
      <c r="L428" s="15"/>
      <c r="M428" s="15"/>
      <c r="N428" s="15"/>
      <c r="O428" s="15"/>
      <c r="P428" s="88">
        <v>0.5</v>
      </c>
      <c r="Q428" s="15"/>
      <c r="R428" s="15"/>
      <c r="S428" s="15"/>
      <c r="T428" s="15"/>
      <c r="U428" s="15"/>
      <c r="V428" s="15"/>
      <c r="W428" s="15"/>
      <c r="X428" s="15"/>
      <c r="Y428" s="15"/>
      <c r="Z428" s="15"/>
      <c r="AA428" s="15"/>
      <c r="AB428" s="15"/>
      <c r="AC428" s="15"/>
      <c r="AD428" s="15"/>
      <c r="AE428" s="15"/>
      <c r="AF428" s="15"/>
      <c r="AG428" s="15"/>
      <c r="AH428" s="15"/>
      <c r="AI428" s="15"/>
      <c r="AJ428" s="15"/>
      <c r="AK428" s="15"/>
      <c r="AL428" s="15"/>
      <c r="AM428" s="15"/>
      <c r="AN428" s="15"/>
      <c r="AO428" s="15"/>
      <c r="AP428" s="15"/>
      <c r="AQ428" s="15"/>
      <c r="AR428" s="15"/>
      <c r="AS428" s="15"/>
      <c r="AT428" s="15"/>
      <c r="AU428" s="15"/>
      <c r="AV428" s="15"/>
      <c r="AW428" s="15"/>
      <c r="AX428" s="15"/>
      <c r="AY428" s="15"/>
      <c r="AZ428" s="15"/>
      <c r="BA428" s="15"/>
      <c r="BB428" s="15"/>
      <c r="BC428" s="15"/>
      <c r="BD428" s="15"/>
      <c r="BE428" s="15"/>
      <c r="BF428" s="15"/>
      <c r="BG428" s="15"/>
      <c r="BH428" s="15"/>
      <c r="BI428" s="15"/>
      <c r="BJ428" s="15"/>
      <c r="BK428" s="15"/>
      <c r="BL428" s="15"/>
      <c r="BM428" s="15"/>
      <c r="BN428" s="15"/>
      <c r="BO428" s="15"/>
      <c r="BP428" s="15"/>
      <c r="BQ428" s="15"/>
      <c r="BR428" s="15"/>
      <c r="BS428" s="15"/>
      <c r="BT428" s="15"/>
      <c r="BU428" s="15"/>
      <c r="BV428" s="15"/>
      <c r="BW428" s="15"/>
      <c r="BX428" s="85"/>
      <c r="BY428" s="86"/>
    </row>
    <row r="429" spans="2:77" s="89" customFormat="1" ht="12.75">
      <c r="B429" s="100"/>
      <c r="C429" s="171" t="s">
        <v>771</v>
      </c>
      <c r="D429" s="171" t="s">
        <v>57</v>
      </c>
      <c r="E429" s="169" t="s">
        <v>883</v>
      </c>
      <c r="F429" s="15"/>
      <c r="G429" s="88">
        <v>0.5</v>
      </c>
      <c r="H429" s="88"/>
      <c r="I429" s="88">
        <v>0.5</v>
      </c>
      <c r="J429" s="15" t="s">
        <v>883</v>
      </c>
      <c r="K429" s="15"/>
      <c r="L429" s="15"/>
      <c r="M429" s="15"/>
      <c r="N429" s="15"/>
      <c r="O429" s="15"/>
      <c r="P429" s="88">
        <v>0.5</v>
      </c>
      <c r="Q429" s="15"/>
      <c r="R429" s="15"/>
      <c r="S429" s="15"/>
      <c r="T429" s="15"/>
      <c r="U429" s="15"/>
      <c r="V429" s="15"/>
      <c r="W429" s="15"/>
      <c r="X429" s="15"/>
      <c r="Y429" s="15"/>
      <c r="Z429" s="15"/>
      <c r="AA429" s="15"/>
      <c r="AB429" s="15"/>
      <c r="AC429" s="15"/>
      <c r="AD429" s="15"/>
      <c r="AE429" s="15"/>
      <c r="AF429" s="15"/>
      <c r="AG429" s="15"/>
      <c r="AH429" s="15"/>
      <c r="AI429" s="15"/>
      <c r="AJ429" s="15"/>
      <c r="AK429" s="15"/>
      <c r="AL429" s="15"/>
      <c r="AM429" s="15"/>
      <c r="AN429" s="15"/>
      <c r="AO429" s="15"/>
      <c r="AP429" s="15"/>
      <c r="AQ429" s="15"/>
      <c r="AR429" s="15"/>
      <c r="AS429" s="15"/>
      <c r="AT429" s="15"/>
      <c r="AU429" s="15"/>
      <c r="AV429" s="15"/>
      <c r="AW429" s="15"/>
      <c r="AX429" s="15"/>
      <c r="AY429" s="15"/>
      <c r="AZ429" s="15"/>
      <c r="BA429" s="15"/>
      <c r="BB429" s="15"/>
      <c r="BC429" s="15"/>
      <c r="BD429" s="15"/>
      <c r="BE429" s="15"/>
      <c r="BF429" s="15"/>
      <c r="BG429" s="15"/>
      <c r="BH429" s="15"/>
      <c r="BI429" s="15"/>
      <c r="BJ429" s="15"/>
      <c r="BK429" s="15"/>
      <c r="BL429" s="15"/>
      <c r="BM429" s="15"/>
      <c r="BN429" s="15"/>
      <c r="BO429" s="15"/>
      <c r="BP429" s="15"/>
      <c r="BQ429" s="15"/>
      <c r="BR429" s="15"/>
      <c r="BS429" s="15"/>
      <c r="BT429" s="15"/>
      <c r="BU429" s="15"/>
      <c r="BV429" s="15"/>
      <c r="BW429" s="15"/>
      <c r="BX429" s="85"/>
      <c r="BY429" s="86"/>
    </row>
    <row r="430" spans="2:77" s="89" customFormat="1" ht="12.75">
      <c r="B430" s="100"/>
      <c r="C430" s="178" t="s">
        <v>865</v>
      </c>
      <c r="D430" s="171" t="s">
        <v>57</v>
      </c>
      <c r="E430" s="169" t="s">
        <v>883</v>
      </c>
      <c r="F430" s="15"/>
      <c r="G430" s="118">
        <v>0.22</v>
      </c>
      <c r="H430" s="88"/>
      <c r="I430" s="118">
        <v>0.22</v>
      </c>
      <c r="J430" s="15" t="s">
        <v>883</v>
      </c>
      <c r="K430" s="15"/>
      <c r="L430" s="15"/>
      <c r="M430" s="15"/>
      <c r="N430" s="15"/>
      <c r="O430" s="15"/>
      <c r="P430" s="118">
        <v>0.22</v>
      </c>
      <c r="Q430" s="15"/>
      <c r="R430" s="15"/>
      <c r="S430" s="15"/>
      <c r="T430" s="15"/>
      <c r="U430" s="15"/>
      <c r="V430" s="15"/>
      <c r="W430" s="15"/>
      <c r="X430" s="15"/>
      <c r="Y430" s="15"/>
      <c r="Z430" s="15"/>
      <c r="AA430" s="15"/>
      <c r="AB430" s="15"/>
      <c r="AC430" s="15"/>
      <c r="AD430" s="15"/>
      <c r="AE430" s="15"/>
      <c r="AF430" s="15"/>
      <c r="AG430" s="15"/>
      <c r="AH430" s="15"/>
      <c r="AI430" s="15"/>
      <c r="AJ430" s="15"/>
      <c r="AK430" s="15"/>
      <c r="AL430" s="15"/>
      <c r="AM430" s="15"/>
      <c r="AN430" s="15"/>
      <c r="AO430" s="15"/>
      <c r="AP430" s="15"/>
      <c r="AQ430" s="15"/>
      <c r="AR430" s="15"/>
      <c r="AS430" s="15"/>
      <c r="AT430" s="15"/>
      <c r="AU430" s="15"/>
      <c r="AV430" s="15"/>
      <c r="AW430" s="15"/>
      <c r="AX430" s="15"/>
      <c r="AY430" s="15"/>
      <c r="AZ430" s="15"/>
      <c r="BA430" s="15"/>
      <c r="BB430" s="15"/>
      <c r="BC430" s="15"/>
      <c r="BD430" s="15"/>
      <c r="BE430" s="15"/>
      <c r="BF430" s="15"/>
      <c r="BG430" s="15"/>
      <c r="BH430" s="15"/>
      <c r="BI430" s="15"/>
      <c r="BJ430" s="15"/>
      <c r="BK430" s="15"/>
      <c r="BL430" s="15"/>
      <c r="BM430" s="15"/>
      <c r="BN430" s="15"/>
      <c r="BO430" s="15"/>
      <c r="BP430" s="15"/>
      <c r="BQ430" s="15"/>
      <c r="BR430" s="15"/>
      <c r="BS430" s="15"/>
      <c r="BT430" s="15"/>
      <c r="BU430" s="15"/>
      <c r="BV430" s="15"/>
      <c r="BW430" s="15"/>
      <c r="BX430" s="85"/>
      <c r="BY430" s="86"/>
    </row>
    <row r="431" spans="2:77" s="89" customFormat="1" ht="12.75">
      <c r="B431" s="100"/>
      <c r="C431" s="171" t="s">
        <v>763</v>
      </c>
      <c r="D431" s="171" t="s">
        <v>57</v>
      </c>
      <c r="E431" s="169" t="s">
        <v>883</v>
      </c>
      <c r="F431" s="15"/>
      <c r="G431" s="88">
        <v>0.5</v>
      </c>
      <c r="H431" s="88"/>
      <c r="I431" s="88">
        <v>0.5</v>
      </c>
      <c r="J431" s="15" t="s">
        <v>883</v>
      </c>
      <c r="K431" s="15"/>
      <c r="L431" s="15"/>
      <c r="M431" s="15"/>
      <c r="N431" s="15"/>
      <c r="O431" s="15"/>
      <c r="P431" s="88">
        <v>0.5</v>
      </c>
      <c r="Q431" s="15"/>
      <c r="R431" s="15"/>
      <c r="S431" s="15"/>
      <c r="T431" s="15"/>
      <c r="U431" s="15"/>
      <c r="V431" s="15"/>
      <c r="W431" s="15"/>
      <c r="X431" s="15"/>
      <c r="Y431" s="15"/>
      <c r="Z431" s="15"/>
      <c r="AA431" s="15"/>
      <c r="AB431" s="15"/>
      <c r="AC431" s="15"/>
      <c r="AD431" s="15"/>
      <c r="AE431" s="15"/>
      <c r="AF431" s="15"/>
      <c r="AG431" s="15"/>
      <c r="AH431" s="15"/>
      <c r="AI431" s="15"/>
      <c r="AJ431" s="15"/>
      <c r="AK431" s="15"/>
      <c r="AL431" s="15"/>
      <c r="AM431" s="15"/>
      <c r="AN431" s="15"/>
      <c r="AO431" s="15"/>
      <c r="AP431" s="15"/>
      <c r="AQ431" s="15"/>
      <c r="AR431" s="15"/>
      <c r="AS431" s="15"/>
      <c r="AT431" s="15"/>
      <c r="AU431" s="15"/>
      <c r="AV431" s="15"/>
      <c r="AW431" s="15"/>
      <c r="AX431" s="15"/>
      <c r="AY431" s="15"/>
      <c r="AZ431" s="15"/>
      <c r="BA431" s="15"/>
      <c r="BB431" s="15"/>
      <c r="BC431" s="15"/>
      <c r="BD431" s="15"/>
      <c r="BE431" s="15"/>
      <c r="BF431" s="15"/>
      <c r="BG431" s="15"/>
      <c r="BH431" s="15"/>
      <c r="BI431" s="15"/>
      <c r="BJ431" s="15"/>
      <c r="BK431" s="15"/>
      <c r="BL431" s="15"/>
      <c r="BM431" s="15"/>
      <c r="BN431" s="15"/>
      <c r="BO431" s="15"/>
      <c r="BP431" s="15"/>
      <c r="BQ431" s="15"/>
      <c r="BR431" s="15"/>
      <c r="BS431" s="15"/>
      <c r="BT431" s="15"/>
      <c r="BU431" s="15"/>
      <c r="BV431" s="15"/>
      <c r="BW431" s="15"/>
      <c r="BX431" s="85"/>
      <c r="BY431" s="86"/>
    </row>
    <row r="432" spans="2:77" s="89" customFormat="1" ht="12.75">
      <c r="B432" s="100"/>
      <c r="C432" s="178" t="s">
        <v>866</v>
      </c>
      <c r="D432" s="171" t="s">
        <v>24</v>
      </c>
      <c r="E432" s="169" t="s">
        <v>883</v>
      </c>
      <c r="F432" s="15"/>
      <c r="G432" s="118">
        <v>0.5</v>
      </c>
      <c r="H432" s="88"/>
      <c r="I432" s="118">
        <v>0.5</v>
      </c>
      <c r="J432" s="15" t="s">
        <v>883</v>
      </c>
      <c r="K432" s="15"/>
      <c r="L432" s="15"/>
      <c r="M432" s="15"/>
      <c r="N432" s="15"/>
      <c r="O432" s="15"/>
      <c r="P432" s="118">
        <v>0.5</v>
      </c>
      <c r="Q432" s="15"/>
      <c r="R432" s="15"/>
      <c r="S432" s="15"/>
      <c r="T432" s="15"/>
      <c r="U432" s="15"/>
      <c r="V432" s="15"/>
      <c r="W432" s="15"/>
      <c r="X432" s="15"/>
      <c r="Y432" s="15"/>
      <c r="Z432" s="15"/>
      <c r="AA432" s="15"/>
      <c r="AB432" s="15"/>
      <c r="AC432" s="15"/>
      <c r="AD432" s="15"/>
      <c r="AE432" s="15"/>
      <c r="AF432" s="15"/>
      <c r="AG432" s="15"/>
      <c r="AH432" s="15"/>
      <c r="AI432" s="15"/>
      <c r="AJ432" s="15"/>
      <c r="AK432" s="15"/>
      <c r="AL432" s="15"/>
      <c r="AM432" s="15"/>
      <c r="AN432" s="15"/>
      <c r="AO432" s="15"/>
      <c r="AP432" s="15"/>
      <c r="AQ432" s="15"/>
      <c r="AR432" s="15"/>
      <c r="AS432" s="15"/>
      <c r="AT432" s="15"/>
      <c r="AU432" s="15"/>
      <c r="AV432" s="15"/>
      <c r="AW432" s="15"/>
      <c r="AX432" s="15"/>
      <c r="AY432" s="15"/>
      <c r="AZ432" s="15"/>
      <c r="BA432" s="15"/>
      <c r="BB432" s="15"/>
      <c r="BC432" s="15"/>
      <c r="BD432" s="15"/>
      <c r="BE432" s="15"/>
      <c r="BF432" s="15"/>
      <c r="BG432" s="15"/>
      <c r="BH432" s="15"/>
      <c r="BI432" s="15"/>
      <c r="BJ432" s="15"/>
      <c r="BK432" s="15"/>
      <c r="BL432" s="15"/>
      <c r="BM432" s="15"/>
      <c r="BN432" s="15"/>
      <c r="BO432" s="15"/>
      <c r="BP432" s="15"/>
      <c r="BQ432" s="15"/>
      <c r="BR432" s="15"/>
      <c r="BS432" s="15"/>
      <c r="BT432" s="15"/>
      <c r="BU432" s="15"/>
      <c r="BV432" s="15"/>
      <c r="BW432" s="15"/>
      <c r="BX432" s="85"/>
      <c r="BY432" s="86"/>
    </row>
    <row r="433" spans="2:77" ht="12.75">
      <c r="B433" s="2">
        <v>5</v>
      </c>
      <c r="C433" s="168" t="s">
        <v>451</v>
      </c>
      <c r="D433" s="168" t="s">
        <v>36</v>
      </c>
      <c r="E433" s="169" t="s">
        <v>883</v>
      </c>
      <c r="F433" s="15"/>
      <c r="G433" s="14">
        <v>0.5</v>
      </c>
      <c r="H433" s="14"/>
      <c r="I433" s="14">
        <v>0.5</v>
      </c>
      <c r="J433" s="15" t="s">
        <v>883</v>
      </c>
      <c r="K433" s="15"/>
      <c r="L433" s="15"/>
      <c r="M433" s="15"/>
      <c r="N433" s="15"/>
      <c r="O433" s="15"/>
      <c r="P433" s="14">
        <v>0.5</v>
      </c>
      <c r="Q433" s="15"/>
      <c r="R433" s="15"/>
      <c r="S433" s="15"/>
      <c r="T433" s="15"/>
      <c r="U433" s="15"/>
      <c r="V433" s="15"/>
      <c r="W433" s="15"/>
      <c r="X433" s="15"/>
      <c r="Y433" s="15"/>
      <c r="Z433" s="15"/>
      <c r="AA433" s="15"/>
      <c r="AB433" s="15"/>
      <c r="AC433" s="15"/>
      <c r="AD433" s="15"/>
      <c r="AE433" s="15"/>
      <c r="AF433" s="15"/>
      <c r="AG433" s="15"/>
      <c r="AH433" s="15"/>
      <c r="AI433" s="15"/>
      <c r="AJ433" s="15"/>
      <c r="AK433" s="15"/>
      <c r="AL433" s="15"/>
      <c r="AM433" s="15"/>
      <c r="AN433" s="15"/>
      <c r="AO433" s="15"/>
      <c r="AP433" s="15"/>
      <c r="AQ433" s="15"/>
      <c r="AR433" s="15"/>
      <c r="AS433" s="15"/>
      <c r="AT433" s="15"/>
      <c r="AU433" s="15"/>
      <c r="AV433" s="15"/>
      <c r="AW433" s="15"/>
      <c r="AX433" s="15"/>
      <c r="AY433" s="15"/>
      <c r="AZ433" s="15"/>
      <c r="BA433" s="15"/>
      <c r="BB433" s="15"/>
      <c r="BC433" s="15"/>
      <c r="BD433" s="15"/>
      <c r="BE433" s="15"/>
      <c r="BF433" s="15"/>
      <c r="BG433" s="15"/>
      <c r="BH433" s="15"/>
      <c r="BI433" s="15"/>
      <c r="BJ433" s="15"/>
      <c r="BK433" s="15"/>
      <c r="BL433" s="15"/>
      <c r="BM433" s="15"/>
      <c r="BN433" s="15"/>
      <c r="BO433" s="15"/>
      <c r="BP433" s="15"/>
      <c r="BQ433" s="15"/>
      <c r="BR433" s="15"/>
      <c r="BS433" s="15"/>
      <c r="BT433" s="15"/>
      <c r="BU433" s="15"/>
      <c r="BV433" s="15"/>
      <c r="BW433" s="15"/>
      <c r="BX433" s="12"/>
      <c r="BY433" s="13"/>
    </row>
    <row r="434" spans="2:77" ht="12.75">
      <c r="B434" s="2">
        <v>6</v>
      </c>
      <c r="C434" s="168" t="s">
        <v>452</v>
      </c>
      <c r="D434" s="168" t="s">
        <v>21</v>
      </c>
      <c r="E434" s="169" t="s">
        <v>883</v>
      </c>
      <c r="F434" s="15"/>
      <c r="G434" s="14">
        <v>0.49996000000000002</v>
      </c>
      <c r="H434" s="14"/>
      <c r="I434" s="14">
        <v>0.49996000000000002</v>
      </c>
      <c r="J434" s="15" t="s">
        <v>883</v>
      </c>
      <c r="K434" s="15"/>
      <c r="L434" s="15"/>
      <c r="M434" s="15"/>
      <c r="N434" s="15"/>
      <c r="O434" s="15"/>
      <c r="P434" s="14">
        <v>0.49996000000000002</v>
      </c>
      <c r="Q434" s="15"/>
      <c r="R434" s="15"/>
      <c r="S434" s="15"/>
      <c r="T434" s="15"/>
      <c r="U434" s="15"/>
      <c r="V434" s="15"/>
      <c r="W434" s="15"/>
      <c r="X434" s="15"/>
      <c r="Y434" s="15"/>
      <c r="Z434" s="15"/>
      <c r="AA434" s="15"/>
      <c r="AB434" s="15"/>
      <c r="AC434" s="15"/>
      <c r="AD434" s="15"/>
      <c r="AE434" s="15"/>
      <c r="AF434" s="15"/>
      <c r="AG434" s="15"/>
      <c r="AH434" s="15"/>
      <c r="AI434" s="15"/>
      <c r="AJ434" s="15"/>
      <c r="AK434" s="15"/>
      <c r="AL434" s="15"/>
      <c r="AM434" s="15"/>
      <c r="AN434" s="15"/>
      <c r="AO434" s="15"/>
      <c r="AP434" s="15"/>
      <c r="AQ434" s="15"/>
      <c r="AR434" s="15"/>
      <c r="AS434" s="15"/>
      <c r="AT434" s="15"/>
      <c r="AU434" s="15"/>
      <c r="AV434" s="15"/>
      <c r="AW434" s="15"/>
      <c r="AX434" s="15"/>
      <c r="AY434" s="15"/>
      <c r="AZ434" s="15"/>
      <c r="BA434" s="15"/>
      <c r="BB434" s="15"/>
      <c r="BC434" s="15"/>
      <c r="BD434" s="15"/>
      <c r="BE434" s="15"/>
      <c r="BF434" s="15"/>
      <c r="BG434" s="15"/>
      <c r="BH434" s="15"/>
      <c r="BI434" s="15"/>
      <c r="BJ434" s="15"/>
      <c r="BK434" s="15"/>
      <c r="BL434" s="15"/>
      <c r="BM434" s="15"/>
      <c r="BN434" s="15"/>
      <c r="BO434" s="15"/>
      <c r="BP434" s="15"/>
      <c r="BQ434" s="15"/>
      <c r="BR434" s="15"/>
      <c r="BS434" s="15"/>
      <c r="BT434" s="15"/>
      <c r="BU434" s="15"/>
      <c r="BV434" s="15"/>
      <c r="BW434" s="15"/>
      <c r="BX434" s="12"/>
      <c r="BY434" s="13"/>
    </row>
    <row r="435" spans="2:77" s="89" customFormat="1" ht="12.75">
      <c r="B435" s="100"/>
      <c r="C435" s="171" t="s">
        <v>867</v>
      </c>
      <c r="D435" s="171" t="s">
        <v>21</v>
      </c>
      <c r="E435" s="169" t="s">
        <v>883</v>
      </c>
      <c r="F435" s="15"/>
      <c r="G435" s="88">
        <v>0.49996000000000002</v>
      </c>
      <c r="H435" s="88"/>
      <c r="I435" s="88">
        <v>0.49996000000000002</v>
      </c>
      <c r="J435" s="15" t="s">
        <v>883</v>
      </c>
      <c r="K435" s="15"/>
      <c r="L435" s="15"/>
      <c r="M435" s="15"/>
      <c r="N435" s="15"/>
      <c r="O435" s="15"/>
      <c r="P435" s="88">
        <v>0.49996000000000002</v>
      </c>
      <c r="Q435" s="15"/>
      <c r="R435" s="15"/>
      <c r="S435" s="15"/>
      <c r="T435" s="15"/>
      <c r="U435" s="15"/>
      <c r="V435" s="15"/>
      <c r="W435" s="15"/>
      <c r="X435" s="15"/>
      <c r="Y435" s="15"/>
      <c r="Z435" s="15"/>
      <c r="AA435" s="15"/>
      <c r="AB435" s="15"/>
      <c r="AC435" s="15"/>
      <c r="AD435" s="15"/>
      <c r="AE435" s="15"/>
      <c r="AF435" s="15"/>
      <c r="AG435" s="15"/>
      <c r="AH435" s="15"/>
      <c r="AI435" s="15"/>
      <c r="AJ435" s="15"/>
      <c r="AK435" s="15"/>
      <c r="AL435" s="15"/>
      <c r="AM435" s="15"/>
      <c r="AN435" s="15"/>
      <c r="AO435" s="15"/>
      <c r="AP435" s="15"/>
      <c r="AQ435" s="15"/>
      <c r="AR435" s="15"/>
      <c r="AS435" s="15"/>
      <c r="AT435" s="15"/>
      <c r="AU435" s="15"/>
      <c r="AV435" s="15"/>
      <c r="AW435" s="15"/>
      <c r="AX435" s="15"/>
      <c r="AY435" s="15"/>
      <c r="AZ435" s="15"/>
      <c r="BA435" s="15"/>
      <c r="BB435" s="15"/>
      <c r="BC435" s="15"/>
      <c r="BD435" s="15"/>
      <c r="BE435" s="15"/>
      <c r="BF435" s="15"/>
      <c r="BG435" s="15"/>
      <c r="BH435" s="15"/>
      <c r="BI435" s="15"/>
      <c r="BJ435" s="15"/>
      <c r="BK435" s="15"/>
      <c r="BL435" s="15"/>
      <c r="BM435" s="15"/>
      <c r="BN435" s="15"/>
      <c r="BO435" s="15"/>
      <c r="BP435" s="15"/>
      <c r="BQ435" s="15"/>
      <c r="BR435" s="15"/>
      <c r="BS435" s="15"/>
      <c r="BT435" s="15"/>
      <c r="BU435" s="15"/>
      <c r="BV435" s="15"/>
      <c r="BW435" s="15"/>
      <c r="BX435" s="85"/>
      <c r="BY435" s="86"/>
    </row>
    <row r="436" spans="2:77" ht="12.75">
      <c r="B436" s="2">
        <v>7</v>
      </c>
      <c r="C436" s="168" t="s">
        <v>453</v>
      </c>
      <c r="D436" s="168" t="s">
        <v>36</v>
      </c>
      <c r="E436" s="169" t="s">
        <v>883</v>
      </c>
      <c r="F436" s="15"/>
      <c r="G436" s="14">
        <v>0.5</v>
      </c>
      <c r="H436" s="14"/>
      <c r="I436" s="14">
        <v>0.5</v>
      </c>
      <c r="J436" s="15" t="s">
        <v>883</v>
      </c>
      <c r="K436" s="15"/>
      <c r="L436" s="15"/>
      <c r="M436" s="15"/>
      <c r="N436" s="15"/>
      <c r="O436" s="15"/>
      <c r="P436" s="14">
        <v>0.5</v>
      </c>
      <c r="Q436" s="15"/>
      <c r="R436" s="15"/>
      <c r="S436" s="15"/>
      <c r="T436" s="15"/>
      <c r="U436" s="15"/>
      <c r="V436" s="15"/>
      <c r="W436" s="15"/>
      <c r="X436" s="15"/>
      <c r="Y436" s="15"/>
      <c r="Z436" s="15"/>
      <c r="AA436" s="15"/>
      <c r="AB436" s="15"/>
      <c r="AC436" s="15"/>
      <c r="AD436" s="15"/>
      <c r="AE436" s="15"/>
      <c r="AF436" s="15"/>
      <c r="AG436" s="15"/>
      <c r="AH436" s="15"/>
      <c r="AI436" s="15"/>
      <c r="AJ436" s="15"/>
      <c r="AK436" s="15"/>
      <c r="AL436" s="15"/>
      <c r="AM436" s="15"/>
      <c r="AN436" s="15"/>
      <c r="AO436" s="15"/>
      <c r="AP436" s="15"/>
      <c r="AQ436" s="15"/>
      <c r="AR436" s="15"/>
      <c r="AS436" s="15"/>
      <c r="AT436" s="15"/>
      <c r="AU436" s="15"/>
      <c r="AV436" s="15"/>
      <c r="AW436" s="15"/>
      <c r="AX436" s="15"/>
      <c r="AY436" s="15"/>
      <c r="AZ436" s="15"/>
      <c r="BA436" s="15"/>
      <c r="BB436" s="15"/>
      <c r="BC436" s="15"/>
      <c r="BD436" s="15"/>
      <c r="BE436" s="15"/>
      <c r="BF436" s="15"/>
      <c r="BG436" s="15"/>
      <c r="BH436" s="15"/>
      <c r="BI436" s="15"/>
      <c r="BJ436" s="15"/>
      <c r="BK436" s="15"/>
      <c r="BL436" s="15"/>
      <c r="BM436" s="15"/>
      <c r="BN436" s="15"/>
      <c r="BO436" s="15"/>
      <c r="BP436" s="15"/>
      <c r="BQ436" s="15"/>
      <c r="BR436" s="15"/>
      <c r="BS436" s="15"/>
      <c r="BT436" s="15"/>
      <c r="BU436" s="15"/>
      <c r="BV436" s="15"/>
      <c r="BW436" s="15"/>
      <c r="BX436" s="12"/>
      <c r="BY436" s="13"/>
    </row>
    <row r="437" spans="2:77" ht="12.75">
      <c r="B437" s="2">
        <v>8</v>
      </c>
      <c r="C437" s="168" t="s">
        <v>454</v>
      </c>
      <c r="D437" s="168" t="s">
        <v>15</v>
      </c>
      <c r="E437" s="169" t="s">
        <v>883</v>
      </c>
      <c r="F437" s="15"/>
      <c r="G437" s="14">
        <v>0.5</v>
      </c>
      <c r="H437" s="14"/>
      <c r="I437" s="14">
        <v>0.5</v>
      </c>
      <c r="J437" s="15" t="s">
        <v>883</v>
      </c>
      <c r="K437" s="15"/>
      <c r="L437" s="15"/>
      <c r="M437" s="15"/>
      <c r="N437" s="15"/>
      <c r="O437" s="15"/>
      <c r="P437" s="14">
        <v>0.5</v>
      </c>
      <c r="Q437" s="15"/>
      <c r="R437" s="15"/>
      <c r="S437" s="15"/>
      <c r="T437" s="15"/>
      <c r="U437" s="15"/>
      <c r="V437" s="15"/>
      <c r="W437" s="15"/>
      <c r="X437" s="15"/>
      <c r="Y437" s="15"/>
      <c r="Z437" s="15"/>
      <c r="AA437" s="15"/>
      <c r="AB437" s="15"/>
      <c r="AC437" s="15"/>
      <c r="AD437" s="15"/>
      <c r="AE437" s="15"/>
      <c r="AF437" s="15"/>
      <c r="AG437" s="15"/>
      <c r="AH437" s="15"/>
      <c r="AI437" s="15"/>
      <c r="AJ437" s="15"/>
      <c r="AK437" s="15"/>
      <c r="AL437" s="15"/>
      <c r="AM437" s="15"/>
      <c r="AN437" s="15"/>
      <c r="AO437" s="15"/>
      <c r="AP437" s="15"/>
      <c r="AQ437" s="15"/>
      <c r="AR437" s="15"/>
      <c r="AS437" s="15"/>
      <c r="AT437" s="15"/>
      <c r="AU437" s="15"/>
      <c r="AV437" s="15"/>
      <c r="AW437" s="15"/>
      <c r="AX437" s="15"/>
      <c r="AY437" s="15"/>
      <c r="AZ437" s="15"/>
      <c r="BA437" s="15"/>
      <c r="BB437" s="15"/>
      <c r="BC437" s="15"/>
      <c r="BD437" s="15"/>
      <c r="BE437" s="15"/>
      <c r="BF437" s="15"/>
      <c r="BG437" s="15"/>
      <c r="BH437" s="15"/>
      <c r="BI437" s="15"/>
      <c r="BJ437" s="15"/>
      <c r="BK437" s="15"/>
      <c r="BL437" s="15"/>
      <c r="BM437" s="15"/>
      <c r="BN437" s="15"/>
      <c r="BO437" s="15"/>
      <c r="BP437" s="15"/>
      <c r="BQ437" s="15"/>
      <c r="BR437" s="15"/>
      <c r="BS437" s="15"/>
      <c r="BT437" s="15"/>
      <c r="BU437" s="15"/>
      <c r="BV437" s="15"/>
      <c r="BW437" s="15"/>
      <c r="BX437" s="12"/>
      <c r="BY437" s="13"/>
    </row>
    <row r="438" spans="2:77" ht="12.75">
      <c r="B438" s="2"/>
      <c r="C438" s="178" t="s">
        <v>864</v>
      </c>
      <c r="D438" s="168" t="s">
        <v>78</v>
      </c>
      <c r="E438" s="169" t="s">
        <v>883</v>
      </c>
      <c r="F438" s="15"/>
      <c r="G438" s="118">
        <v>0.44</v>
      </c>
      <c r="H438" s="14"/>
      <c r="I438" s="118">
        <v>0.44</v>
      </c>
      <c r="J438" s="15" t="s">
        <v>883</v>
      </c>
      <c r="K438" s="15"/>
      <c r="L438" s="15"/>
      <c r="M438" s="15"/>
      <c r="N438" s="15"/>
      <c r="O438" s="15"/>
      <c r="P438" s="118">
        <v>0.44</v>
      </c>
      <c r="Q438" s="15"/>
      <c r="R438" s="15"/>
      <c r="S438" s="15"/>
      <c r="T438" s="15"/>
      <c r="U438" s="15"/>
      <c r="V438" s="15"/>
      <c r="W438" s="15"/>
      <c r="X438" s="15"/>
      <c r="Y438" s="15"/>
      <c r="Z438" s="15"/>
      <c r="AA438" s="15"/>
      <c r="AB438" s="15"/>
      <c r="AC438" s="15"/>
      <c r="AD438" s="15"/>
      <c r="AE438" s="15"/>
      <c r="AF438" s="15"/>
      <c r="AG438" s="15"/>
      <c r="AH438" s="15"/>
      <c r="AI438" s="15"/>
      <c r="AJ438" s="15"/>
      <c r="AK438" s="15"/>
      <c r="AL438" s="15"/>
      <c r="AM438" s="15"/>
      <c r="AN438" s="15"/>
      <c r="AO438" s="15"/>
      <c r="AP438" s="15"/>
      <c r="AQ438" s="15"/>
      <c r="AR438" s="15"/>
      <c r="AS438" s="15"/>
      <c r="AT438" s="15"/>
      <c r="AU438" s="15"/>
      <c r="AV438" s="15"/>
      <c r="AW438" s="15"/>
      <c r="AX438" s="15"/>
      <c r="AY438" s="15"/>
      <c r="AZ438" s="15"/>
      <c r="BA438" s="15"/>
      <c r="BB438" s="15"/>
      <c r="BC438" s="15"/>
      <c r="BD438" s="15"/>
      <c r="BE438" s="15"/>
      <c r="BF438" s="15"/>
      <c r="BG438" s="15"/>
      <c r="BH438" s="15"/>
      <c r="BI438" s="15"/>
      <c r="BJ438" s="15"/>
      <c r="BK438" s="15"/>
      <c r="BL438" s="15"/>
      <c r="BM438" s="15"/>
      <c r="BN438" s="15"/>
      <c r="BO438" s="15"/>
      <c r="BP438" s="15"/>
      <c r="BQ438" s="15"/>
      <c r="BR438" s="15"/>
      <c r="BS438" s="15"/>
      <c r="BT438" s="15"/>
      <c r="BU438" s="15"/>
      <c r="BV438" s="15"/>
      <c r="BW438" s="15"/>
      <c r="BX438" s="12"/>
      <c r="BY438" s="13"/>
    </row>
    <row r="439" spans="2:77" ht="12.75">
      <c r="B439" s="2">
        <v>9</v>
      </c>
      <c r="C439" s="168" t="s">
        <v>455</v>
      </c>
      <c r="D439" s="168" t="s">
        <v>78</v>
      </c>
      <c r="E439" s="169" t="s">
        <v>883</v>
      </c>
      <c r="F439" s="15"/>
      <c r="G439" s="14">
        <v>0.5</v>
      </c>
      <c r="H439" s="14"/>
      <c r="I439" s="14">
        <v>0.5</v>
      </c>
      <c r="J439" s="15" t="s">
        <v>883</v>
      </c>
      <c r="K439" s="15"/>
      <c r="L439" s="15"/>
      <c r="M439" s="15"/>
      <c r="N439" s="15"/>
      <c r="O439" s="15"/>
      <c r="P439" s="14">
        <v>0.5</v>
      </c>
      <c r="Q439" s="15"/>
      <c r="R439" s="15"/>
      <c r="S439" s="15"/>
      <c r="T439" s="15"/>
      <c r="U439" s="15"/>
      <c r="V439" s="15"/>
      <c r="W439" s="15"/>
      <c r="X439" s="15"/>
      <c r="Y439" s="15"/>
      <c r="Z439" s="15"/>
      <c r="AA439" s="15"/>
      <c r="AB439" s="15"/>
      <c r="AC439" s="15"/>
      <c r="AD439" s="15"/>
      <c r="AE439" s="15"/>
      <c r="AF439" s="15"/>
      <c r="AG439" s="15"/>
      <c r="AH439" s="15"/>
      <c r="AI439" s="15"/>
      <c r="AJ439" s="15"/>
      <c r="AK439" s="15"/>
      <c r="AL439" s="15"/>
      <c r="AM439" s="15"/>
      <c r="AN439" s="15"/>
      <c r="AO439" s="15"/>
      <c r="AP439" s="15"/>
      <c r="AQ439" s="15"/>
      <c r="AR439" s="15"/>
      <c r="AS439" s="15"/>
      <c r="AT439" s="15"/>
      <c r="AU439" s="15"/>
      <c r="AV439" s="15"/>
      <c r="AW439" s="15"/>
      <c r="AX439" s="15"/>
      <c r="AY439" s="15"/>
      <c r="AZ439" s="15"/>
      <c r="BA439" s="15"/>
      <c r="BB439" s="15"/>
      <c r="BC439" s="15"/>
      <c r="BD439" s="15"/>
      <c r="BE439" s="15"/>
      <c r="BF439" s="15"/>
      <c r="BG439" s="15"/>
      <c r="BH439" s="15"/>
      <c r="BI439" s="15"/>
      <c r="BJ439" s="15"/>
      <c r="BK439" s="15"/>
      <c r="BL439" s="15"/>
      <c r="BM439" s="15"/>
      <c r="BN439" s="15"/>
      <c r="BO439" s="15"/>
      <c r="BP439" s="15"/>
      <c r="BQ439" s="15"/>
      <c r="BR439" s="15"/>
      <c r="BS439" s="15"/>
      <c r="BT439" s="15"/>
      <c r="BU439" s="15"/>
      <c r="BV439" s="15"/>
      <c r="BW439" s="15"/>
      <c r="BX439" s="12"/>
      <c r="BY439" s="13"/>
    </row>
    <row r="440" spans="2:77" s="89" customFormat="1" ht="12.75">
      <c r="B440" s="100"/>
      <c r="C440" s="171" t="s">
        <v>752</v>
      </c>
      <c r="D440" s="171" t="s">
        <v>97</v>
      </c>
      <c r="E440" s="169" t="s">
        <v>883</v>
      </c>
      <c r="F440" s="15"/>
      <c r="G440" s="88">
        <v>0.2</v>
      </c>
      <c r="H440" s="88"/>
      <c r="I440" s="88">
        <v>0.2</v>
      </c>
      <c r="J440" s="15" t="s">
        <v>883</v>
      </c>
      <c r="K440" s="15"/>
      <c r="L440" s="15"/>
      <c r="M440" s="15"/>
      <c r="N440" s="15"/>
      <c r="O440" s="15"/>
      <c r="P440" s="88">
        <v>0.2</v>
      </c>
      <c r="Q440" s="15"/>
      <c r="R440" s="15"/>
      <c r="S440" s="15"/>
      <c r="T440" s="15"/>
      <c r="U440" s="15"/>
      <c r="V440" s="15"/>
      <c r="W440" s="15"/>
      <c r="X440" s="15"/>
      <c r="Y440" s="15"/>
      <c r="Z440" s="15"/>
      <c r="AA440" s="15"/>
      <c r="AB440" s="15"/>
      <c r="AC440" s="15"/>
      <c r="AD440" s="15"/>
      <c r="AE440" s="15"/>
      <c r="AF440" s="15"/>
      <c r="AG440" s="15"/>
      <c r="AH440" s="15"/>
      <c r="AI440" s="15"/>
      <c r="AJ440" s="15"/>
      <c r="AK440" s="15"/>
      <c r="AL440" s="15"/>
      <c r="AM440" s="15"/>
      <c r="AN440" s="15"/>
      <c r="AO440" s="15"/>
      <c r="AP440" s="15"/>
      <c r="AQ440" s="15"/>
      <c r="AR440" s="15"/>
      <c r="AS440" s="15"/>
      <c r="AT440" s="15"/>
      <c r="AU440" s="15"/>
      <c r="AV440" s="15"/>
      <c r="AW440" s="15"/>
      <c r="AX440" s="15"/>
      <c r="AY440" s="15"/>
      <c r="AZ440" s="15"/>
      <c r="BA440" s="15"/>
      <c r="BB440" s="15"/>
      <c r="BC440" s="15"/>
      <c r="BD440" s="15"/>
      <c r="BE440" s="15"/>
      <c r="BF440" s="15"/>
      <c r="BG440" s="15"/>
      <c r="BH440" s="15"/>
      <c r="BI440" s="15"/>
      <c r="BJ440" s="15"/>
      <c r="BK440" s="15"/>
      <c r="BL440" s="15"/>
      <c r="BM440" s="15"/>
      <c r="BN440" s="15"/>
      <c r="BO440" s="15"/>
      <c r="BP440" s="15"/>
      <c r="BQ440" s="15"/>
      <c r="BR440" s="15"/>
      <c r="BS440" s="15"/>
      <c r="BT440" s="15"/>
      <c r="BU440" s="15"/>
      <c r="BV440" s="15"/>
      <c r="BW440" s="15"/>
      <c r="BX440" s="85"/>
      <c r="BY440" s="86"/>
    </row>
    <row r="441" spans="2:77" ht="12.75">
      <c r="B441" s="2">
        <v>10</v>
      </c>
      <c r="C441" s="168" t="s">
        <v>456</v>
      </c>
      <c r="D441" s="168" t="s">
        <v>21</v>
      </c>
      <c r="E441" s="169" t="s">
        <v>883</v>
      </c>
      <c r="F441" s="15"/>
      <c r="G441" s="14">
        <v>0.5</v>
      </c>
      <c r="H441" s="14"/>
      <c r="I441" s="14">
        <v>0.5</v>
      </c>
      <c r="J441" s="15" t="s">
        <v>883</v>
      </c>
      <c r="K441" s="15"/>
      <c r="L441" s="15"/>
      <c r="M441" s="15"/>
      <c r="N441" s="15"/>
      <c r="O441" s="15"/>
      <c r="P441" s="14">
        <v>0.5</v>
      </c>
      <c r="Q441" s="15"/>
      <c r="R441" s="15"/>
      <c r="S441" s="15"/>
      <c r="T441" s="15"/>
      <c r="U441" s="15"/>
      <c r="V441" s="15"/>
      <c r="W441" s="15"/>
      <c r="X441" s="15"/>
      <c r="Y441" s="15"/>
      <c r="Z441" s="15"/>
      <c r="AA441" s="15"/>
      <c r="AB441" s="15"/>
      <c r="AC441" s="15"/>
      <c r="AD441" s="15"/>
      <c r="AE441" s="15"/>
      <c r="AF441" s="15"/>
      <c r="AG441" s="15"/>
      <c r="AH441" s="15"/>
      <c r="AI441" s="15"/>
      <c r="AJ441" s="15"/>
      <c r="AK441" s="15"/>
      <c r="AL441" s="15"/>
      <c r="AM441" s="15"/>
      <c r="AN441" s="15"/>
      <c r="AO441" s="15"/>
      <c r="AP441" s="15"/>
      <c r="AQ441" s="15"/>
      <c r="AR441" s="15"/>
      <c r="AS441" s="15"/>
      <c r="AT441" s="15"/>
      <c r="AU441" s="15"/>
      <c r="AV441" s="15"/>
      <c r="AW441" s="15"/>
      <c r="AX441" s="15"/>
      <c r="AY441" s="15"/>
      <c r="AZ441" s="15"/>
      <c r="BA441" s="15"/>
      <c r="BB441" s="15"/>
      <c r="BC441" s="15"/>
      <c r="BD441" s="15"/>
      <c r="BE441" s="15"/>
      <c r="BF441" s="15"/>
      <c r="BG441" s="15"/>
      <c r="BH441" s="15"/>
      <c r="BI441" s="15"/>
      <c r="BJ441" s="15"/>
      <c r="BK441" s="15"/>
      <c r="BL441" s="15"/>
      <c r="BM441" s="15"/>
      <c r="BN441" s="15"/>
      <c r="BO441" s="15"/>
      <c r="BP441" s="15"/>
      <c r="BQ441" s="15"/>
      <c r="BR441" s="15"/>
      <c r="BS441" s="15"/>
      <c r="BT441" s="15"/>
      <c r="BU441" s="15"/>
      <c r="BV441" s="15"/>
      <c r="BW441" s="15"/>
      <c r="BX441" s="12"/>
      <c r="BY441" s="13"/>
    </row>
    <row r="442" spans="2:77" s="89" customFormat="1" ht="12.75">
      <c r="B442" s="100"/>
      <c r="C442" s="171" t="s">
        <v>868</v>
      </c>
      <c r="D442" s="171" t="s">
        <v>104</v>
      </c>
      <c r="E442" s="169" t="s">
        <v>883</v>
      </c>
      <c r="F442" s="15"/>
      <c r="G442" s="128">
        <v>0.49459999999999998</v>
      </c>
      <c r="H442" s="88"/>
      <c r="I442" s="128">
        <v>0.49459999999999998</v>
      </c>
      <c r="J442" s="15" t="s">
        <v>883</v>
      </c>
      <c r="K442" s="15"/>
      <c r="L442" s="15"/>
      <c r="M442" s="15"/>
      <c r="N442" s="15"/>
      <c r="O442" s="15"/>
      <c r="P442" s="128">
        <v>0.49459999999999998</v>
      </c>
      <c r="Q442" s="15"/>
      <c r="R442" s="15"/>
      <c r="S442" s="15"/>
      <c r="T442" s="15"/>
      <c r="U442" s="15"/>
      <c r="V442" s="15"/>
      <c r="W442" s="15"/>
      <c r="X442" s="15"/>
      <c r="Y442" s="15"/>
      <c r="Z442" s="15"/>
      <c r="AA442" s="15"/>
      <c r="AB442" s="15"/>
      <c r="AC442" s="15"/>
      <c r="AD442" s="15"/>
      <c r="AE442" s="15"/>
      <c r="AF442" s="15"/>
      <c r="AG442" s="15"/>
      <c r="AH442" s="15"/>
      <c r="AI442" s="15"/>
      <c r="AJ442" s="15"/>
      <c r="AK442" s="15"/>
      <c r="AL442" s="15"/>
      <c r="AM442" s="15"/>
      <c r="AN442" s="15"/>
      <c r="AO442" s="15"/>
      <c r="AP442" s="15"/>
      <c r="AQ442" s="15"/>
      <c r="AR442" s="15"/>
      <c r="AS442" s="15"/>
      <c r="AT442" s="15"/>
      <c r="AU442" s="15"/>
      <c r="AV442" s="15"/>
      <c r="AW442" s="15"/>
      <c r="AX442" s="15"/>
      <c r="AY442" s="15"/>
      <c r="AZ442" s="15"/>
      <c r="BA442" s="15"/>
      <c r="BB442" s="15"/>
      <c r="BC442" s="15"/>
      <c r="BD442" s="15"/>
      <c r="BE442" s="15"/>
      <c r="BF442" s="15"/>
      <c r="BG442" s="15"/>
      <c r="BH442" s="15"/>
      <c r="BI442" s="15"/>
      <c r="BJ442" s="15"/>
      <c r="BK442" s="15"/>
      <c r="BL442" s="15"/>
      <c r="BM442" s="15"/>
      <c r="BN442" s="15"/>
      <c r="BO442" s="15"/>
      <c r="BP442" s="15"/>
      <c r="BQ442" s="15"/>
      <c r="BR442" s="15"/>
      <c r="BS442" s="15"/>
      <c r="BT442" s="15"/>
      <c r="BU442" s="15"/>
      <c r="BV442" s="15"/>
      <c r="BW442" s="15"/>
      <c r="BX442" s="85"/>
      <c r="BY442" s="86"/>
    </row>
    <row r="443" spans="2:77" s="26" customFormat="1" ht="15.75">
      <c r="B443" s="2" t="s">
        <v>457</v>
      </c>
      <c r="C443" s="165" t="s">
        <v>458</v>
      </c>
      <c r="D443" s="182"/>
      <c r="E443" s="167"/>
      <c r="F443" s="7"/>
      <c r="G443" s="8"/>
      <c r="H443" s="8"/>
      <c r="I443" s="8"/>
      <c r="J443" s="7"/>
      <c r="K443" s="7"/>
      <c r="L443" s="7"/>
      <c r="M443" s="7"/>
      <c r="N443" s="7"/>
      <c r="O443" s="7"/>
      <c r="P443" s="8"/>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2"/>
      <c r="BY443" s="30"/>
    </row>
    <row r="444" spans="2:77" s="26" customFormat="1" ht="12.75">
      <c r="B444" s="17">
        <v>2</v>
      </c>
      <c r="C444" s="168" t="s">
        <v>460</v>
      </c>
      <c r="D444" s="168" t="s">
        <v>21</v>
      </c>
      <c r="E444" s="238" t="s">
        <v>884</v>
      </c>
      <c r="F444" s="91"/>
      <c r="G444" s="24">
        <v>5</v>
      </c>
      <c r="H444" s="24"/>
      <c r="I444" s="14">
        <v>5</v>
      </c>
      <c r="J444" s="91" t="s">
        <v>884</v>
      </c>
      <c r="K444" s="91"/>
      <c r="L444" s="91"/>
      <c r="M444" s="91"/>
      <c r="N444" s="91"/>
      <c r="O444" s="91"/>
      <c r="P444" s="14">
        <v>5</v>
      </c>
      <c r="Q444" s="91"/>
      <c r="R444" s="91"/>
      <c r="S444" s="91"/>
      <c r="T444" s="91"/>
      <c r="U444" s="91"/>
      <c r="V444" s="91"/>
      <c r="W444" s="91"/>
      <c r="X444" s="91"/>
      <c r="Y444" s="91"/>
      <c r="Z444" s="91"/>
      <c r="AA444" s="91"/>
      <c r="AB444" s="91"/>
      <c r="AC444" s="91"/>
      <c r="AD444" s="91"/>
      <c r="AE444" s="91"/>
      <c r="AF444" s="91"/>
      <c r="AG444" s="91"/>
      <c r="AH444" s="91"/>
      <c r="AI444" s="91"/>
      <c r="AJ444" s="91"/>
      <c r="AK444" s="91"/>
      <c r="AL444" s="91"/>
      <c r="AM444" s="91"/>
      <c r="AN444" s="91"/>
      <c r="AO444" s="91"/>
      <c r="AP444" s="91"/>
      <c r="AQ444" s="91"/>
      <c r="AR444" s="91"/>
      <c r="AS444" s="91"/>
      <c r="AT444" s="91"/>
      <c r="AU444" s="91"/>
      <c r="AV444" s="91"/>
      <c r="AW444" s="91"/>
      <c r="AX444" s="91"/>
      <c r="AY444" s="91"/>
      <c r="AZ444" s="91"/>
      <c r="BA444" s="91"/>
      <c r="BB444" s="91"/>
      <c r="BC444" s="91"/>
      <c r="BD444" s="91"/>
      <c r="BE444" s="91"/>
      <c r="BF444" s="91"/>
      <c r="BG444" s="91"/>
      <c r="BH444" s="91"/>
      <c r="BI444" s="91"/>
      <c r="BJ444" s="91"/>
      <c r="BK444" s="91"/>
      <c r="BL444" s="91"/>
      <c r="BM444" s="91"/>
      <c r="BN444" s="91"/>
      <c r="BO444" s="91"/>
      <c r="BP444" s="91"/>
      <c r="BQ444" s="91"/>
      <c r="BR444" s="91"/>
      <c r="BS444" s="91"/>
      <c r="BT444" s="91"/>
      <c r="BU444" s="91"/>
      <c r="BV444" s="91"/>
      <c r="BW444" s="91"/>
      <c r="BX444" s="21"/>
      <c r="BY444" s="13"/>
    </row>
    <row r="445" spans="2:77" s="26" customFormat="1" ht="12.75">
      <c r="B445" s="17">
        <v>3</v>
      </c>
      <c r="C445" s="168" t="s">
        <v>461</v>
      </c>
      <c r="D445" s="168" t="s">
        <v>41</v>
      </c>
      <c r="E445" s="238" t="s">
        <v>884</v>
      </c>
      <c r="F445" s="91"/>
      <c r="G445" s="24">
        <v>3</v>
      </c>
      <c r="H445" s="24"/>
      <c r="I445" s="14">
        <v>3</v>
      </c>
      <c r="J445" s="91" t="s">
        <v>884</v>
      </c>
      <c r="K445" s="91"/>
      <c r="L445" s="91"/>
      <c r="M445" s="91"/>
      <c r="N445" s="91"/>
      <c r="O445" s="91"/>
      <c r="P445" s="14">
        <v>3</v>
      </c>
      <c r="Q445" s="91"/>
      <c r="R445" s="91"/>
      <c r="S445" s="91"/>
      <c r="T445" s="91"/>
      <c r="U445" s="91"/>
      <c r="V445" s="91"/>
      <c r="W445" s="91"/>
      <c r="X445" s="91"/>
      <c r="Y445" s="91"/>
      <c r="Z445" s="91"/>
      <c r="AA445" s="91"/>
      <c r="AB445" s="91"/>
      <c r="AC445" s="91"/>
      <c r="AD445" s="91"/>
      <c r="AE445" s="91"/>
      <c r="AF445" s="91"/>
      <c r="AG445" s="91"/>
      <c r="AH445" s="91"/>
      <c r="AI445" s="91"/>
      <c r="AJ445" s="91"/>
      <c r="AK445" s="91"/>
      <c r="AL445" s="91"/>
      <c r="AM445" s="91"/>
      <c r="AN445" s="91"/>
      <c r="AO445" s="91"/>
      <c r="AP445" s="91"/>
      <c r="AQ445" s="91"/>
      <c r="AR445" s="91"/>
      <c r="AS445" s="91"/>
      <c r="AT445" s="91"/>
      <c r="AU445" s="91"/>
      <c r="AV445" s="91"/>
      <c r="AW445" s="91"/>
      <c r="AX445" s="91"/>
      <c r="AY445" s="91"/>
      <c r="AZ445" s="91"/>
      <c r="BA445" s="91"/>
      <c r="BB445" s="91"/>
      <c r="BC445" s="91"/>
      <c r="BD445" s="91"/>
      <c r="BE445" s="91"/>
      <c r="BF445" s="91"/>
      <c r="BG445" s="91"/>
      <c r="BH445" s="91"/>
      <c r="BI445" s="91"/>
      <c r="BJ445" s="91"/>
      <c r="BK445" s="91"/>
      <c r="BL445" s="91"/>
      <c r="BM445" s="91"/>
      <c r="BN445" s="91"/>
      <c r="BO445" s="91"/>
      <c r="BP445" s="91"/>
      <c r="BQ445" s="91"/>
      <c r="BR445" s="91"/>
      <c r="BS445" s="91"/>
      <c r="BT445" s="91"/>
      <c r="BU445" s="91"/>
      <c r="BV445" s="91"/>
      <c r="BW445" s="91"/>
      <c r="BX445" s="21"/>
      <c r="BY445" s="13"/>
    </row>
    <row r="446" spans="2:77" s="26" customFormat="1" ht="12.75">
      <c r="B446" s="17">
        <v>4</v>
      </c>
      <c r="C446" s="168" t="s">
        <v>462</v>
      </c>
      <c r="D446" s="168" t="s">
        <v>18</v>
      </c>
      <c r="E446" s="238" t="s">
        <v>884</v>
      </c>
      <c r="F446" s="91"/>
      <c r="G446" s="24">
        <v>2</v>
      </c>
      <c r="H446" s="24"/>
      <c r="I446" s="14">
        <v>2</v>
      </c>
      <c r="J446" s="91" t="s">
        <v>884</v>
      </c>
      <c r="K446" s="91"/>
      <c r="L446" s="91"/>
      <c r="M446" s="91"/>
      <c r="N446" s="91"/>
      <c r="O446" s="91"/>
      <c r="P446" s="14">
        <v>2</v>
      </c>
      <c r="Q446" s="91"/>
      <c r="R446" s="91"/>
      <c r="S446" s="91"/>
      <c r="T446" s="91"/>
      <c r="U446" s="91"/>
      <c r="V446" s="91"/>
      <c r="W446" s="91"/>
      <c r="X446" s="91"/>
      <c r="Y446" s="91"/>
      <c r="Z446" s="91"/>
      <c r="AA446" s="91"/>
      <c r="AB446" s="91"/>
      <c r="AC446" s="91"/>
      <c r="AD446" s="91"/>
      <c r="AE446" s="91"/>
      <c r="AF446" s="91"/>
      <c r="AG446" s="91"/>
      <c r="AH446" s="91"/>
      <c r="AI446" s="91"/>
      <c r="AJ446" s="91"/>
      <c r="AK446" s="91"/>
      <c r="AL446" s="91"/>
      <c r="AM446" s="91"/>
      <c r="AN446" s="91"/>
      <c r="AO446" s="91"/>
      <c r="AP446" s="91"/>
      <c r="AQ446" s="91"/>
      <c r="AR446" s="91"/>
      <c r="AS446" s="91"/>
      <c r="AT446" s="91"/>
      <c r="AU446" s="91"/>
      <c r="AV446" s="91"/>
      <c r="AW446" s="91"/>
      <c r="AX446" s="91"/>
      <c r="AY446" s="91"/>
      <c r="AZ446" s="91"/>
      <c r="BA446" s="91"/>
      <c r="BB446" s="91"/>
      <c r="BC446" s="91"/>
      <c r="BD446" s="91"/>
      <c r="BE446" s="91"/>
      <c r="BF446" s="91"/>
      <c r="BG446" s="91"/>
      <c r="BH446" s="91"/>
      <c r="BI446" s="91"/>
      <c r="BJ446" s="91"/>
      <c r="BK446" s="91"/>
      <c r="BL446" s="91"/>
      <c r="BM446" s="91"/>
      <c r="BN446" s="91"/>
      <c r="BO446" s="91"/>
      <c r="BP446" s="91"/>
      <c r="BQ446" s="91"/>
      <c r="BR446" s="91"/>
      <c r="BS446" s="91"/>
      <c r="BT446" s="91"/>
      <c r="BU446" s="91"/>
      <c r="BV446" s="91"/>
      <c r="BW446" s="91"/>
      <c r="BX446" s="21"/>
      <c r="BY446" s="13"/>
    </row>
    <row r="447" spans="2:77" s="26" customFormat="1" ht="12.75">
      <c r="B447" s="17">
        <v>5</v>
      </c>
      <c r="C447" s="168" t="s">
        <v>463</v>
      </c>
      <c r="D447" s="168" t="s">
        <v>18</v>
      </c>
      <c r="E447" s="238" t="s">
        <v>884</v>
      </c>
      <c r="F447" s="91"/>
      <c r="G447" s="24">
        <v>4</v>
      </c>
      <c r="H447" s="24"/>
      <c r="I447" s="14">
        <v>4</v>
      </c>
      <c r="J447" s="91" t="s">
        <v>884</v>
      </c>
      <c r="K447" s="91"/>
      <c r="L447" s="91"/>
      <c r="M447" s="91"/>
      <c r="N447" s="91"/>
      <c r="O447" s="91"/>
      <c r="P447" s="14">
        <v>4</v>
      </c>
      <c r="Q447" s="91"/>
      <c r="R447" s="91"/>
      <c r="S447" s="91"/>
      <c r="T447" s="91"/>
      <c r="U447" s="91"/>
      <c r="V447" s="91"/>
      <c r="W447" s="91"/>
      <c r="X447" s="91"/>
      <c r="Y447" s="91"/>
      <c r="Z447" s="91"/>
      <c r="AA447" s="91"/>
      <c r="AB447" s="91"/>
      <c r="AC447" s="91"/>
      <c r="AD447" s="91"/>
      <c r="AE447" s="91"/>
      <c r="AF447" s="91"/>
      <c r="AG447" s="91"/>
      <c r="AH447" s="91"/>
      <c r="AI447" s="91"/>
      <c r="AJ447" s="91"/>
      <c r="AK447" s="91"/>
      <c r="AL447" s="91"/>
      <c r="AM447" s="91"/>
      <c r="AN447" s="91"/>
      <c r="AO447" s="91"/>
      <c r="AP447" s="91"/>
      <c r="AQ447" s="91"/>
      <c r="AR447" s="91"/>
      <c r="AS447" s="91"/>
      <c r="AT447" s="91"/>
      <c r="AU447" s="91"/>
      <c r="AV447" s="91"/>
      <c r="AW447" s="91"/>
      <c r="AX447" s="91"/>
      <c r="AY447" s="91"/>
      <c r="AZ447" s="91"/>
      <c r="BA447" s="91"/>
      <c r="BB447" s="91"/>
      <c r="BC447" s="91"/>
      <c r="BD447" s="91"/>
      <c r="BE447" s="91"/>
      <c r="BF447" s="91"/>
      <c r="BG447" s="91"/>
      <c r="BH447" s="91"/>
      <c r="BI447" s="91"/>
      <c r="BJ447" s="91"/>
      <c r="BK447" s="91"/>
      <c r="BL447" s="91"/>
      <c r="BM447" s="91"/>
      <c r="BN447" s="91"/>
      <c r="BO447" s="91"/>
      <c r="BP447" s="91"/>
      <c r="BQ447" s="91"/>
      <c r="BR447" s="91"/>
      <c r="BS447" s="91"/>
      <c r="BT447" s="91"/>
      <c r="BU447" s="91"/>
      <c r="BV447" s="91"/>
      <c r="BW447" s="91"/>
      <c r="BX447" s="21"/>
      <c r="BY447" s="13"/>
    </row>
    <row r="448" spans="2:77" s="26" customFormat="1" ht="12.75">
      <c r="B448" s="17">
        <v>6</v>
      </c>
      <c r="C448" s="168" t="s">
        <v>464</v>
      </c>
      <c r="D448" s="168" t="s">
        <v>18</v>
      </c>
      <c r="E448" s="238" t="s">
        <v>884</v>
      </c>
      <c r="F448" s="91"/>
      <c r="G448" s="14">
        <v>3</v>
      </c>
      <c r="H448" s="14"/>
      <c r="I448" s="14">
        <v>3</v>
      </c>
      <c r="J448" s="91" t="s">
        <v>884</v>
      </c>
      <c r="K448" s="91"/>
      <c r="L448" s="91"/>
      <c r="M448" s="91"/>
      <c r="N448" s="91"/>
      <c r="O448" s="91"/>
      <c r="P448" s="14">
        <v>3</v>
      </c>
      <c r="Q448" s="91"/>
      <c r="R448" s="91"/>
      <c r="S448" s="91"/>
      <c r="T448" s="91"/>
      <c r="U448" s="91"/>
      <c r="V448" s="91"/>
      <c r="W448" s="91"/>
      <c r="X448" s="91"/>
      <c r="Y448" s="91"/>
      <c r="Z448" s="91"/>
      <c r="AA448" s="91"/>
      <c r="AB448" s="91"/>
      <c r="AC448" s="91"/>
      <c r="AD448" s="91"/>
      <c r="AE448" s="91"/>
      <c r="AF448" s="91"/>
      <c r="AG448" s="91"/>
      <c r="AH448" s="91"/>
      <c r="AI448" s="91"/>
      <c r="AJ448" s="91"/>
      <c r="AK448" s="91"/>
      <c r="AL448" s="91"/>
      <c r="AM448" s="91"/>
      <c r="AN448" s="91"/>
      <c r="AO448" s="91"/>
      <c r="AP448" s="91"/>
      <c r="AQ448" s="91"/>
      <c r="AR448" s="91"/>
      <c r="AS448" s="91"/>
      <c r="AT448" s="91"/>
      <c r="AU448" s="91"/>
      <c r="AV448" s="91"/>
      <c r="AW448" s="91"/>
      <c r="AX448" s="91"/>
      <c r="AY448" s="91"/>
      <c r="AZ448" s="91"/>
      <c r="BA448" s="91"/>
      <c r="BB448" s="91"/>
      <c r="BC448" s="91"/>
      <c r="BD448" s="91"/>
      <c r="BE448" s="91"/>
      <c r="BF448" s="91"/>
      <c r="BG448" s="91"/>
      <c r="BH448" s="91"/>
      <c r="BI448" s="91"/>
      <c r="BJ448" s="91"/>
      <c r="BK448" s="91"/>
      <c r="BL448" s="91"/>
      <c r="BM448" s="91"/>
      <c r="BN448" s="91"/>
      <c r="BO448" s="91"/>
      <c r="BP448" s="91"/>
      <c r="BQ448" s="91"/>
      <c r="BR448" s="91"/>
      <c r="BS448" s="91"/>
      <c r="BT448" s="91"/>
      <c r="BU448" s="91"/>
      <c r="BV448" s="91"/>
      <c r="BW448" s="91"/>
      <c r="BX448" s="21"/>
      <c r="BY448" s="13"/>
    </row>
    <row r="449" spans="1:77" s="26" customFormat="1" ht="38.25">
      <c r="B449" s="17">
        <v>7</v>
      </c>
      <c r="C449" s="168" t="s">
        <v>465</v>
      </c>
      <c r="D449" s="168" t="s">
        <v>57</v>
      </c>
      <c r="E449" s="238" t="s">
        <v>884</v>
      </c>
      <c r="F449" s="91"/>
      <c r="G449" s="24">
        <v>1.5</v>
      </c>
      <c r="H449" s="24"/>
      <c r="I449" s="14">
        <v>1.5</v>
      </c>
      <c r="J449" s="91" t="s">
        <v>884</v>
      </c>
      <c r="K449" s="91"/>
      <c r="L449" s="91"/>
      <c r="M449" s="91"/>
      <c r="N449" s="91"/>
      <c r="O449" s="91"/>
      <c r="P449" s="14">
        <v>1.5</v>
      </c>
      <c r="Q449" s="91"/>
      <c r="R449" s="91"/>
      <c r="S449" s="91"/>
      <c r="T449" s="91"/>
      <c r="U449" s="91"/>
      <c r="V449" s="91"/>
      <c r="W449" s="91"/>
      <c r="X449" s="91"/>
      <c r="Y449" s="91"/>
      <c r="Z449" s="91"/>
      <c r="AA449" s="91"/>
      <c r="AB449" s="91"/>
      <c r="AC449" s="91"/>
      <c r="AD449" s="91"/>
      <c r="AE449" s="91"/>
      <c r="AF449" s="91"/>
      <c r="AG449" s="91"/>
      <c r="AH449" s="91"/>
      <c r="AI449" s="91"/>
      <c r="AJ449" s="91"/>
      <c r="AK449" s="91"/>
      <c r="AL449" s="91"/>
      <c r="AM449" s="91"/>
      <c r="AN449" s="91"/>
      <c r="AO449" s="91"/>
      <c r="AP449" s="91"/>
      <c r="AQ449" s="91"/>
      <c r="AR449" s="91"/>
      <c r="AS449" s="91"/>
      <c r="AT449" s="91"/>
      <c r="AU449" s="91"/>
      <c r="AV449" s="91"/>
      <c r="AW449" s="91"/>
      <c r="AX449" s="91"/>
      <c r="AY449" s="91"/>
      <c r="AZ449" s="91"/>
      <c r="BA449" s="91"/>
      <c r="BB449" s="91"/>
      <c r="BC449" s="91"/>
      <c r="BD449" s="91"/>
      <c r="BE449" s="91"/>
      <c r="BF449" s="91"/>
      <c r="BG449" s="91"/>
      <c r="BH449" s="91"/>
      <c r="BI449" s="91"/>
      <c r="BJ449" s="91"/>
      <c r="BK449" s="91"/>
      <c r="BL449" s="91"/>
      <c r="BM449" s="91"/>
      <c r="BN449" s="91"/>
      <c r="BO449" s="91"/>
      <c r="BP449" s="91"/>
      <c r="BQ449" s="91"/>
      <c r="BR449" s="91"/>
      <c r="BS449" s="91"/>
      <c r="BT449" s="91"/>
      <c r="BU449" s="91"/>
      <c r="BV449" s="91"/>
      <c r="BW449" s="91"/>
      <c r="BX449" s="21"/>
      <c r="BY449" s="13" t="s">
        <v>116</v>
      </c>
    </row>
    <row r="450" spans="1:77" s="26" customFormat="1" ht="38.25">
      <c r="B450" s="17">
        <v>8</v>
      </c>
      <c r="C450" s="168" t="s">
        <v>466</v>
      </c>
      <c r="D450" s="168" t="s">
        <v>15</v>
      </c>
      <c r="E450" s="238" t="s">
        <v>884</v>
      </c>
      <c r="F450" s="91"/>
      <c r="G450" s="24">
        <v>3</v>
      </c>
      <c r="H450" s="24"/>
      <c r="I450" s="14">
        <v>3</v>
      </c>
      <c r="J450" s="91" t="s">
        <v>884</v>
      </c>
      <c r="K450" s="91"/>
      <c r="L450" s="91"/>
      <c r="M450" s="91"/>
      <c r="N450" s="91"/>
      <c r="O450" s="91"/>
      <c r="P450" s="14">
        <v>3</v>
      </c>
      <c r="Q450" s="91"/>
      <c r="R450" s="91"/>
      <c r="S450" s="91"/>
      <c r="T450" s="91"/>
      <c r="U450" s="91"/>
      <c r="V450" s="91"/>
      <c r="W450" s="91"/>
      <c r="X450" s="91"/>
      <c r="Y450" s="91"/>
      <c r="Z450" s="91"/>
      <c r="AA450" s="91"/>
      <c r="AB450" s="91"/>
      <c r="AC450" s="91"/>
      <c r="AD450" s="91"/>
      <c r="AE450" s="91"/>
      <c r="AF450" s="91"/>
      <c r="AG450" s="91"/>
      <c r="AH450" s="91"/>
      <c r="AI450" s="91"/>
      <c r="AJ450" s="91"/>
      <c r="AK450" s="91"/>
      <c r="AL450" s="91"/>
      <c r="AM450" s="91"/>
      <c r="AN450" s="91"/>
      <c r="AO450" s="91"/>
      <c r="AP450" s="91"/>
      <c r="AQ450" s="91"/>
      <c r="AR450" s="91"/>
      <c r="AS450" s="91"/>
      <c r="AT450" s="91"/>
      <c r="AU450" s="91"/>
      <c r="AV450" s="91"/>
      <c r="AW450" s="91"/>
      <c r="AX450" s="91"/>
      <c r="AY450" s="91"/>
      <c r="AZ450" s="91"/>
      <c r="BA450" s="91"/>
      <c r="BB450" s="91"/>
      <c r="BC450" s="91"/>
      <c r="BD450" s="91"/>
      <c r="BE450" s="91"/>
      <c r="BF450" s="91"/>
      <c r="BG450" s="91"/>
      <c r="BH450" s="91"/>
      <c r="BI450" s="91"/>
      <c r="BJ450" s="91"/>
      <c r="BK450" s="91"/>
      <c r="BL450" s="91"/>
      <c r="BM450" s="91"/>
      <c r="BN450" s="91"/>
      <c r="BO450" s="91"/>
      <c r="BP450" s="91"/>
      <c r="BQ450" s="91"/>
      <c r="BR450" s="91"/>
      <c r="BS450" s="91"/>
      <c r="BT450" s="91"/>
      <c r="BU450" s="91"/>
      <c r="BV450" s="91"/>
      <c r="BW450" s="91"/>
      <c r="BX450" s="21"/>
      <c r="BY450" s="13" t="s">
        <v>116</v>
      </c>
    </row>
    <row r="451" spans="1:77" s="26" customFormat="1" ht="38.25">
      <c r="B451" s="17">
        <v>9</v>
      </c>
      <c r="C451" s="168" t="s">
        <v>467</v>
      </c>
      <c r="D451" s="168" t="s">
        <v>24</v>
      </c>
      <c r="E451" s="238" t="s">
        <v>884</v>
      </c>
      <c r="F451" s="91"/>
      <c r="G451" s="24">
        <v>30</v>
      </c>
      <c r="H451" s="24"/>
      <c r="I451" s="14">
        <v>4.99</v>
      </c>
      <c r="J451" s="91" t="s">
        <v>884</v>
      </c>
      <c r="K451" s="91"/>
      <c r="L451" s="91"/>
      <c r="M451" s="91"/>
      <c r="N451" s="91"/>
      <c r="O451" s="91"/>
      <c r="P451" s="14">
        <v>4.99</v>
      </c>
      <c r="Q451" s="91"/>
      <c r="R451" s="91"/>
      <c r="S451" s="91"/>
      <c r="T451" s="91"/>
      <c r="U451" s="91"/>
      <c r="V451" s="91"/>
      <c r="W451" s="91"/>
      <c r="X451" s="91"/>
      <c r="Y451" s="91"/>
      <c r="Z451" s="91"/>
      <c r="AA451" s="91"/>
      <c r="AB451" s="91"/>
      <c r="AC451" s="91"/>
      <c r="AD451" s="91"/>
      <c r="AE451" s="91"/>
      <c r="AF451" s="91"/>
      <c r="AG451" s="91"/>
      <c r="AH451" s="91"/>
      <c r="AI451" s="91"/>
      <c r="AJ451" s="91"/>
      <c r="AK451" s="91"/>
      <c r="AL451" s="91"/>
      <c r="AM451" s="91"/>
      <c r="AN451" s="91"/>
      <c r="AO451" s="91"/>
      <c r="AP451" s="91"/>
      <c r="AQ451" s="91"/>
      <c r="AR451" s="91"/>
      <c r="AS451" s="91"/>
      <c r="AT451" s="91"/>
      <c r="AU451" s="91"/>
      <c r="AV451" s="91"/>
      <c r="AW451" s="91"/>
      <c r="AX451" s="91"/>
      <c r="AY451" s="91"/>
      <c r="AZ451" s="91"/>
      <c r="BA451" s="91"/>
      <c r="BB451" s="91"/>
      <c r="BC451" s="91"/>
      <c r="BD451" s="91"/>
      <c r="BE451" s="91"/>
      <c r="BF451" s="91"/>
      <c r="BG451" s="91"/>
      <c r="BH451" s="91"/>
      <c r="BI451" s="91"/>
      <c r="BJ451" s="91"/>
      <c r="BK451" s="91"/>
      <c r="BL451" s="91"/>
      <c r="BM451" s="91"/>
      <c r="BN451" s="91"/>
      <c r="BO451" s="91"/>
      <c r="BP451" s="91"/>
      <c r="BQ451" s="91"/>
      <c r="BR451" s="91"/>
      <c r="BS451" s="91"/>
      <c r="BT451" s="91"/>
      <c r="BU451" s="91"/>
      <c r="BV451" s="91"/>
      <c r="BW451" s="91"/>
      <c r="BX451" s="21"/>
      <c r="BY451" s="13" t="s">
        <v>116</v>
      </c>
    </row>
    <row r="452" spans="1:77" s="26" customFormat="1" ht="25.5">
      <c r="B452" s="17">
        <v>10</v>
      </c>
      <c r="C452" s="168" t="s">
        <v>468</v>
      </c>
      <c r="D452" s="168" t="s">
        <v>104</v>
      </c>
      <c r="E452" s="238" t="s">
        <v>884</v>
      </c>
      <c r="F452" s="91"/>
      <c r="G452" s="14">
        <v>2</v>
      </c>
      <c r="H452" s="14"/>
      <c r="I452" s="14">
        <v>2</v>
      </c>
      <c r="J452" s="91" t="s">
        <v>884</v>
      </c>
      <c r="K452" s="91"/>
      <c r="L452" s="91"/>
      <c r="M452" s="91"/>
      <c r="N452" s="91"/>
      <c r="O452" s="91"/>
      <c r="P452" s="14">
        <v>2</v>
      </c>
      <c r="Q452" s="91"/>
      <c r="R452" s="91"/>
      <c r="S452" s="91"/>
      <c r="T452" s="91"/>
      <c r="U452" s="91"/>
      <c r="V452" s="91"/>
      <c r="W452" s="91"/>
      <c r="X452" s="91"/>
      <c r="Y452" s="91"/>
      <c r="Z452" s="91"/>
      <c r="AA452" s="91"/>
      <c r="AB452" s="91"/>
      <c r="AC452" s="91"/>
      <c r="AD452" s="91"/>
      <c r="AE452" s="91"/>
      <c r="AF452" s="91"/>
      <c r="AG452" s="91"/>
      <c r="AH452" s="91"/>
      <c r="AI452" s="91"/>
      <c r="AJ452" s="91"/>
      <c r="AK452" s="91"/>
      <c r="AL452" s="91"/>
      <c r="AM452" s="91"/>
      <c r="AN452" s="91"/>
      <c r="AO452" s="91"/>
      <c r="AP452" s="91"/>
      <c r="AQ452" s="91"/>
      <c r="AR452" s="91"/>
      <c r="AS452" s="91"/>
      <c r="AT452" s="91"/>
      <c r="AU452" s="91"/>
      <c r="AV452" s="91"/>
      <c r="AW452" s="91"/>
      <c r="AX452" s="91"/>
      <c r="AY452" s="91"/>
      <c r="AZ452" s="91"/>
      <c r="BA452" s="91"/>
      <c r="BB452" s="91"/>
      <c r="BC452" s="91"/>
      <c r="BD452" s="91"/>
      <c r="BE452" s="91"/>
      <c r="BF452" s="91"/>
      <c r="BG452" s="91"/>
      <c r="BH452" s="91"/>
      <c r="BI452" s="91"/>
      <c r="BJ452" s="91"/>
      <c r="BK452" s="91"/>
      <c r="BL452" s="91"/>
      <c r="BM452" s="91"/>
      <c r="BN452" s="91"/>
      <c r="BO452" s="91"/>
      <c r="BP452" s="91"/>
      <c r="BQ452" s="91"/>
      <c r="BR452" s="91"/>
      <c r="BS452" s="91"/>
      <c r="BT452" s="91"/>
      <c r="BU452" s="91"/>
      <c r="BV452" s="91"/>
      <c r="BW452" s="91"/>
      <c r="BX452" s="17" t="s">
        <v>745</v>
      </c>
      <c r="BY452" s="13" t="s">
        <v>743</v>
      </c>
    </row>
    <row r="453" spans="1:77" s="26" customFormat="1" ht="12.75">
      <c r="B453" s="17">
        <v>11</v>
      </c>
      <c r="C453" s="168" t="s">
        <v>469</v>
      </c>
      <c r="D453" s="168" t="s">
        <v>36</v>
      </c>
      <c r="E453" s="238" t="s">
        <v>884</v>
      </c>
      <c r="F453" s="91"/>
      <c r="G453" s="14">
        <v>2</v>
      </c>
      <c r="H453" s="14"/>
      <c r="I453" s="14">
        <v>2</v>
      </c>
      <c r="J453" s="91" t="s">
        <v>884</v>
      </c>
      <c r="K453" s="91"/>
      <c r="L453" s="91"/>
      <c r="M453" s="91"/>
      <c r="N453" s="91"/>
      <c r="O453" s="91"/>
      <c r="P453" s="14">
        <v>2</v>
      </c>
      <c r="Q453" s="91"/>
      <c r="R453" s="91"/>
      <c r="S453" s="91"/>
      <c r="T453" s="91"/>
      <c r="U453" s="91"/>
      <c r="V453" s="91"/>
      <c r="W453" s="91"/>
      <c r="X453" s="91"/>
      <c r="Y453" s="91"/>
      <c r="Z453" s="91"/>
      <c r="AA453" s="91"/>
      <c r="AB453" s="91"/>
      <c r="AC453" s="91"/>
      <c r="AD453" s="91"/>
      <c r="AE453" s="91"/>
      <c r="AF453" s="91"/>
      <c r="AG453" s="91"/>
      <c r="AH453" s="91"/>
      <c r="AI453" s="91"/>
      <c r="AJ453" s="91"/>
      <c r="AK453" s="91"/>
      <c r="AL453" s="91"/>
      <c r="AM453" s="91"/>
      <c r="AN453" s="91"/>
      <c r="AO453" s="91"/>
      <c r="AP453" s="91"/>
      <c r="AQ453" s="91"/>
      <c r="AR453" s="91"/>
      <c r="AS453" s="91"/>
      <c r="AT453" s="91"/>
      <c r="AU453" s="91"/>
      <c r="AV453" s="91"/>
      <c r="AW453" s="91"/>
      <c r="AX453" s="91"/>
      <c r="AY453" s="91"/>
      <c r="AZ453" s="91"/>
      <c r="BA453" s="91"/>
      <c r="BB453" s="91"/>
      <c r="BC453" s="91"/>
      <c r="BD453" s="91"/>
      <c r="BE453" s="91"/>
      <c r="BF453" s="91"/>
      <c r="BG453" s="91"/>
      <c r="BH453" s="91"/>
      <c r="BI453" s="91"/>
      <c r="BJ453" s="91"/>
      <c r="BK453" s="91"/>
      <c r="BL453" s="91"/>
      <c r="BM453" s="91"/>
      <c r="BN453" s="91"/>
      <c r="BO453" s="91"/>
      <c r="BP453" s="91"/>
      <c r="BQ453" s="91"/>
      <c r="BR453" s="91"/>
      <c r="BS453" s="91"/>
      <c r="BT453" s="91"/>
      <c r="BU453" s="91"/>
      <c r="BV453" s="91"/>
      <c r="BW453" s="91"/>
      <c r="BX453" s="17"/>
      <c r="BY453" s="13"/>
    </row>
    <row r="454" spans="1:77" s="26" customFormat="1" ht="12.75">
      <c r="A454" s="11"/>
      <c r="B454" s="17">
        <v>12</v>
      </c>
      <c r="C454" s="188" t="s">
        <v>462</v>
      </c>
      <c r="D454" s="189" t="s">
        <v>97</v>
      </c>
      <c r="E454" s="238" t="s">
        <v>884</v>
      </c>
      <c r="F454" s="91"/>
      <c r="G454" s="39">
        <v>2</v>
      </c>
      <c r="H454" s="39"/>
      <c r="I454" s="14">
        <v>2</v>
      </c>
      <c r="J454" s="91" t="s">
        <v>884</v>
      </c>
      <c r="K454" s="91"/>
      <c r="L454" s="91"/>
      <c r="M454" s="91"/>
      <c r="N454" s="91"/>
      <c r="O454" s="91"/>
      <c r="P454" s="14">
        <v>2</v>
      </c>
      <c r="Q454" s="91"/>
      <c r="R454" s="91"/>
      <c r="S454" s="91"/>
      <c r="T454" s="91"/>
      <c r="U454" s="91"/>
      <c r="V454" s="91"/>
      <c r="W454" s="91"/>
      <c r="X454" s="91"/>
      <c r="Y454" s="91"/>
      <c r="Z454" s="91"/>
      <c r="AA454" s="91"/>
      <c r="AB454" s="91"/>
      <c r="AC454" s="91"/>
      <c r="AD454" s="91"/>
      <c r="AE454" s="91"/>
      <c r="AF454" s="91"/>
      <c r="AG454" s="91"/>
      <c r="AH454" s="91"/>
      <c r="AI454" s="91"/>
      <c r="AJ454" s="91"/>
      <c r="AK454" s="91"/>
      <c r="AL454" s="91"/>
      <c r="AM454" s="91"/>
      <c r="AN454" s="91"/>
      <c r="AO454" s="91"/>
      <c r="AP454" s="91"/>
      <c r="AQ454" s="91"/>
      <c r="AR454" s="91"/>
      <c r="AS454" s="91"/>
      <c r="AT454" s="91"/>
      <c r="AU454" s="91"/>
      <c r="AV454" s="91"/>
      <c r="AW454" s="91"/>
      <c r="AX454" s="91"/>
      <c r="AY454" s="91"/>
      <c r="AZ454" s="91"/>
      <c r="BA454" s="91"/>
      <c r="BB454" s="91"/>
      <c r="BC454" s="91"/>
      <c r="BD454" s="91"/>
      <c r="BE454" s="91"/>
      <c r="BF454" s="91"/>
      <c r="BG454" s="91"/>
      <c r="BH454" s="91"/>
      <c r="BI454" s="91"/>
      <c r="BJ454" s="91"/>
      <c r="BK454" s="91"/>
      <c r="BL454" s="91"/>
      <c r="BM454" s="91"/>
      <c r="BN454" s="91"/>
      <c r="BO454" s="91"/>
      <c r="BP454" s="91"/>
      <c r="BQ454" s="91"/>
      <c r="BR454" s="91"/>
      <c r="BS454" s="91"/>
      <c r="BT454" s="91"/>
      <c r="BU454" s="91"/>
      <c r="BV454" s="91"/>
      <c r="BW454" s="91"/>
      <c r="BX454" s="35"/>
      <c r="BY454" s="38"/>
    </row>
    <row r="455" spans="1:77" s="26" customFormat="1" ht="12.75">
      <c r="A455" s="11"/>
      <c r="B455" s="17">
        <v>13</v>
      </c>
      <c r="C455" s="188" t="s">
        <v>470</v>
      </c>
      <c r="D455" s="189" t="s">
        <v>19</v>
      </c>
      <c r="E455" s="238" t="s">
        <v>884</v>
      </c>
      <c r="F455" s="91"/>
      <c r="G455" s="39">
        <v>3</v>
      </c>
      <c r="H455" s="39"/>
      <c r="I455" s="14">
        <v>3</v>
      </c>
      <c r="J455" s="91" t="s">
        <v>884</v>
      </c>
      <c r="K455" s="91"/>
      <c r="L455" s="91"/>
      <c r="M455" s="91"/>
      <c r="N455" s="91"/>
      <c r="O455" s="91"/>
      <c r="P455" s="14">
        <v>3</v>
      </c>
      <c r="Q455" s="91"/>
      <c r="R455" s="91"/>
      <c r="S455" s="91"/>
      <c r="T455" s="91"/>
      <c r="U455" s="91"/>
      <c r="V455" s="91"/>
      <c r="W455" s="91"/>
      <c r="X455" s="91"/>
      <c r="Y455" s="91"/>
      <c r="Z455" s="91"/>
      <c r="AA455" s="91"/>
      <c r="AB455" s="91"/>
      <c r="AC455" s="91"/>
      <c r="AD455" s="91"/>
      <c r="AE455" s="91"/>
      <c r="AF455" s="91"/>
      <c r="AG455" s="91"/>
      <c r="AH455" s="91"/>
      <c r="AI455" s="91"/>
      <c r="AJ455" s="91"/>
      <c r="AK455" s="91"/>
      <c r="AL455" s="91"/>
      <c r="AM455" s="91"/>
      <c r="AN455" s="91"/>
      <c r="AO455" s="91"/>
      <c r="AP455" s="91"/>
      <c r="AQ455" s="91"/>
      <c r="AR455" s="91"/>
      <c r="AS455" s="91"/>
      <c r="AT455" s="91"/>
      <c r="AU455" s="91"/>
      <c r="AV455" s="91"/>
      <c r="AW455" s="91"/>
      <c r="AX455" s="91"/>
      <c r="AY455" s="91"/>
      <c r="AZ455" s="91"/>
      <c r="BA455" s="91"/>
      <c r="BB455" s="91"/>
      <c r="BC455" s="91"/>
      <c r="BD455" s="91"/>
      <c r="BE455" s="91"/>
      <c r="BF455" s="91"/>
      <c r="BG455" s="91"/>
      <c r="BH455" s="91"/>
      <c r="BI455" s="91"/>
      <c r="BJ455" s="91"/>
      <c r="BK455" s="91"/>
      <c r="BL455" s="91"/>
      <c r="BM455" s="91"/>
      <c r="BN455" s="91"/>
      <c r="BO455" s="91"/>
      <c r="BP455" s="91"/>
      <c r="BQ455" s="91"/>
      <c r="BR455" s="91"/>
      <c r="BS455" s="91"/>
      <c r="BT455" s="91"/>
      <c r="BU455" s="91"/>
      <c r="BV455" s="91"/>
      <c r="BW455" s="91"/>
      <c r="BX455" s="35"/>
      <c r="BY455" s="38"/>
    </row>
    <row r="456" spans="1:77" s="26" customFormat="1" ht="12.75">
      <c r="A456" s="11"/>
      <c r="B456" s="17">
        <v>14</v>
      </c>
      <c r="C456" s="188" t="s">
        <v>471</v>
      </c>
      <c r="D456" s="189" t="s">
        <v>21</v>
      </c>
      <c r="E456" s="238" t="s">
        <v>884</v>
      </c>
      <c r="F456" s="91"/>
      <c r="G456" s="39">
        <v>5</v>
      </c>
      <c r="H456" s="39"/>
      <c r="I456" s="14">
        <v>5</v>
      </c>
      <c r="J456" s="91" t="s">
        <v>884</v>
      </c>
      <c r="K456" s="91"/>
      <c r="L456" s="91"/>
      <c r="M456" s="91"/>
      <c r="N456" s="91"/>
      <c r="O456" s="91"/>
      <c r="P456" s="14">
        <v>5</v>
      </c>
      <c r="Q456" s="91"/>
      <c r="R456" s="91"/>
      <c r="S456" s="91"/>
      <c r="T456" s="91"/>
      <c r="U456" s="91"/>
      <c r="V456" s="91"/>
      <c r="W456" s="91"/>
      <c r="X456" s="91"/>
      <c r="Y456" s="91"/>
      <c r="Z456" s="91"/>
      <c r="AA456" s="91"/>
      <c r="AB456" s="91"/>
      <c r="AC456" s="91"/>
      <c r="AD456" s="91"/>
      <c r="AE456" s="91"/>
      <c r="AF456" s="91"/>
      <c r="AG456" s="91"/>
      <c r="AH456" s="91"/>
      <c r="AI456" s="91"/>
      <c r="AJ456" s="91"/>
      <c r="AK456" s="91"/>
      <c r="AL456" s="91"/>
      <c r="AM456" s="91"/>
      <c r="AN456" s="91"/>
      <c r="AO456" s="91"/>
      <c r="AP456" s="91"/>
      <c r="AQ456" s="91"/>
      <c r="AR456" s="91"/>
      <c r="AS456" s="91"/>
      <c r="AT456" s="91"/>
      <c r="AU456" s="91"/>
      <c r="AV456" s="91"/>
      <c r="AW456" s="91"/>
      <c r="AX456" s="91"/>
      <c r="AY456" s="91"/>
      <c r="AZ456" s="91"/>
      <c r="BA456" s="91"/>
      <c r="BB456" s="91"/>
      <c r="BC456" s="91"/>
      <c r="BD456" s="91"/>
      <c r="BE456" s="91"/>
      <c r="BF456" s="91"/>
      <c r="BG456" s="91"/>
      <c r="BH456" s="91"/>
      <c r="BI456" s="91"/>
      <c r="BJ456" s="91"/>
      <c r="BK456" s="91"/>
      <c r="BL456" s="91"/>
      <c r="BM456" s="91"/>
      <c r="BN456" s="91"/>
      <c r="BO456" s="91"/>
      <c r="BP456" s="91"/>
      <c r="BQ456" s="91"/>
      <c r="BR456" s="91"/>
      <c r="BS456" s="91"/>
      <c r="BT456" s="91"/>
      <c r="BU456" s="91"/>
      <c r="BV456" s="91"/>
      <c r="BW456" s="91"/>
      <c r="BX456" s="21"/>
      <c r="BY456" s="38"/>
    </row>
    <row r="457" spans="1:77" s="26" customFormat="1" ht="12.75">
      <c r="A457" s="11"/>
      <c r="B457" s="17"/>
      <c r="C457" s="188" t="s">
        <v>716</v>
      </c>
      <c r="D457" s="189" t="s">
        <v>708</v>
      </c>
      <c r="E457" s="238" t="s">
        <v>884</v>
      </c>
      <c r="F457" s="91"/>
      <c r="G457" s="39">
        <v>1.5</v>
      </c>
      <c r="H457" s="39">
        <v>1.1499999999999999</v>
      </c>
      <c r="I457" s="14">
        <v>1.5</v>
      </c>
      <c r="J457" s="91" t="s">
        <v>884</v>
      </c>
      <c r="K457" s="91"/>
      <c r="L457" s="91"/>
      <c r="M457" s="91"/>
      <c r="N457" s="91"/>
      <c r="O457" s="91"/>
      <c r="P457" s="14">
        <v>1.5</v>
      </c>
      <c r="Q457" s="91"/>
      <c r="R457" s="91"/>
      <c r="S457" s="91"/>
      <c r="T457" s="91"/>
      <c r="U457" s="91"/>
      <c r="V457" s="91"/>
      <c r="W457" s="91"/>
      <c r="X457" s="91"/>
      <c r="Y457" s="91"/>
      <c r="Z457" s="91"/>
      <c r="AA457" s="91"/>
      <c r="AB457" s="91"/>
      <c r="AC457" s="91"/>
      <c r="AD457" s="91"/>
      <c r="AE457" s="91"/>
      <c r="AF457" s="91"/>
      <c r="AG457" s="91"/>
      <c r="AH457" s="91"/>
      <c r="AI457" s="91"/>
      <c r="AJ457" s="91"/>
      <c r="AK457" s="91"/>
      <c r="AL457" s="91"/>
      <c r="AM457" s="91"/>
      <c r="AN457" s="91"/>
      <c r="AO457" s="91"/>
      <c r="AP457" s="91"/>
      <c r="AQ457" s="91"/>
      <c r="AR457" s="91"/>
      <c r="AS457" s="91"/>
      <c r="AT457" s="91"/>
      <c r="AU457" s="91"/>
      <c r="AV457" s="91"/>
      <c r="AW457" s="91"/>
      <c r="AX457" s="91"/>
      <c r="AY457" s="91"/>
      <c r="AZ457" s="91"/>
      <c r="BA457" s="91"/>
      <c r="BB457" s="91"/>
      <c r="BC457" s="91"/>
      <c r="BD457" s="91"/>
      <c r="BE457" s="91"/>
      <c r="BF457" s="91"/>
      <c r="BG457" s="91"/>
      <c r="BH457" s="91"/>
      <c r="BI457" s="91"/>
      <c r="BJ457" s="91"/>
      <c r="BK457" s="91"/>
      <c r="BL457" s="91"/>
      <c r="BM457" s="91"/>
      <c r="BN457" s="91"/>
      <c r="BO457" s="91"/>
      <c r="BP457" s="91"/>
      <c r="BQ457" s="91"/>
      <c r="BR457" s="91"/>
      <c r="BS457" s="91"/>
      <c r="BT457" s="91"/>
      <c r="BU457" s="91"/>
      <c r="BV457" s="91"/>
      <c r="BW457" s="91"/>
      <c r="BX457" s="21"/>
      <c r="BY457" s="38" t="s">
        <v>709</v>
      </c>
    </row>
    <row r="458" spans="1:77" s="99" customFormat="1" ht="12.75">
      <c r="A458" s="106"/>
      <c r="B458" s="98"/>
      <c r="C458" s="187" t="s">
        <v>757</v>
      </c>
      <c r="D458" s="185" t="s">
        <v>35</v>
      </c>
      <c r="E458" s="238" t="s">
        <v>884</v>
      </c>
      <c r="F458" s="91"/>
      <c r="G458" s="108">
        <v>0.76</v>
      </c>
      <c r="H458" s="108"/>
      <c r="I458" s="108">
        <v>0.76</v>
      </c>
      <c r="J458" s="91" t="s">
        <v>884</v>
      </c>
      <c r="K458" s="91"/>
      <c r="L458" s="91"/>
      <c r="M458" s="91"/>
      <c r="N458" s="91"/>
      <c r="O458" s="91"/>
      <c r="P458" s="108">
        <v>0.76</v>
      </c>
      <c r="Q458" s="91"/>
      <c r="R458" s="91"/>
      <c r="S458" s="91"/>
      <c r="T458" s="91"/>
      <c r="U458" s="91"/>
      <c r="V458" s="91"/>
      <c r="W458" s="91"/>
      <c r="X458" s="91"/>
      <c r="Y458" s="91"/>
      <c r="Z458" s="91"/>
      <c r="AA458" s="91"/>
      <c r="AB458" s="91"/>
      <c r="AC458" s="91"/>
      <c r="AD458" s="91"/>
      <c r="AE458" s="91"/>
      <c r="AF458" s="91"/>
      <c r="AG458" s="91"/>
      <c r="AH458" s="91"/>
      <c r="AI458" s="91"/>
      <c r="AJ458" s="91"/>
      <c r="AK458" s="91"/>
      <c r="AL458" s="91"/>
      <c r="AM458" s="91"/>
      <c r="AN458" s="91"/>
      <c r="AO458" s="91"/>
      <c r="AP458" s="91"/>
      <c r="AQ458" s="91"/>
      <c r="AR458" s="91"/>
      <c r="AS458" s="91"/>
      <c r="AT458" s="91"/>
      <c r="AU458" s="91"/>
      <c r="AV458" s="91"/>
      <c r="AW458" s="91"/>
      <c r="AX458" s="91"/>
      <c r="AY458" s="91"/>
      <c r="AZ458" s="91"/>
      <c r="BA458" s="91"/>
      <c r="BB458" s="91"/>
      <c r="BC458" s="91"/>
      <c r="BD458" s="91"/>
      <c r="BE458" s="91"/>
      <c r="BF458" s="91"/>
      <c r="BG458" s="91"/>
      <c r="BH458" s="91"/>
      <c r="BI458" s="91"/>
      <c r="BJ458" s="91"/>
      <c r="BK458" s="91"/>
      <c r="BL458" s="91"/>
      <c r="BM458" s="91"/>
      <c r="BN458" s="91"/>
      <c r="BO458" s="91"/>
      <c r="BP458" s="91"/>
      <c r="BQ458" s="91"/>
      <c r="BR458" s="91"/>
      <c r="BS458" s="91"/>
      <c r="BT458" s="91"/>
      <c r="BU458" s="91"/>
      <c r="BV458" s="91"/>
      <c r="BW458" s="91"/>
      <c r="BX458" s="103"/>
      <c r="BY458" s="107"/>
    </row>
    <row r="459" spans="1:77" s="26" customFormat="1" ht="15.75">
      <c r="B459" s="57" t="s">
        <v>472</v>
      </c>
      <c r="C459" s="165" t="s">
        <v>473</v>
      </c>
      <c r="D459" s="229"/>
      <c r="E459" s="230"/>
      <c r="F459" s="58"/>
      <c r="G459" s="66"/>
      <c r="H459" s="66"/>
      <c r="I459" s="8"/>
      <c r="J459" s="58"/>
      <c r="K459" s="58"/>
      <c r="L459" s="58"/>
      <c r="M459" s="58"/>
      <c r="N459" s="58"/>
      <c r="O459" s="58"/>
      <c r="P459" s="58"/>
      <c r="Q459" s="58"/>
      <c r="R459" s="58"/>
      <c r="S459" s="58"/>
      <c r="T459" s="58"/>
      <c r="U459" s="58"/>
      <c r="V459" s="58"/>
      <c r="W459" s="58"/>
      <c r="X459" s="58"/>
      <c r="Y459" s="58"/>
      <c r="Z459" s="58"/>
      <c r="AA459" s="58"/>
      <c r="AB459" s="58"/>
      <c r="AC459" s="58"/>
      <c r="AD459" s="58"/>
      <c r="AE459" s="58"/>
      <c r="AF459" s="58"/>
      <c r="AG459" s="58"/>
      <c r="AH459" s="58"/>
      <c r="AI459" s="58"/>
      <c r="AJ459" s="58"/>
      <c r="AK459" s="58"/>
      <c r="AL459" s="58"/>
      <c r="AM459" s="58"/>
      <c r="AN459" s="58"/>
      <c r="AO459" s="58"/>
      <c r="AP459" s="58"/>
      <c r="AQ459" s="58"/>
      <c r="AR459" s="58"/>
      <c r="AS459" s="58"/>
      <c r="AT459" s="58"/>
      <c r="AU459" s="58"/>
      <c r="AV459" s="58"/>
      <c r="AW459" s="58"/>
      <c r="AX459" s="58"/>
      <c r="AY459" s="58"/>
      <c r="AZ459" s="58"/>
      <c r="BA459" s="58"/>
      <c r="BB459" s="58"/>
      <c r="BC459" s="58"/>
      <c r="BD459" s="58"/>
      <c r="BE459" s="58"/>
      <c r="BF459" s="58"/>
      <c r="BG459" s="58"/>
      <c r="BH459" s="58"/>
      <c r="BI459" s="58"/>
      <c r="BJ459" s="58"/>
      <c r="BK459" s="58"/>
      <c r="BL459" s="58"/>
      <c r="BM459" s="58"/>
      <c r="BN459" s="58"/>
      <c r="BO459" s="58"/>
      <c r="BP459" s="58"/>
      <c r="BQ459" s="58"/>
      <c r="BR459" s="58"/>
      <c r="BS459" s="58"/>
      <c r="BT459" s="58"/>
      <c r="BU459" s="58"/>
      <c r="BV459" s="58"/>
      <c r="BW459" s="58"/>
      <c r="BX459" s="57"/>
      <c r="BY459" s="67"/>
    </row>
    <row r="460" spans="1:77" ht="12.75">
      <c r="B460" s="17">
        <v>2</v>
      </c>
      <c r="C460" s="168" t="s">
        <v>475</v>
      </c>
      <c r="D460" s="168" t="s">
        <v>41</v>
      </c>
      <c r="E460" s="238" t="s">
        <v>590</v>
      </c>
      <c r="F460" s="91"/>
      <c r="G460" s="24">
        <v>2</v>
      </c>
      <c r="H460" s="24"/>
      <c r="I460" s="14">
        <v>2</v>
      </c>
      <c r="J460" s="91" t="s">
        <v>590</v>
      </c>
      <c r="K460" s="91"/>
      <c r="L460" s="91"/>
      <c r="M460" s="91"/>
      <c r="N460" s="91"/>
      <c r="O460" s="91"/>
      <c r="P460" s="14">
        <v>2</v>
      </c>
      <c r="Q460" s="91"/>
      <c r="R460" s="91"/>
      <c r="S460" s="91"/>
      <c r="T460" s="91"/>
      <c r="U460" s="91"/>
      <c r="V460" s="91"/>
      <c r="W460" s="91"/>
      <c r="X460" s="91"/>
      <c r="Y460" s="91"/>
      <c r="Z460" s="91"/>
      <c r="AA460" s="91"/>
      <c r="AB460" s="91"/>
      <c r="AC460" s="91"/>
      <c r="AD460" s="91"/>
      <c r="AE460" s="91"/>
      <c r="AF460" s="91"/>
      <c r="AG460" s="91"/>
      <c r="AH460" s="91"/>
      <c r="AI460" s="91"/>
      <c r="AJ460" s="91"/>
      <c r="AK460" s="91"/>
      <c r="AL460" s="91"/>
      <c r="AM460" s="91"/>
      <c r="AN460" s="91"/>
      <c r="AO460" s="91"/>
      <c r="AP460" s="91"/>
      <c r="AQ460" s="91"/>
      <c r="AR460" s="91"/>
      <c r="AS460" s="91"/>
      <c r="AT460" s="91"/>
      <c r="AU460" s="91"/>
      <c r="AV460" s="91"/>
      <c r="AW460" s="91"/>
      <c r="AX460" s="91"/>
      <c r="AY460" s="91"/>
      <c r="AZ460" s="91"/>
      <c r="BA460" s="91"/>
      <c r="BB460" s="91"/>
      <c r="BC460" s="91"/>
      <c r="BD460" s="91"/>
      <c r="BE460" s="91"/>
      <c r="BF460" s="91"/>
      <c r="BG460" s="91"/>
      <c r="BH460" s="91"/>
      <c r="BI460" s="91"/>
      <c r="BJ460" s="91"/>
      <c r="BK460" s="91"/>
      <c r="BL460" s="91"/>
      <c r="BM460" s="91"/>
      <c r="BN460" s="91"/>
      <c r="BO460" s="91"/>
      <c r="BP460" s="91"/>
      <c r="BQ460" s="91"/>
      <c r="BR460" s="91"/>
      <c r="BS460" s="91"/>
      <c r="BT460" s="91"/>
      <c r="BU460" s="91"/>
      <c r="BV460" s="91"/>
      <c r="BW460" s="91"/>
      <c r="BX460" s="21"/>
      <c r="BY460" s="13"/>
    </row>
    <row r="461" spans="1:77" ht="12.75">
      <c r="B461" s="17">
        <v>3</v>
      </c>
      <c r="C461" s="168" t="s">
        <v>476</v>
      </c>
      <c r="D461" s="168" t="s">
        <v>35</v>
      </c>
      <c r="E461" s="238" t="s">
        <v>590</v>
      </c>
      <c r="F461" s="91"/>
      <c r="G461" s="24">
        <v>2</v>
      </c>
      <c r="H461" s="24"/>
      <c r="I461" s="14">
        <v>2</v>
      </c>
      <c r="J461" s="91" t="s">
        <v>590</v>
      </c>
      <c r="K461" s="91"/>
      <c r="L461" s="91"/>
      <c r="M461" s="91"/>
      <c r="N461" s="91"/>
      <c r="O461" s="91"/>
      <c r="P461" s="14">
        <v>2</v>
      </c>
      <c r="Q461" s="91"/>
      <c r="R461" s="91"/>
      <c r="S461" s="91"/>
      <c r="T461" s="91"/>
      <c r="U461" s="91"/>
      <c r="V461" s="91"/>
      <c r="W461" s="91"/>
      <c r="X461" s="91"/>
      <c r="Y461" s="91"/>
      <c r="Z461" s="91"/>
      <c r="AA461" s="91"/>
      <c r="AB461" s="91"/>
      <c r="AC461" s="91"/>
      <c r="AD461" s="91"/>
      <c r="AE461" s="91"/>
      <c r="AF461" s="91"/>
      <c r="AG461" s="91"/>
      <c r="AH461" s="91"/>
      <c r="AI461" s="91"/>
      <c r="AJ461" s="91"/>
      <c r="AK461" s="91"/>
      <c r="AL461" s="91"/>
      <c r="AM461" s="91"/>
      <c r="AN461" s="91"/>
      <c r="AO461" s="91"/>
      <c r="AP461" s="91"/>
      <c r="AQ461" s="91"/>
      <c r="AR461" s="91"/>
      <c r="AS461" s="91"/>
      <c r="AT461" s="91"/>
      <c r="AU461" s="91"/>
      <c r="AV461" s="91"/>
      <c r="AW461" s="91"/>
      <c r="AX461" s="91"/>
      <c r="AY461" s="91"/>
      <c r="AZ461" s="91"/>
      <c r="BA461" s="91"/>
      <c r="BB461" s="91"/>
      <c r="BC461" s="91"/>
      <c r="BD461" s="91"/>
      <c r="BE461" s="91"/>
      <c r="BF461" s="91"/>
      <c r="BG461" s="91"/>
      <c r="BH461" s="91"/>
      <c r="BI461" s="91"/>
      <c r="BJ461" s="91"/>
      <c r="BK461" s="91"/>
      <c r="BL461" s="91"/>
      <c r="BM461" s="91"/>
      <c r="BN461" s="91"/>
      <c r="BO461" s="91"/>
      <c r="BP461" s="91"/>
      <c r="BQ461" s="91"/>
      <c r="BR461" s="91"/>
      <c r="BS461" s="91"/>
      <c r="BT461" s="91"/>
      <c r="BU461" s="91"/>
      <c r="BV461" s="91"/>
      <c r="BW461" s="91"/>
      <c r="BX461" s="21"/>
      <c r="BY461" s="13"/>
    </row>
    <row r="462" spans="1:77" ht="12.75">
      <c r="B462" s="17">
        <v>4</v>
      </c>
      <c r="C462" s="168" t="s">
        <v>477</v>
      </c>
      <c r="D462" s="168" t="s">
        <v>24</v>
      </c>
      <c r="E462" s="238" t="s">
        <v>590</v>
      </c>
      <c r="F462" s="91"/>
      <c r="G462" s="24">
        <v>2</v>
      </c>
      <c r="H462" s="24"/>
      <c r="I462" s="14">
        <v>2</v>
      </c>
      <c r="J462" s="91" t="s">
        <v>590</v>
      </c>
      <c r="K462" s="91"/>
      <c r="L462" s="91"/>
      <c r="M462" s="91"/>
      <c r="N462" s="91"/>
      <c r="O462" s="91"/>
      <c r="P462" s="14">
        <v>2</v>
      </c>
      <c r="Q462" s="91"/>
      <c r="R462" s="91"/>
      <c r="S462" s="91"/>
      <c r="T462" s="91"/>
      <c r="U462" s="91"/>
      <c r="V462" s="91"/>
      <c r="W462" s="91"/>
      <c r="X462" s="91"/>
      <c r="Y462" s="91"/>
      <c r="Z462" s="91"/>
      <c r="AA462" s="91"/>
      <c r="AB462" s="91"/>
      <c r="AC462" s="91"/>
      <c r="AD462" s="91"/>
      <c r="AE462" s="91"/>
      <c r="AF462" s="91"/>
      <c r="AG462" s="91"/>
      <c r="AH462" s="91"/>
      <c r="AI462" s="91"/>
      <c r="AJ462" s="91"/>
      <c r="AK462" s="91"/>
      <c r="AL462" s="91"/>
      <c r="AM462" s="91"/>
      <c r="AN462" s="91"/>
      <c r="AO462" s="91"/>
      <c r="AP462" s="91"/>
      <c r="AQ462" s="91"/>
      <c r="AR462" s="91"/>
      <c r="AS462" s="91"/>
      <c r="AT462" s="91"/>
      <c r="AU462" s="91"/>
      <c r="AV462" s="91"/>
      <c r="AW462" s="91"/>
      <c r="AX462" s="91"/>
      <c r="AY462" s="91"/>
      <c r="AZ462" s="91"/>
      <c r="BA462" s="91"/>
      <c r="BB462" s="91"/>
      <c r="BC462" s="91"/>
      <c r="BD462" s="91"/>
      <c r="BE462" s="91"/>
      <c r="BF462" s="91"/>
      <c r="BG462" s="91"/>
      <c r="BH462" s="91"/>
      <c r="BI462" s="91"/>
      <c r="BJ462" s="91"/>
      <c r="BK462" s="91"/>
      <c r="BL462" s="91"/>
      <c r="BM462" s="91"/>
      <c r="BN462" s="91"/>
      <c r="BO462" s="91"/>
      <c r="BP462" s="91"/>
      <c r="BQ462" s="91"/>
      <c r="BR462" s="91"/>
      <c r="BS462" s="91"/>
      <c r="BT462" s="91"/>
      <c r="BU462" s="91"/>
      <c r="BV462" s="91"/>
      <c r="BW462" s="91"/>
      <c r="BX462" s="21"/>
      <c r="BY462" s="13"/>
    </row>
    <row r="463" spans="1:77" ht="12.75">
      <c r="B463" s="17">
        <v>6</v>
      </c>
      <c r="C463" s="168" t="s">
        <v>479</v>
      </c>
      <c r="D463" s="168" t="s">
        <v>93</v>
      </c>
      <c r="E463" s="238" t="s">
        <v>590</v>
      </c>
      <c r="F463" s="91"/>
      <c r="G463" s="24">
        <v>2</v>
      </c>
      <c r="H463" s="24"/>
      <c r="I463" s="14">
        <v>2</v>
      </c>
      <c r="J463" s="91" t="s">
        <v>590</v>
      </c>
      <c r="K463" s="91"/>
      <c r="L463" s="91"/>
      <c r="M463" s="91"/>
      <c r="N463" s="91"/>
      <c r="O463" s="91"/>
      <c r="P463" s="14">
        <v>2</v>
      </c>
      <c r="Q463" s="91"/>
      <c r="R463" s="91"/>
      <c r="S463" s="91"/>
      <c r="T463" s="91"/>
      <c r="U463" s="91"/>
      <c r="V463" s="91"/>
      <c r="W463" s="91"/>
      <c r="X463" s="91"/>
      <c r="Y463" s="91"/>
      <c r="Z463" s="91"/>
      <c r="AA463" s="91"/>
      <c r="AB463" s="91"/>
      <c r="AC463" s="91"/>
      <c r="AD463" s="91"/>
      <c r="AE463" s="91"/>
      <c r="AF463" s="91"/>
      <c r="AG463" s="91"/>
      <c r="AH463" s="91"/>
      <c r="AI463" s="91"/>
      <c r="AJ463" s="91"/>
      <c r="AK463" s="91"/>
      <c r="AL463" s="91"/>
      <c r="AM463" s="91"/>
      <c r="AN463" s="91"/>
      <c r="AO463" s="91"/>
      <c r="AP463" s="91"/>
      <c r="AQ463" s="91"/>
      <c r="AR463" s="91"/>
      <c r="AS463" s="91"/>
      <c r="AT463" s="91"/>
      <c r="AU463" s="91"/>
      <c r="AV463" s="91"/>
      <c r="AW463" s="91"/>
      <c r="AX463" s="91"/>
      <c r="AY463" s="91"/>
      <c r="AZ463" s="91"/>
      <c r="BA463" s="91"/>
      <c r="BB463" s="91"/>
      <c r="BC463" s="91"/>
      <c r="BD463" s="91"/>
      <c r="BE463" s="91"/>
      <c r="BF463" s="91"/>
      <c r="BG463" s="91"/>
      <c r="BH463" s="91"/>
      <c r="BI463" s="91"/>
      <c r="BJ463" s="91"/>
      <c r="BK463" s="91"/>
      <c r="BL463" s="91"/>
      <c r="BM463" s="91"/>
      <c r="BN463" s="91"/>
      <c r="BO463" s="91"/>
      <c r="BP463" s="91"/>
      <c r="BQ463" s="91"/>
      <c r="BR463" s="91"/>
      <c r="BS463" s="91"/>
      <c r="BT463" s="91"/>
      <c r="BU463" s="91"/>
      <c r="BV463" s="91"/>
      <c r="BW463" s="91"/>
      <c r="BX463" s="21"/>
      <c r="BY463" s="13"/>
    </row>
    <row r="464" spans="1:77" ht="12.75">
      <c r="B464" s="17">
        <v>7</v>
      </c>
      <c r="C464" s="168" t="s">
        <v>480</v>
      </c>
      <c r="D464" s="168" t="s">
        <v>36</v>
      </c>
      <c r="E464" s="238" t="s">
        <v>590</v>
      </c>
      <c r="F464" s="91"/>
      <c r="G464" s="24">
        <v>2</v>
      </c>
      <c r="H464" s="24"/>
      <c r="I464" s="14">
        <v>2</v>
      </c>
      <c r="J464" s="91" t="s">
        <v>590</v>
      </c>
      <c r="K464" s="91"/>
      <c r="L464" s="91"/>
      <c r="M464" s="91"/>
      <c r="N464" s="91"/>
      <c r="O464" s="91"/>
      <c r="P464" s="14">
        <v>2</v>
      </c>
      <c r="Q464" s="91"/>
      <c r="R464" s="91"/>
      <c r="S464" s="91"/>
      <c r="T464" s="91"/>
      <c r="U464" s="91"/>
      <c r="V464" s="91"/>
      <c r="W464" s="91"/>
      <c r="X464" s="91"/>
      <c r="Y464" s="91"/>
      <c r="Z464" s="91"/>
      <c r="AA464" s="91"/>
      <c r="AB464" s="91"/>
      <c r="AC464" s="91"/>
      <c r="AD464" s="91"/>
      <c r="AE464" s="91"/>
      <c r="AF464" s="91"/>
      <c r="AG464" s="91"/>
      <c r="AH464" s="91"/>
      <c r="AI464" s="91"/>
      <c r="AJ464" s="91"/>
      <c r="AK464" s="91"/>
      <c r="AL464" s="91"/>
      <c r="AM464" s="91"/>
      <c r="AN464" s="91"/>
      <c r="AO464" s="91"/>
      <c r="AP464" s="91"/>
      <c r="AQ464" s="91"/>
      <c r="AR464" s="91"/>
      <c r="AS464" s="91"/>
      <c r="AT464" s="91"/>
      <c r="AU464" s="91"/>
      <c r="AV464" s="91"/>
      <c r="AW464" s="91"/>
      <c r="AX464" s="91"/>
      <c r="AY464" s="91"/>
      <c r="AZ464" s="91"/>
      <c r="BA464" s="91"/>
      <c r="BB464" s="91"/>
      <c r="BC464" s="91"/>
      <c r="BD464" s="91"/>
      <c r="BE464" s="91"/>
      <c r="BF464" s="91"/>
      <c r="BG464" s="91"/>
      <c r="BH464" s="91"/>
      <c r="BI464" s="91"/>
      <c r="BJ464" s="91"/>
      <c r="BK464" s="91"/>
      <c r="BL464" s="91"/>
      <c r="BM464" s="91"/>
      <c r="BN464" s="91"/>
      <c r="BO464" s="91"/>
      <c r="BP464" s="91"/>
      <c r="BQ464" s="91"/>
      <c r="BR464" s="91"/>
      <c r="BS464" s="91"/>
      <c r="BT464" s="91"/>
      <c r="BU464" s="91"/>
      <c r="BV464" s="91"/>
      <c r="BW464" s="91"/>
      <c r="BX464" s="21"/>
      <c r="BY464" s="13"/>
    </row>
    <row r="465" spans="1:77" ht="12.75">
      <c r="B465" s="17">
        <v>8</v>
      </c>
      <c r="C465" s="168" t="s">
        <v>481</v>
      </c>
      <c r="D465" s="168" t="s">
        <v>21</v>
      </c>
      <c r="E465" s="238" t="s">
        <v>590</v>
      </c>
      <c r="F465" s="91"/>
      <c r="G465" s="24">
        <v>2</v>
      </c>
      <c r="H465" s="24"/>
      <c r="I465" s="14">
        <v>2</v>
      </c>
      <c r="J465" s="91" t="s">
        <v>590</v>
      </c>
      <c r="K465" s="91"/>
      <c r="L465" s="91"/>
      <c r="M465" s="91"/>
      <c r="N465" s="91"/>
      <c r="O465" s="91"/>
      <c r="P465" s="14">
        <v>2</v>
      </c>
      <c r="Q465" s="91"/>
      <c r="R465" s="91"/>
      <c r="S465" s="91"/>
      <c r="T465" s="91"/>
      <c r="U465" s="91"/>
      <c r="V465" s="91"/>
      <c r="W465" s="91"/>
      <c r="X465" s="91"/>
      <c r="Y465" s="91"/>
      <c r="Z465" s="91"/>
      <c r="AA465" s="91"/>
      <c r="AB465" s="91"/>
      <c r="AC465" s="91"/>
      <c r="AD465" s="91"/>
      <c r="AE465" s="91"/>
      <c r="AF465" s="91"/>
      <c r="AG465" s="91"/>
      <c r="AH465" s="91"/>
      <c r="AI465" s="91"/>
      <c r="AJ465" s="91"/>
      <c r="AK465" s="91"/>
      <c r="AL465" s="91"/>
      <c r="AM465" s="91"/>
      <c r="AN465" s="91"/>
      <c r="AO465" s="91"/>
      <c r="AP465" s="91"/>
      <c r="AQ465" s="91"/>
      <c r="AR465" s="91"/>
      <c r="AS465" s="91"/>
      <c r="AT465" s="91"/>
      <c r="AU465" s="91"/>
      <c r="AV465" s="91"/>
      <c r="AW465" s="91"/>
      <c r="AX465" s="91"/>
      <c r="AY465" s="91"/>
      <c r="AZ465" s="91"/>
      <c r="BA465" s="91"/>
      <c r="BB465" s="91"/>
      <c r="BC465" s="91"/>
      <c r="BD465" s="91"/>
      <c r="BE465" s="91"/>
      <c r="BF465" s="91"/>
      <c r="BG465" s="91"/>
      <c r="BH465" s="91"/>
      <c r="BI465" s="91"/>
      <c r="BJ465" s="91"/>
      <c r="BK465" s="91"/>
      <c r="BL465" s="91"/>
      <c r="BM465" s="91"/>
      <c r="BN465" s="91"/>
      <c r="BO465" s="91"/>
      <c r="BP465" s="91"/>
      <c r="BQ465" s="91"/>
      <c r="BR465" s="91"/>
      <c r="BS465" s="91"/>
      <c r="BT465" s="91"/>
      <c r="BU465" s="91"/>
      <c r="BV465" s="91"/>
      <c r="BW465" s="91"/>
      <c r="BX465" s="21"/>
      <c r="BY465" s="13"/>
    </row>
    <row r="466" spans="1:77" s="89" customFormat="1" ht="12.75">
      <c r="B466" s="98"/>
      <c r="C466" s="193" t="s">
        <v>870</v>
      </c>
      <c r="D466" s="171" t="s">
        <v>21</v>
      </c>
      <c r="E466" s="238" t="s">
        <v>590</v>
      </c>
      <c r="F466" s="91"/>
      <c r="G466" s="128">
        <v>0.18</v>
      </c>
      <c r="H466" s="88"/>
      <c r="I466" s="128">
        <v>0.18</v>
      </c>
      <c r="J466" s="91" t="s">
        <v>590</v>
      </c>
      <c r="K466" s="91"/>
      <c r="L466" s="91"/>
      <c r="M466" s="91"/>
      <c r="N466" s="91"/>
      <c r="O466" s="91"/>
      <c r="P466" s="91"/>
      <c r="Q466" s="91"/>
      <c r="R466" s="91"/>
      <c r="S466" s="91"/>
      <c r="T466" s="91"/>
      <c r="U466" s="91"/>
      <c r="V466" s="91"/>
      <c r="W466" s="91"/>
      <c r="X466" s="91"/>
      <c r="Y466" s="91"/>
      <c r="Z466" s="91"/>
      <c r="AA466" s="91"/>
      <c r="AB466" s="91"/>
      <c r="AC466" s="91"/>
      <c r="AD466" s="91"/>
      <c r="AE466" s="91"/>
      <c r="AF466" s="91"/>
      <c r="AG466" s="91"/>
      <c r="AH466" s="91"/>
      <c r="AI466" s="91"/>
      <c r="AJ466" s="91"/>
      <c r="AK466" s="128">
        <v>0.18</v>
      </c>
      <c r="AL466" s="91"/>
      <c r="AM466" s="91"/>
      <c r="AN466" s="91"/>
      <c r="AO466" s="91"/>
      <c r="AP466" s="91"/>
      <c r="AQ466" s="91"/>
      <c r="AR466" s="91"/>
      <c r="AS466" s="91"/>
      <c r="AT466" s="91"/>
      <c r="AU466" s="91"/>
      <c r="AV466" s="91"/>
      <c r="AW466" s="91"/>
      <c r="AX466" s="91"/>
      <c r="AY466" s="91"/>
      <c r="AZ466" s="91"/>
      <c r="BA466" s="91"/>
      <c r="BB466" s="91"/>
      <c r="BC466" s="91"/>
      <c r="BD466" s="91"/>
      <c r="BE466" s="91"/>
      <c r="BF466" s="91"/>
      <c r="BG466" s="91"/>
      <c r="BH466" s="91"/>
      <c r="BI466" s="91"/>
      <c r="BJ466" s="91"/>
      <c r="BK466" s="91"/>
      <c r="BL466" s="91"/>
      <c r="BM466" s="91"/>
      <c r="BN466" s="91"/>
      <c r="BO466" s="91"/>
      <c r="BP466" s="91"/>
      <c r="BQ466" s="91"/>
      <c r="BR466" s="91"/>
      <c r="BS466" s="91"/>
      <c r="BT466" s="91"/>
      <c r="BU466" s="91"/>
      <c r="BV466" s="91"/>
      <c r="BW466" s="91"/>
      <c r="BX466" s="103"/>
      <c r="BY466" s="86"/>
    </row>
    <row r="467" spans="1:77" ht="12.75">
      <c r="B467" s="17">
        <v>10</v>
      </c>
      <c r="C467" s="168" t="s">
        <v>483</v>
      </c>
      <c r="D467" s="189" t="s">
        <v>15</v>
      </c>
      <c r="E467" s="238" t="s">
        <v>590</v>
      </c>
      <c r="F467" s="91"/>
      <c r="G467" s="24">
        <v>1.5</v>
      </c>
      <c r="H467" s="24"/>
      <c r="I467" s="14">
        <v>1.5</v>
      </c>
      <c r="J467" s="91" t="s">
        <v>590</v>
      </c>
      <c r="K467" s="91"/>
      <c r="L467" s="91"/>
      <c r="M467" s="91"/>
      <c r="N467" s="91"/>
      <c r="O467" s="91"/>
      <c r="P467" s="91"/>
      <c r="Q467" s="91"/>
      <c r="R467" s="91"/>
      <c r="S467" s="91"/>
      <c r="T467" s="91"/>
      <c r="U467" s="91"/>
      <c r="V467" s="91"/>
      <c r="W467" s="91"/>
      <c r="X467" s="91"/>
      <c r="Y467" s="91"/>
      <c r="Z467" s="91"/>
      <c r="AA467" s="91"/>
      <c r="AB467" s="91"/>
      <c r="AC467" s="91"/>
      <c r="AD467" s="91"/>
      <c r="AE467" s="91"/>
      <c r="AF467" s="91"/>
      <c r="AG467" s="91"/>
      <c r="AH467" s="91"/>
      <c r="AI467" s="91"/>
      <c r="AJ467" s="91"/>
      <c r="AK467" s="91"/>
      <c r="AL467" s="91"/>
      <c r="AM467" s="91"/>
      <c r="AN467" s="91"/>
      <c r="AO467" s="91"/>
      <c r="AP467" s="91"/>
      <c r="AQ467" s="91"/>
      <c r="AR467" s="91"/>
      <c r="AS467" s="91"/>
      <c r="AT467" s="91"/>
      <c r="AU467" s="91"/>
      <c r="AV467" s="91"/>
      <c r="AW467" s="91"/>
      <c r="AX467" s="91"/>
      <c r="AY467" s="91"/>
      <c r="AZ467" s="91"/>
      <c r="BA467" s="91"/>
      <c r="BB467" s="91"/>
      <c r="BC467" s="91"/>
      <c r="BD467" s="91"/>
      <c r="BE467" s="91"/>
      <c r="BF467" s="91"/>
      <c r="BG467" s="91"/>
      <c r="BH467" s="91"/>
      <c r="BI467" s="91"/>
      <c r="BJ467" s="91"/>
      <c r="BK467" s="91"/>
      <c r="BL467" s="91"/>
      <c r="BM467" s="91"/>
      <c r="BN467" s="91"/>
      <c r="BO467" s="91"/>
      <c r="BP467" s="91"/>
      <c r="BQ467" s="91"/>
      <c r="BR467" s="91"/>
      <c r="BS467" s="91"/>
      <c r="BT467" s="91"/>
      <c r="BU467" s="91"/>
      <c r="BV467" s="91"/>
      <c r="BW467" s="91"/>
      <c r="BX467" s="21"/>
      <c r="BY467" s="13"/>
    </row>
    <row r="468" spans="1:77" s="26" customFormat="1" ht="15.75">
      <c r="B468" s="40" t="s">
        <v>484</v>
      </c>
      <c r="C468" s="165" t="s">
        <v>485</v>
      </c>
      <c r="D468" s="182"/>
      <c r="E468" s="183"/>
      <c r="F468" s="42"/>
      <c r="G468" s="41"/>
      <c r="H468" s="41"/>
      <c r="I468" s="8"/>
      <c r="J468" s="42"/>
      <c r="K468" s="42"/>
      <c r="L468" s="42"/>
      <c r="M468" s="42"/>
      <c r="N468" s="42"/>
      <c r="O468" s="42"/>
      <c r="P468" s="42"/>
      <c r="Q468" s="42"/>
      <c r="R468" s="42"/>
      <c r="S468" s="42"/>
      <c r="T468" s="42"/>
      <c r="U468" s="42"/>
      <c r="V468" s="42"/>
      <c r="W468" s="42"/>
      <c r="X468" s="42"/>
      <c r="Y468" s="42"/>
      <c r="Z468" s="42"/>
      <c r="AA468" s="42"/>
      <c r="AB468" s="42"/>
      <c r="AC468" s="42"/>
      <c r="AD468" s="42"/>
      <c r="AE468" s="42"/>
      <c r="AF468" s="42"/>
      <c r="AG468" s="42"/>
      <c r="AH468" s="42"/>
      <c r="AI468" s="42"/>
      <c r="AJ468" s="42"/>
      <c r="AK468" s="42"/>
      <c r="AL468" s="42"/>
      <c r="AM468" s="42"/>
      <c r="AN468" s="42"/>
      <c r="AO468" s="42"/>
      <c r="AP468" s="42"/>
      <c r="AQ468" s="42"/>
      <c r="AR468" s="42"/>
      <c r="AS468" s="42"/>
      <c r="AT468" s="42"/>
      <c r="AU468" s="42"/>
      <c r="AV468" s="42"/>
      <c r="AW468" s="42"/>
      <c r="AX468" s="42"/>
      <c r="AY468" s="42"/>
      <c r="AZ468" s="42"/>
      <c r="BA468" s="42"/>
      <c r="BB468" s="42"/>
      <c r="BC468" s="42"/>
      <c r="BD468" s="42"/>
      <c r="BE468" s="42"/>
      <c r="BF468" s="42"/>
      <c r="BG468" s="42"/>
      <c r="BH468" s="42"/>
      <c r="BI468" s="42"/>
      <c r="BJ468" s="42"/>
      <c r="BK468" s="42"/>
      <c r="BL468" s="42"/>
      <c r="BM468" s="42"/>
      <c r="BN468" s="42"/>
      <c r="BO468" s="42"/>
      <c r="BP468" s="42"/>
      <c r="BQ468" s="42"/>
      <c r="BR468" s="42"/>
      <c r="BS468" s="42"/>
      <c r="BT468" s="42"/>
      <c r="BU468" s="42"/>
      <c r="BV468" s="42"/>
      <c r="BW468" s="42"/>
      <c r="BX468" s="42"/>
      <c r="BY468" s="30"/>
    </row>
    <row r="469" spans="1:77" ht="38.25">
      <c r="A469" s="18" t="s">
        <v>245</v>
      </c>
      <c r="B469" s="17">
        <v>1</v>
      </c>
      <c r="C469" s="168" t="s">
        <v>486</v>
      </c>
      <c r="D469" s="168" t="s">
        <v>15</v>
      </c>
      <c r="E469" s="177" t="s">
        <v>748</v>
      </c>
      <c r="F469" s="21"/>
      <c r="G469" s="24">
        <v>0.3</v>
      </c>
      <c r="H469" s="24"/>
      <c r="I469" s="14">
        <v>0.3</v>
      </c>
      <c r="J469" s="21" t="s">
        <v>748</v>
      </c>
      <c r="K469" s="21"/>
      <c r="L469" s="21"/>
      <c r="M469" s="21"/>
      <c r="N469" s="21"/>
      <c r="O469" s="21"/>
      <c r="P469" s="14">
        <v>0.3</v>
      </c>
      <c r="Q469" s="21"/>
      <c r="R469" s="21"/>
      <c r="S469" s="21"/>
      <c r="T469" s="21"/>
      <c r="U469" s="21"/>
      <c r="V469" s="21"/>
      <c r="W469" s="21"/>
      <c r="X469" s="21"/>
      <c r="Y469" s="21"/>
      <c r="Z469" s="21"/>
      <c r="AA469" s="21"/>
      <c r="AB469" s="21"/>
      <c r="AC469" s="21"/>
      <c r="AD469" s="21"/>
      <c r="AE469" s="21"/>
      <c r="AF469" s="21"/>
      <c r="AG469" s="21"/>
      <c r="AH469" s="21"/>
      <c r="AI469" s="21"/>
      <c r="AJ469" s="21"/>
      <c r="AK469" s="21"/>
      <c r="AL469" s="21"/>
      <c r="AM469" s="21"/>
      <c r="AN469" s="21"/>
      <c r="AO469" s="21"/>
      <c r="AP469" s="21"/>
      <c r="AQ469" s="21"/>
      <c r="AR469" s="21"/>
      <c r="AS469" s="21"/>
      <c r="AT469" s="21"/>
      <c r="AU469" s="21"/>
      <c r="AV469" s="21"/>
      <c r="AW469" s="21"/>
      <c r="AX469" s="21"/>
      <c r="AY469" s="21"/>
      <c r="AZ469" s="21"/>
      <c r="BA469" s="21"/>
      <c r="BB469" s="21"/>
      <c r="BC469" s="21"/>
      <c r="BD469" s="21"/>
      <c r="BE469" s="21"/>
      <c r="BF469" s="21"/>
      <c r="BG469" s="21"/>
      <c r="BH469" s="21"/>
      <c r="BI469" s="21"/>
      <c r="BJ469" s="21"/>
      <c r="BK469" s="21"/>
      <c r="BL469" s="21"/>
      <c r="BM469" s="21"/>
      <c r="BN469" s="21"/>
      <c r="BO469" s="21"/>
      <c r="BP469" s="21"/>
      <c r="BQ469" s="21"/>
      <c r="BR469" s="21"/>
      <c r="BS469" s="21"/>
      <c r="BT469" s="21"/>
      <c r="BU469" s="21"/>
      <c r="BV469" s="21"/>
      <c r="BW469" s="21"/>
      <c r="BX469" s="21"/>
      <c r="BY469" s="13" t="s">
        <v>116</v>
      </c>
    </row>
    <row r="470" spans="1:77" ht="38.25">
      <c r="A470" s="18" t="s">
        <v>245</v>
      </c>
      <c r="B470" s="17">
        <v>2</v>
      </c>
      <c r="C470" s="168" t="s">
        <v>487</v>
      </c>
      <c r="D470" s="168" t="s">
        <v>15</v>
      </c>
      <c r="E470" s="177" t="s">
        <v>748</v>
      </c>
      <c r="F470" s="21"/>
      <c r="G470" s="24">
        <v>0.3</v>
      </c>
      <c r="H470" s="24"/>
      <c r="I470" s="14">
        <v>0.3</v>
      </c>
      <c r="J470" s="21" t="s">
        <v>748</v>
      </c>
      <c r="K470" s="21"/>
      <c r="L470" s="21"/>
      <c r="M470" s="21"/>
      <c r="N470" s="21"/>
      <c r="O470" s="21"/>
      <c r="P470" s="14">
        <v>0.3</v>
      </c>
      <c r="Q470" s="21"/>
      <c r="R470" s="21"/>
      <c r="S470" s="21"/>
      <c r="T470" s="21"/>
      <c r="U470" s="21"/>
      <c r="V470" s="21"/>
      <c r="W470" s="21"/>
      <c r="X470" s="21"/>
      <c r="Y470" s="21"/>
      <c r="Z470" s="21"/>
      <c r="AA470" s="21"/>
      <c r="AB470" s="21"/>
      <c r="AC470" s="21"/>
      <c r="AD470" s="21"/>
      <c r="AE470" s="21"/>
      <c r="AF470" s="21"/>
      <c r="AG470" s="21"/>
      <c r="AH470" s="21"/>
      <c r="AI470" s="21"/>
      <c r="AJ470" s="21"/>
      <c r="AK470" s="21"/>
      <c r="AL470" s="21"/>
      <c r="AM470" s="21"/>
      <c r="AN470" s="21"/>
      <c r="AO470" s="21"/>
      <c r="AP470" s="21"/>
      <c r="AQ470" s="21"/>
      <c r="AR470" s="21"/>
      <c r="AS470" s="21"/>
      <c r="AT470" s="21"/>
      <c r="AU470" s="21"/>
      <c r="AV470" s="21"/>
      <c r="AW470" s="21"/>
      <c r="AX470" s="21"/>
      <c r="AY470" s="21"/>
      <c r="AZ470" s="21"/>
      <c r="BA470" s="21"/>
      <c r="BB470" s="21"/>
      <c r="BC470" s="21"/>
      <c r="BD470" s="21"/>
      <c r="BE470" s="21"/>
      <c r="BF470" s="21"/>
      <c r="BG470" s="21"/>
      <c r="BH470" s="21"/>
      <c r="BI470" s="21"/>
      <c r="BJ470" s="21"/>
      <c r="BK470" s="21"/>
      <c r="BL470" s="21"/>
      <c r="BM470" s="21"/>
      <c r="BN470" s="21"/>
      <c r="BO470" s="21"/>
      <c r="BP470" s="21"/>
      <c r="BQ470" s="21"/>
      <c r="BR470" s="21"/>
      <c r="BS470" s="21"/>
      <c r="BT470" s="21"/>
      <c r="BU470" s="21"/>
      <c r="BV470" s="21"/>
      <c r="BW470" s="21"/>
      <c r="BX470" s="21"/>
      <c r="BY470" s="13" t="s">
        <v>116</v>
      </c>
    </row>
    <row r="471" spans="1:77" ht="38.25">
      <c r="A471" s="18" t="s">
        <v>245</v>
      </c>
      <c r="B471" s="17">
        <v>3</v>
      </c>
      <c r="C471" s="168" t="s">
        <v>488</v>
      </c>
      <c r="D471" s="168" t="s">
        <v>15</v>
      </c>
      <c r="E471" s="177" t="s">
        <v>748</v>
      </c>
      <c r="F471" s="21"/>
      <c r="G471" s="24">
        <v>0.3</v>
      </c>
      <c r="H471" s="24"/>
      <c r="I471" s="14">
        <v>0.3</v>
      </c>
      <c r="J471" s="21" t="s">
        <v>748</v>
      </c>
      <c r="K471" s="21"/>
      <c r="L471" s="21"/>
      <c r="M471" s="21"/>
      <c r="N471" s="21"/>
      <c r="O471" s="21"/>
      <c r="P471" s="14">
        <v>0.3</v>
      </c>
      <c r="Q471" s="21"/>
      <c r="R471" s="21"/>
      <c r="S471" s="21"/>
      <c r="T471" s="21"/>
      <c r="U471" s="21"/>
      <c r="V471" s="21"/>
      <c r="W471" s="21"/>
      <c r="X471" s="21"/>
      <c r="Y471" s="21"/>
      <c r="Z471" s="21"/>
      <c r="AA471" s="21"/>
      <c r="AB471" s="21"/>
      <c r="AC471" s="21"/>
      <c r="AD471" s="21"/>
      <c r="AE471" s="21"/>
      <c r="AF471" s="21"/>
      <c r="AG471" s="21"/>
      <c r="AH471" s="21"/>
      <c r="AI471" s="21"/>
      <c r="AJ471" s="21"/>
      <c r="AK471" s="21"/>
      <c r="AL471" s="21"/>
      <c r="AM471" s="21"/>
      <c r="AN471" s="21"/>
      <c r="AO471" s="21"/>
      <c r="AP471" s="21"/>
      <c r="AQ471" s="21"/>
      <c r="AR471" s="21"/>
      <c r="AS471" s="21"/>
      <c r="AT471" s="21"/>
      <c r="AU471" s="21"/>
      <c r="AV471" s="21"/>
      <c r="AW471" s="21"/>
      <c r="AX471" s="21"/>
      <c r="AY471" s="21"/>
      <c r="AZ471" s="21"/>
      <c r="BA471" s="21"/>
      <c r="BB471" s="21"/>
      <c r="BC471" s="21"/>
      <c r="BD471" s="21"/>
      <c r="BE471" s="21"/>
      <c r="BF471" s="21"/>
      <c r="BG471" s="21"/>
      <c r="BH471" s="21"/>
      <c r="BI471" s="21"/>
      <c r="BJ471" s="21"/>
      <c r="BK471" s="21"/>
      <c r="BL471" s="21"/>
      <c r="BM471" s="21"/>
      <c r="BN471" s="21"/>
      <c r="BO471" s="21"/>
      <c r="BP471" s="21"/>
      <c r="BQ471" s="21"/>
      <c r="BR471" s="21"/>
      <c r="BS471" s="21"/>
      <c r="BT471" s="21"/>
      <c r="BU471" s="21"/>
      <c r="BV471" s="21"/>
      <c r="BW471" s="21"/>
      <c r="BX471" s="21"/>
      <c r="BY471" s="13" t="s">
        <v>116</v>
      </c>
    </row>
    <row r="472" spans="1:77" ht="12.75">
      <c r="B472" s="17">
        <v>6</v>
      </c>
      <c r="C472" s="168" t="s">
        <v>491</v>
      </c>
      <c r="D472" s="168" t="s">
        <v>24</v>
      </c>
      <c r="E472" s="177" t="s">
        <v>748</v>
      </c>
      <c r="F472" s="21"/>
      <c r="G472" s="14">
        <v>0.3</v>
      </c>
      <c r="H472" s="14"/>
      <c r="I472" s="14">
        <v>0.3</v>
      </c>
      <c r="J472" s="21" t="s">
        <v>748</v>
      </c>
      <c r="K472" s="21"/>
      <c r="L472" s="21"/>
      <c r="M472" s="21"/>
      <c r="N472" s="21"/>
      <c r="O472" s="21"/>
      <c r="P472" s="14">
        <v>0.3</v>
      </c>
      <c r="Q472" s="21"/>
      <c r="R472" s="21"/>
      <c r="S472" s="21"/>
      <c r="T472" s="21"/>
      <c r="U472" s="21"/>
      <c r="V472" s="21"/>
      <c r="W472" s="21"/>
      <c r="X472" s="21"/>
      <c r="Y472" s="21"/>
      <c r="Z472" s="21"/>
      <c r="AA472" s="21"/>
      <c r="AB472" s="21"/>
      <c r="AC472" s="21"/>
      <c r="AD472" s="21"/>
      <c r="AE472" s="21"/>
      <c r="AF472" s="21"/>
      <c r="AG472" s="21"/>
      <c r="AH472" s="21"/>
      <c r="AI472" s="21"/>
      <c r="AJ472" s="21"/>
      <c r="AK472" s="21"/>
      <c r="AL472" s="21"/>
      <c r="AM472" s="21"/>
      <c r="AN472" s="21"/>
      <c r="AO472" s="21"/>
      <c r="AP472" s="21"/>
      <c r="AQ472" s="21"/>
      <c r="AR472" s="21"/>
      <c r="AS472" s="21"/>
      <c r="AT472" s="21"/>
      <c r="AU472" s="21"/>
      <c r="AV472" s="21"/>
      <c r="AW472" s="21"/>
      <c r="AX472" s="21"/>
      <c r="AY472" s="21"/>
      <c r="AZ472" s="21"/>
      <c r="BA472" s="21"/>
      <c r="BB472" s="21"/>
      <c r="BC472" s="21"/>
      <c r="BD472" s="21"/>
      <c r="BE472" s="21"/>
      <c r="BF472" s="21"/>
      <c r="BG472" s="21"/>
      <c r="BH472" s="21"/>
      <c r="BI472" s="21"/>
      <c r="BJ472" s="21"/>
      <c r="BK472" s="21"/>
      <c r="BL472" s="21"/>
      <c r="BM472" s="21"/>
      <c r="BN472" s="21"/>
      <c r="BO472" s="21"/>
      <c r="BP472" s="21"/>
      <c r="BQ472" s="21"/>
      <c r="BR472" s="21"/>
      <c r="BS472" s="21"/>
      <c r="BT472" s="21"/>
      <c r="BU472" s="21"/>
      <c r="BV472" s="21"/>
      <c r="BW472" s="21"/>
      <c r="BX472" s="17"/>
      <c r="BY472" s="13"/>
    </row>
    <row r="473" spans="1:77" ht="38.25">
      <c r="B473" s="17">
        <v>7</v>
      </c>
      <c r="C473" s="168" t="s">
        <v>492</v>
      </c>
      <c r="D473" s="168" t="s">
        <v>24</v>
      </c>
      <c r="E473" s="177" t="s">
        <v>748</v>
      </c>
      <c r="F473" s="21"/>
      <c r="G473" s="14">
        <v>0.3</v>
      </c>
      <c r="H473" s="14"/>
      <c r="I473" s="14">
        <v>0.3</v>
      </c>
      <c r="J473" s="21" t="s">
        <v>748</v>
      </c>
      <c r="K473" s="21"/>
      <c r="L473" s="21"/>
      <c r="M473" s="21"/>
      <c r="N473" s="21"/>
      <c r="O473" s="21"/>
      <c r="P473" s="14">
        <v>0.3</v>
      </c>
      <c r="Q473" s="21"/>
      <c r="R473" s="21"/>
      <c r="S473" s="21"/>
      <c r="T473" s="21"/>
      <c r="U473" s="21"/>
      <c r="V473" s="21"/>
      <c r="W473" s="21"/>
      <c r="X473" s="21"/>
      <c r="Y473" s="21"/>
      <c r="Z473" s="21"/>
      <c r="AA473" s="21"/>
      <c r="AB473" s="21"/>
      <c r="AC473" s="21"/>
      <c r="AD473" s="21"/>
      <c r="AE473" s="21"/>
      <c r="AF473" s="21"/>
      <c r="AG473" s="21"/>
      <c r="AH473" s="21"/>
      <c r="AI473" s="21"/>
      <c r="AJ473" s="21"/>
      <c r="AK473" s="21"/>
      <c r="AL473" s="21"/>
      <c r="AM473" s="21"/>
      <c r="AN473" s="21"/>
      <c r="AO473" s="21"/>
      <c r="AP473" s="21"/>
      <c r="AQ473" s="21"/>
      <c r="AR473" s="21"/>
      <c r="AS473" s="21"/>
      <c r="AT473" s="21"/>
      <c r="AU473" s="21"/>
      <c r="AV473" s="21"/>
      <c r="AW473" s="21"/>
      <c r="AX473" s="21"/>
      <c r="AY473" s="21"/>
      <c r="AZ473" s="21"/>
      <c r="BA473" s="21"/>
      <c r="BB473" s="21"/>
      <c r="BC473" s="21"/>
      <c r="BD473" s="21"/>
      <c r="BE473" s="21"/>
      <c r="BF473" s="21"/>
      <c r="BG473" s="21"/>
      <c r="BH473" s="21"/>
      <c r="BI473" s="21"/>
      <c r="BJ473" s="21"/>
      <c r="BK473" s="21"/>
      <c r="BL473" s="21"/>
      <c r="BM473" s="21"/>
      <c r="BN473" s="21"/>
      <c r="BO473" s="21"/>
      <c r="BP473" s="21"/>
      <c r="BQ473" s="21"/>
      <c r="BR473" s="21"/>
      <c r="BS473" s="21"/>
      <c r="BT473" s="21"/>
      <c r="BU473" s="21"/>
      <c r="BV473" s="21"/>
      <c r="BW473" s="21"/>
      <c r="BX473" s="17"/>
      <c r="BY473" s="13" t="s">
        <v>116</v>
      </c>
    </row>
    <row r="474" spans="1:77" ht="38.25">
      <c r="A474" s="18" t="s">
        <v>493</v>
      </c>
      <c r="B474" s="17">
        <v>8</v>
      </c>
      <c r="C474" s="168" t="s">
        <v>494</v>
      </c>
      <c r="D474" s="168" t="s">
        <v>24</v>
      </c>
      <c r="E474" s="177" t="s">
        <v>748</v>
      </c>
      <c r="F474" s="21"/>
      <c r="G474" s="24">
        <v>0.3</v>
      </c>
      <c r="H474" s="24"/>
      <c r="I474" s="14">
        <v>0.3</v>
      </c>
      <c r="J474" s="21" t="s">
        <v>748</v>
      </c>
      <c r="K474" s="21"/>
      <c r="L474" s="21"/>
      <c r="M474" s="21"/>
      <c r="N474" s="21"/>
      <c r="O474" s="21"/>
      <c r="P474" s="14">
        <v>0.3</v>
      </c>
      <c r="Q474" s="21"/>
      <c r="R474" s="21"/>
      <c r="S474" s="21"/>
      <c r="T474" s="21"/>
      <c r="U474" s="21"/>
      <c r="V474" s="21"/>
      <c r="W474" s="21"/>
      <c r="X474" s="21"/>
      <c r="Y474" s="21"/>
      <c r="Z474" s="21"/>
      <c r="AA474" s="21"/>
      <c r="AB474" s="21"/>
      <c r="AC474" s="21"/>
      <c r="AD474" s="21"/>
      <c r="AE474" s="21"/>
      <c r="AF474" s="21"/>
      <c r="AG474" s="21"/>
      <c r="AH474" s="21"/>
      <c r="AI474" s="21"/>
      <c r="AJ474" s="21"/>
      <c r="AK474" s="21"/>
      <c r="AL474" s="21"/>
      <c r="AM474" s="21"/>
      <c r="AN474" s="21"/>
      <c r="AO474" s="21"/>
      <c r="AP474" s="21"/>
      <c r="AQ474" s="21"/>
      <c r="AR474" s="21"/>
      <c r="AS474" s="21"/>
      <c r="AT474" s="21"/>
      <c r="AU474" s="21"/>
      <c r="AV474" s="21"/>
      <c r="AW474" s="21"/>
      <c r="AX474" s="21"/>
      <c r="AY474" s="21"/>
      <c r="AZ474" s="21"/>
      <c r="BA474" s="21"/>
      <c r="BB474" s="21"/>
      <c r="BC474" s="21"/>
      <c r="BD474" s="21"/>
      <c r="BE474" s="21"/>
      <c r="BF474" s="21"/>
      <c r="BG474" s="21"/>
      <c r="BH474" s="21"/>
      <c r="BI474" s="21"/>
      <c r="BJ474" s="21"/>
      <c r="BK474" s="21"/>
      <c r="BL474" s="21"/>
      <c r="BM474" s="21"/>
      <c r="BN474" s="21"/>
      <c r="BO474" s="21"/>
      <c r="BP474" s="21"/>
      <c r="BQ474" s="21"/>
      <c r="BR474" s="21"/>
      <c r="BS474" s="21"/>
      <c r="BT474" s="21"/>
      <c r="BU474" s="21"/>
      <c r="BV474" s="21"/>
      <c r="BW474" s="21"/>
      <c r="BX474" s="21"/>
      <c r="BY474" s="13" t="s">
        <v>116</v>
      </c>
    </row>
    <row r="475" spans="1:77" ht="38.25">
      <c r="A475" s="18" t="s">
        <v>245</v>
      </c>
      <c r="B475" s="17">
        <v>9</v>
      </c>
      <c r="C475" s="168" t="s">
        <v>487</v>
      </c>
      <c r="D475" s="168" t="s">
        <v>24</v>
      </c>
      <c r="E475" s="177" t="s">
        <v>748</v>
      </c>
      <c r="F475" s="21"/>
      <c r="G475" s="24">
        <v>0.3</v>
      </c>
      <c r="H475" s="24"/>
      <c r="I475" s="14">
        <v>0.3</v>
      </c>
      <c r="J475" s="21" t="s">
        <v>748</v>
      </c>
      <c r="K475" s="21"/>
      <c r="L475" s="21"/>
      <c r="M475" s="21"/>
      <c r="N475" s="21"/>
      <c r="O475" s="21"/>
      <c r="P475" s="14">
        <v>0.3</v>
      </c>
      <c r="Q475" s="21"/>
      <c r="R475" s="21"/>
      <c r="S475" s="21"/>
      <c r="T475" s="21"/>
      <c r="U475" s="21"/>
      <c r="V475" s="21"/>
      <c r="W475" s="21"/>
      <c r="X475" s="21"/>
      <c r="Y475" s="21"/>
      <c r="Z475" s="21"/>
      <c r="AA475" s="21"/>
      <c r="AB475" s="21"/>
      <c r="AC475" s="21"/>
      <c r="AD475" s="21"/>
      <c r="AE475" s="21"/>
      <c r="AF475" s="21"/>
      <c r="AG475" s="21"/>
      <c r="AH475" s="21"/>
      <c r="AI475" s="21"/>
      <c r="AJ475" s="21"/>
      <c r="AK475" s="21"/>
      <c r="AL475" s="21"/>
      <c r="AM475" s="21"/>
      <c r="AN475" s="21"/>
      <c r="AO475" s="21"/>
      <c r="AP475" s="21"/>
      <c r="AQ475" s="21"/>
      <c r="AR475" s="21"/>
      <c r="AS475" s="21"/>
      <c r="AT475" s="21"/>
      <c r="AU475" s="21"/>
      <c r="AV475" s="21"/>
      <c r="AW475" s="21"/>
      <c r="AX475" s="21"/>
      <c r="AY475" s="21"/>
      <c r="AZ475" s="21"/>
      <c r="BA475" s="21"/>
      <c r="BB475" s="21"/>
      <c r="BC475" s="21"/>
      <c r="BD475" s="21"/>
      <c r="BE475" s="21"/>
      <c r="BF475" s="21"/>
      <c r="BG475" s="21"/>
      <c r="BH475" s="21"/>
      <c r="BI475" s="21"/>
      <c r="BJ475" s="21"/>
      <c r="BK475" s="21"/>
      <c r="BL475" s="21"/>
      <c r="BM475" s="21"/>
      <c r="BN475" s="21"/>
      <c r="BO475" s="21"/>
      <c r="BP475" s="21"/>
      <c r="BQ475" s="21"/>
      <c r="BR475" s="21"/>
      <c r="BS475" s="21"/>
      <c r="BT475" s="21"/>
      <c r="BU475" s="21"/>
      <c r="BV475" s="21"/>
      <c r="BW475" s="21"/>
      <c r="BX475" s="21"/>
      <c r="BY475" s="13" t="s">
        <v>116</v>
      </c>
    </row>
    <row r="476" spans="1:77" ht="12.75">
      <c r="B476" s="17">
        <v>12</v>
      </c>
      <c r="C476" s="168" t="s">
        <v>491</v>
      </c>
      <c r="D476" s="168" t="s">
        <v>18</v>
      </c>
      <c r="E476" s="177" t="s">
        <v>748</v>
      </c>
      <c r="F476" s="21"/>
      <c r="G476" s="24">
        <v>0.3</v>
      </c>
      <c r="H476" s="24"/>
      <c r="I476" s="14">
        <v>0.3</v>
      </c>
      <c r="J476" s="21" t="s">
        <v>748</v>
      </c>
      <c r="K476" s="21"/>
      <c r="L476" s="21"/>
      <c r="M476" s="21"/>
      <c r="N476" s="21"/>
      <c r="O476" s="21"/>
      <c r="P476" s="14">
        <v>0.3</v>
      </c>
      <c r="Q476" s="21"/>
      <c r="R476" s="21"/>
      <c r="S476" s="21"/>
      <c r="T476" s="21"/>
      <c r="U476" s="21"/>
      <c r="V476" s="21"/>
      <c r="W476" s="21"/>
      <c r="X476" s="21"/>
      <c r="Y476" s="21"/>
      <c r="Z476" s="21"/>
      <c r="AA476" s="21"/>
      <c r="AB476" s="21"/>
      <c r="AC476" s="21"/>
      <c r="AD476" s="21"/>
      <c r="AE476" s="21"/>
      <c r="AF476" s="21"/>
      <c r="AG476" s="21"/>
      <c r="AH476" s="21"/>
      <c r="AI476" s="21"/>
      <c r="AJ476" s="21"/>
      <c r="AK476" s="21"/>
      <c r="AL476" s="21"/>
      <c r="AM476" s="21"/>
      <c r="AN476" s="21"/>
      <c r="AO476" s="21"/>
      <c r="AP476" s="21"/>
      <c r="AQ476" s="21"/>
      <c r="AR476" s="21"/>
      <c r="AS476" s="21"/>
      <c r="AT476" s="21"/>
      <c r="AU476" s="21"/>
      <c r="AV476" s="21"/>
      <c r="AW476" s="21"/>
      <c r="AX476" s="21"/>
      <c r="AY476" s="21"/>
      <c r="AZ476" s="21"/>
      <c r="BA476" s="21"/>
      <c r="BB476" s="21"/>
      <c r="BC476" s="21"/>
      <c r="BD476" s="21"/>
      <c r="BE476" s="21"/>
      <c r="BF476" s="21"/>
      <c r="BG476" s="21"/>
      <c r="BH476" s="21"/>
      <c r="BI476" s="21"/>
      <c r="BJ476" s="21"/>
      <c r="BK476" s="21"/>
      <c r="BL476" s="21"/>
      <c r="BM476" s="21"/>
      <c r="BN476" s="21"/>
      <c r="BO476" s="21"/>
      <c r="BP476" s="21"/>
      <c r="BQ476" s="21"/>
      <c r="BR476" s="21"/>
      <c r="BS476" s="21"/>
      <c r="BT476" s="21"/>
      <c r="BU476" s="21"/>
      <c r="BV476" s="21"/>
      <c r="BW476" s="21"/>
      <c r="BX476" s="21"/>
      <c r="BY476" s="13"/>
    </row>
    <row r="477" spans="1:77" ht="12.75">
      <c r="B477" s="17">
        <v>13</v>
      </c>
      <c r="C477" s="168" t="s">
        <v>497</v>
      </c>
      <c r="D477" s="168" t="s">
        <v>93</v>
      </c>
      <c r="E477" s="177" t="s">
        <v>748</v>
      </c>
      <c r="F477" s="21"/>
      <c r="G477" s="14">
        <v>0.35</v>
      </c>
      <c r="H477" s="14"/>
      <c r="I477" s="14">
        <v>0.35</v>
      </c>
      <c r="J477" s="21" t="s">
        <v>748</v>
      </c>
      <c r="K477" s="21"/>
      <c r="L477" s="21"/>
      <c r="M477" s="21"/>
      <c r="N477" s="21"/>
      <c r="O477" s="21"/>
      <c r="P477" s="14">
        <v>0.35</v>
      </c>
      <c r="Q477" s="21"/>
      <c r="R477" s="21"/>
      <c r="S477" s="21"/>
      <c r="T477" s="21"/>
      <c r="U477" s="21"/>
      <c r="V477" s="21"/>
      <c r="W477" s="21"/>
      <c r="X477" s="21"/>
      <c r="Y477" s="21"/>
      <c r="Z477" s="21"/>
      <c r="AA477" s="21"/>
      <c r="AB477" s="21"/>
      <c r="AC477" s="21"/>
      <c r="AD477" s="21"/>
      <c r="AE477" s="21"/>
      <c r="AF477" s="21"/>
      <c r="AG477" s="21"/>
      <c r="AH477" s="21"/>
      <c r="AI477" s="21"/>
      <c r="AJ477" s="21"/>
      <c r="AK477" s="21"/>
      <c r="AL477" s="21"/>
      <c r="AM477" s="21"/>
      <c r="AN477" s="21"/>
      <c r="AO477" s="21"/>
      <c r="AP477" s="21"/>
      <c r="AQ477" s="21"/>
      <c r="AR477" s="21"/>
      <c r="AS477" s="21"/>
      <c r="AT477" s="21"/>
      <c r="AU477" s="21"/>
      <c r="AV477" s="21"/>
      <c r="AW477" s="21"/>
      <c r="AX477" s="21"/>
      <c r="AY477" s="21"/>
      <c r="AZ477" s="21"/>
      <c r="BA477" s="21"/>
      <c r="BB477" s="21"/>
      <c r="BC477" s="21"/>
      <c r="BD477" s="21"/>
      <c r="BE477" s="21"/>
      <c r="BF477" s="21"/>
      <c r="BG477" s="21"/>
      <c r="BH477" s="21"/>
      <c r="BI477" s="21"/>
      <c r="BJ477" s="21"/>
      <c r="BK477" s="21"/>
      <c r="BL477" s="21"/>
      <c r="BM477" s="21"/>
      <c r="BN477" s="21"/>
      <c r="BO477" s="21"/>
      <c r="BP477" s="21"/>
      <c r="BQ477" s="21"/>
      <c r="BR477" s="21"/>
      <c r="BS477" s="21"/>
      <c r="BT477" s="21"/>
      <c r="BU477" s="21"/>
      <c r="BV477" s="21"/>
      <c r="BW477" s="21"/>
      <c r="BX477" s="17"/>
      <c r="BY477" s="13" t="s">
        <v>709</v>
      </c>
    </row>
    <row r="478" spans="1:77" ht="12.75">
      <c r="B478" s="17">
        <v>14</v>
      </c>
      <c r="C478" s="168" t="s">
        <v>498</v>
      </c>
      <c r="D478" s="168" t="s">
        <v>93</v>
      </c>
      <c r="E478" s="177" t="s">
        <v>748</v>
      </c>
      <c r="F478" s="21"/>
      <c r="G478" s="14">
        <v>0.3</v>
      </c>
      <c r="H478" s="14"/>
      <c r="I478" s="14">
        <v>0.3</v>
      </c>
      <c r="J478" s="21" t="s">
        <v>748</v>
      </c>
      <c r="K478" s="21"/>
      <c r="L478" s="21"/>
      <c r="M478" s="21"/>
      <c r="N478" s="21"/>
      <c r="O478" s="21"/>
      <c r="P478" s="14">
        <v>0.3</v>
      </c>
      <c r="Q478" s="21"/>
      <c r="R478" s="21"/>
      <c r="S478" s="21"/>
      <c r="T478" s="21"/>
      <c r="U478" s="21"/>
      <c r="V478" s="21"/>
      <c r="W478" s="21"/>
      <c r="X478" s="21"/>
      <c r="Y478" s="21"/>
      <c r="Z478" s="21"/>
      <c r="AA478" s="21"/>
      <c r="AB478" s="21"/>
      <c r="AC478" s="21"/>
      <c r="AD478" s="21"/>
      <c r="AE478" s="21"/>
      <c r="AF478" s="21"/>
      <c r="AG478" s="21"/>
      <c r="AH478" s="21"/>
      <c r="AI478" s="21"/>
      <c r="AJ478" s="21"/>
      <c r="AK478" s="21"/>
      <c r="AL478" s="21"/>
      <c r="AM478" s="21"/>
      <c r="AN478" s="21"/>
      <c r="AO478" s="21"/>
      <c r="AP478" s="21"/>
      <c r="AQ478" s="21"/>
      <c r="AR478" s="21"/>
      <c r="AS478" s="21"/>
      <c r="AT478" s="21"/>
      <c r="AU478" s="21"/>
      <c r="AV478" s="21"/>
      <c r="AW478" s="21"/>
      <c r="AX478" s="21"/>
      <c r="AY478" s="21"/>
      <c r="AZ478" s="21"/>
      <c r="BA478" s="21"/>
      <c r="BB478" s="21"/>
      <c r="BC478" s="21"/>
      <c r="BD478" s="21"/>
      <c r="BE478" s="21"/>
      <c r="BF478" s="21"/>
      <c r="BG478" s="21"/>
      <c r="BH478" s="21"/>
      <c r="BI478" s="21"/>
      <c r="BJ478" s="21"/>
      <c r="BK478" s="21"/>
      <c r="BL478" s="21"/>
      <c r="BM478" s="21"/>
      <c r="BN478" s="21"/>
      <c r="BO478" s="21"/>
      <c r="BP478" s="21"/>
      <c r="BQ478" s="21"/>
      <c r="BR478" s="21"/>
      <c r="BS478" s="21"/>
      <c r="BT478" s="21"/>
      <c r="BU478" s="21"/>
      <c r="BV478" s="21"/>
      <c r="BW478" s="21"/>
      <c r="BX478" s="35"/>
      <c r="BY478" s="29" t="s">
        <v>709</v>
      </c>
    </row>
    <row r="479" spans="1:77" s="89" customFormat="1" ht="12.75">
      <c r="B479" s="98">
        <v>15</v>
      </c>
      <c r="C479" s="226" t="s">
        <v>499</v>
      </c>
      <c r="D479" s="171" t="s">
        <v>93</v>
      </c>
      <c r="E479" s="177" t="s">
        <v>748</v>
      </c>
      <c r="F479" s="21"/>
      <c r="G479" s="88">
        <v>0.04</v>
      </c>
      <c r="H479" s="88"/>
      <c r="I479" s="88">
        <v>0.04</v>
      </c>
      <c r="J479" s="21" t="s">
        <v>748</v>
      </c>
      <c r="K479" s="21"/>
      <c r="L479" s="21"/>
      <c r="M479" s="21"/>
      <c r="N479" s="21"/>
      <c r="O479" s="21"/>
      <c r="P479" s="21"/>
      <c r="Q479" s="21"/>
      <c r="R479" s="21"/>
      <c r="S479" s="21"/>
      <c r="T479" s="21"/>
      <c r="U479" s="21"/>
      <c r="V479" s="21"/>
      <c r="W479" s="21"/>
      <c r="X479" s="21"/>
      <c r="Y479" s="21"/>
      <c r="Z479" s="21"/>
      <c r="AA479" s="21"/>
      <c r="AB479" s="21"/>
      <c r="AC479" s="21"/>
      <c r="AD479" s="21"/>
      <c r="AE479" s="21"/>
      <c r="AF479" s="21"/>
      <c r="AG479" s="21"/>
      <c r="AH479" s="21"/>
      <c r="AI479" s="21"/>
      <c r="AJ479" s="21"/>
      <c r="AK479" s="88">
        <v>0.04</v>
      </c>
      <c r="AL479" s="21"/>
      <c r="AM479" s="21"/>
      <c r="AN479" s="21"/>
      <c r="AO479" s="21"/>
      <c r="AP479" s="21"/>
      <c r="AQ479" s="21"/>
      <c r="AR479" s="21"/>
      <c r="AS479" s="21"/>
      <c r="AT479" s="21"/>
      <c r="AU479" s="21"/>
      <c r="AV479" s="21"/>
      <c r="AW479" s="21"/>
      <c r="AX479" s="21"/>
      <c r="AY479" s="21"/>
      <c r="AZ479" s="21"/>
      <c r="BA479" s="21"/>
      <c r="BB479" s="21"/>
      <c r="BC479" s="21"/>
      <c r="BD479" s="21"/>
      <c r="BE479" s="21"/>
      <c r="BF479" s="21"/>
      <c r="BG479" s="21"/>
      <c r="BH479" s="21"/>
      <c r="BI479" s="21"/>
      <c r="BJ479" s="21"/>
      <c r="BK479" s="21"/>
      <c r="BL479" s="21"/>
      <c r="BM479" s="21"/>
      <c r="BN479" s="21"/>
      <c r="BO479" s="21"/>
      <c r="BP479" s="21"/>
      <c r="BQ479" s="21"/>
      <c r="BR479" s="21"/>
      <c r="BS479" s="21"/>
      <c r="BT479" s="21"/>
      <c r="BU479" s="21"/>
      <c r="BV479" s="21"/>
      <c r="BW479" s="21"/>
      <c r="BX479" s="85"/>
      <c r="BY479" s="86" t="s">
        <v>501</v>
      </c>
    </row>
    <row r="480" spans="1:77" ht="12.75">
      <c r="A480" s="18" t="s">
        <v>245</v>
      </c>
      <c r="B480" s="17">
        <v>16</v>
      </c>
      <c r="C480" s="168" t="s">
        <v>502</v>
      </c>
      <c r="D480" s="168" t="s">
        <v>93</v>
      </c>
      <c r="E480" s="177" t="s">
        <v>748</v>
      </c>
      <c r="F480" s="21"/>
      <c r="G480" s="14">
        <v>0.5</v>
      </c>
      <c r="H480" s="14"/>
      <c r="I480" s="14">
        <v>0.5</v>
      </c>
      <c r="J480" s="21" t="s">
        <v>748</v>
      </c>
      <c r="K480" s="21"/>
      <c r="L480" s="21"/>
      <c r="M480" s="21"/>
      <c r="N480" s="21"/>
      <c r="O480" s="21"/>
      <c r="P480" s="14">
        <v>0.5</v>
      </c>
      <c r="Q480" s="21"/>
      <c r="R480" s="21"/>
      <c r="S480" s="21"/>
      <c r="T480" s="21"/>
      <c r="U480" s="21"/>
      <c r="V480" s="21"/>
      <c r="W480" s="21"/>
      <c r="X480" s="21"/>
      <c r="Y480" s="21"/>
      <c r="Z480" s="21"/>
      <c r="AA480" s="21"/>
      <c r="AB480" s="21"/>
      <c r="AC480" s="21"/>
      <c r="AD480" s="21"/>
      <c r="AE480" s="21"/>
      <c r="AF480" s="21"/>
      <c r="AG480" s="21"/>
      <c r="AH480" s="21"/>
      <c r="AI480" s="21"/>
      <c r="AJ480" s="21"/>
      <c r="AK480" s="21"/>
      <c r="AL480" s="21"/>
      <c r="AM480" s="21"/>
      <c r="AN480" s="21"/>
      <c r="AO480" s="21"/>
      <c r="AP480" s="21"/>
      <c r="AQ480" s="21"/>
      <c r="AR480" s="21"/>
      <c r="AS480" s="21"/>
      <c r="AT480" s="21"/>
      <c r="AU480" s="21"/>
      <c r="AV480" s="21"/>
      <c r="AW480" s="21"/>
      <c r="AX480" s="21"/>
      <c r="AY480" s="21"/>
      <c r="AZ480" s="21"/>
      <c r="BA480" s="21"/>
      <c r="BB480" s="21"/>
      <c r="BC480" s="21"/>
      <c r="BD480" s="21"/>
      <c r="BE480" s="21"/>
      <c r="BF480" s="21"/>
      <c r="BG480" s="21"/>
      <c r="BH480" s="21"/>
      <c r="BI480" s="21"/>
      <c r="BJ480" s="21"/>
      <c r="BK480" s="21"/>
      <c r="BL480" s="21"/>
      <c r="BM480" s="21"/>
      <c r="BN480" s="21"/>
      <c r="BO480" s="21"/>
      <c r="BP480" s="21"/>
      <c r="BQ480" s="21"/>
      <c r="BR480" s="21"/>
      <c r="BS480" s="21"/>
      <c r="BT480" s="21"/>
      <c r="BU480" s="21"/>
      <c r="BV480" s="21"/>
      <c r="BW480" s="21"/>
      <c r="BX480" s="17"/>
      <c r="BY480" s="3"/>
    </row>
    <row r="481" spans="1:77" ht="12.75">
      <c r="A481" s="18" t="s">
        <v>245</v>
      </c>
      <c r="B481" s="17">
        <v>17</v>
      </c>
      <c r="C481" s="168" t="s">
        <v>503</v>
      </c>
      <c r="D481" s="168" t="s">
        <v>53</v>
      </c>
      <c r="E481" s="177" t="s">
        <v>748</v>
      </c>
      <c r="F481" s="21"/>
      <c r="G481" s="14">
        <v>5.3999999999999999E-2</v>
      </c>
      <c r="H481" s="14"/>
      <c r="I481" s="14">
        <v>5.3999999999999999E-2</v>
      </c>
      <c r="J481" s="21" t="s">
        <v>748</v>
      </c>
      <c r="K481" s="21"/>
      <c r="L481" s="21"/>
      <c r="M481" s="21"/>
      <c r="N481" s="21"/>
      <c r="O481" s="21"/>
      <c r="P481" s="14">
        <v>5.3999999999999999E-2</v>
      </c>
      <c r="Q481" s="21"/>
      <c r="R481" s="21"/>
      <c r="S481" s="21"/>
      <c r="T481" s="21"/>
      <c r="U481" s="21"/>
      <c r="V481" s="21"/>
      <c r="W481" s="21"/>
      <c r="X481" s="21"/>
      <c r="Y481" s="21"/>
      <c r="Z481" s="21"/>
      <c r="AA481" s="21"/>
      <c r="AB481" s="21"/>
      <c r="AC481" s="21"/>
      <c r="AD481" s="21"/>
      <c r="AE481" s="21"/>
      <c r="AF481" s="21"/>
      <c r="AG481" s="21"/>
      <c r="AH481" s="21"/>
      <c r="AI481" s="21"/>
      <c r="AJ481" s="21"/>
      <c r="AK481" s="21"/>
      <c r="AL481" s="21"/>
      <c r="AM481" s="21"/>
      <c r="AN481" s="21"/>
      <c r="AO481" s="21"/>
      <c r="AP481" s="21"/>
      <c r="AQ481" s="21"/>
      <c r="AR481" s="21"/>
      <c r="AS481" s="21"/>
      <c r="AT481" s="21"/>
      <c r="AU481" s="21"/>
      <c r="AV481" s="21"/>
      <c r="AW481" s="21"/>
      <c r="AX481" s="21"/>
      <c r="AY481" s="21"/>
      <c r="AZ481" s="21"/>
      <c r="BA481" s="21"/>
      <c r="BB481" s="21"/>
      <c r="BC481" s="21"/>
      <c r="BD481" s="21"/>
      <c r="BE481" s="21"/>
      <c r="BF481" s="21"/>
      <c r="BG481" s="21"/>
      <c r="BH481" s="21"/>
      <c r="BI481" s="21"/>
      <c r="BJ481" s="21"/>
      <c r="BK481" s="21"/>
      <c r="BL481" s="21"/>
      <c r="BM481" s="21"/>
      <c r="BN481" s="21"/>
      <c r="BO481" s="21"/>
      <c r="BP481" s="21"/>
      <c r="BQ481" s="21"/>
      <c r="BR481" s="21"/>
      <c r="BS481" s="21"/>
      <c r="BT481" s="21"/>
      <c r="BU481" s="21"/>
      <c r="BV481" s="21"/>
      <c r="BW481" s="21"/>
      <c r="BX481" s="17"/>
      <c r="BY481" s="13" t="s">
        <v>294</v>
      </c>
    </row>
    <row r="482" spans="1:77" ht="12.75">
      <c r="A482" s="18" t="s">
        <v>245</v>
      </c>
      <c r="B482" s="17">
        <v>18</v>
      </c>
      <c r="C482" s="168" t="s">
        <v>504</v>
      </c>
      <c r="D482" s="168" t="s">
        <v>53</v>
      </c>
      <c r="E482" s="177" t="s">
        <v>748</v>
      </c>
      <c r="F482" s="21"/>
      <c r="G482" s="14">
        <v>6.7000000000000004E-2</v>
      </c>
      <c r="H482" s="14"/>
      <c r="I482" s="14">
        <v>6.7000000000000004E-2</v>
      </c>
      <c r="J482" s="21" t="s">
        <v>748</v>
      </c>
      <c r="K482" s="21"/>
      <c r="L482" s="21"/>
      <c r="M482" s="21"/>
      <c r="N482" s="21"/>
      <c r="O482" s="21"/>
      <c r="P482" s="14">
        <v>6.7000000000000004E-2</v>
      </c>
      <c r="Q482" s="21"/>
      <c r="R482" s="21"/>
      <c r="S482" s="21"/>
      <c r="T482" s="21"/>
      <c r="U482" s="21"/>
      <c r="V482" s="21"/>
      <c r="W482" s="21"/>
      <c r="X482" s="21"/>
      <c r="Y482" s="21"/>
      <c r="Z482" s="21"/>
      <c r="AA482" s="21"/>
      <c r="AB482" s="21"/>
      <c r="AC482" s="21"/>
      <c r="AD482" s="21"/>
      <c r="AE482" s="21"/>
      <c r="AF482" s="21"/>
      <c r="AG482" s="21"/>
      <c r="AH482" s="21"/>
      <c r="AI482" s="21"/>
      <c r="AJ482" s="21"/>
      <c r="AK482" s="21"/>
      <c r="AL482" s="21"/>
      <c r="AM482" s="21"/>
      <c r="AN482" s="21"/>
      <c r="AO482" s="21"/>
      <c r="AP482" s="21"/>
      <c r="AQ482" s="21"/>
      <c r="AR482" s="21"/>
      <c r="AS482" s="21"/>
      <c r="AT482" s="21"/>
      <c r="AU482" s="21"/>
      <c r="AV482" s="21"/>
      <c r="AW482" s="21"/>
      <c r="AX482" s="21"/>
      <c r="AY482" s="21"/>
      <c r="AZ482" s="21"/>
      <c r="BA482" s="21"/>
      <c r="BB482" s="21"/>
      <c r="BC482" s="21"/>
      <c r="BD482" s="21"/>
      <c r="BE482" s="21"/>
      <c r="BF482" s="21"/>
      <c r="BG482" s="21"/>
      <c r="BH482" s="21"/>
      <c r="BI482" s="21"/>
      <c r="BJ482" s="21"/>
      <c r="BK482" s="21"/>
      <c r="BL482" s="21"/>
      <c r="BM482" s="21"/>
      <c r="BN482" s="21"/>
      <c r="BO482" s="21"/>
      <c r="BP482" s="21"/>
      <c r="BQ482" s="21"/>
      <c r="BR482" s="21"/>
      <c r="BS482" s="21"/>
      <c r="BT482" s="21"/>
      <c r="BU482" s="21"/>
      <c r="BV482" s="21"/>
      <c r="BW482" s="21"/>
      <c r="BX482" s="17"/>
      <c r="BY482" s="13" t="s">
        <v>294</v>
      </c>
    </row>
    <row r="483" spans="1:77" ht="38.25">
      <c r="A483" s="18" t="s">
        <v>245</v>
      </c>
      <c r="B483" s="17">
        <v>19</v>
      </c>
      <c r="C483" s="168" t="s">
        <v>505</v>
      </c>
      <c r="D483" s="168" t="s">
        <v>53</v>
      </c>
      <c r="E483" s="177" t="s">
        <v>748</v>
      </c>
      <c r="F483" s="21"/>
      <c r="G483" s="24">
        <v>1</v>
      </c>
      <c r="H483" s="24"/>
      <c r="I483" s="14">
        <v>1</v>
      </c>
      <c r="J483" s="21" t="s">
        <v>748</v>
      </c>
      <c r="K483" s="21"/>
      <c r="L483" s="21"/>
      <c r="M483" s="21"/>
      <c r="N483" s="21"/>
      <c r="O483" s="21"/>
      <c r="P483" s="14">
        <v>1</v>
      </c>
      <c r="Q483" s="21"/>
      <c r="R483" s="21"/>
      <c r="S483" s="21"/>
      <c r="T483" s="21"/>
      <c r="U483" s="21"/>
      <c r="V483" s="21"/>
      <c r="W483" s="21"/>
      <c r="X483" s="21"/>
      <c r="Y483" s="21"/>
      <c r="Z483" s="21"/>
      <c r="AA483" s="21"/>
      <c r="AB483" s="21"/>
      <c r="AC483" s="21"/>
      <c r="AD483" s="21"/>
      <c r="AE483" s="21"/>
      <c r="AF483" s="21"/>
      <c r="AG483" s="21"/>
      <c r="AH483" s="21"/>
      <c r="AI483" s="21"/>
      <c r="AJ483" s="21"/>
      <c r="AK483" s="21"/>
      <c r="AL483" s="21"/>
      <c r="AM483" s="21"/>
      <c r="AN483" s="21"/>
      <c r="AO483" s="21"/>
      <c r="AP483" s="21"/>
      <c r="AQ483" s="21"/>
      <c r="AR483" s="21"/>
      <c r="AS483" s="21"/>
      <c r="AT483" s="21"/>
      <c r="AU483" s="21"/>
      <c r="AV483" s="21"/>
      <c r="AW483" s="21"/>
      <c r="AX483" s="21"/>
      <c r="AY483" s="21"/>
      <c r="AZ483" s="21"/>
      <c r="BA483" s="21"/>
      <c r="BB483" s="21"/>
      <c r="BC483" s="21"/>
      <c r="BD483" s="21"/>
      <c r="BE483" s="21"/>
      <c r="BF483" s="21"/>
      <c r="BG483" s="21"/>
      <c r="BH483" s="21"/>
      <c r="BI483" s="21"/>
      <c r="BJ483" s="21"/>
      <c r="BK483" s="21"/>
      <c r="BL483" s="21"/>
      <c r="BM483" s="21"/>
      <c r="BN483" s="21"/>
      <c r="BO483" s="21"/>
      <c r="BP483" s="21"/>
      <c r="BQ483" s="21"/>
      <c r="BR483" s="21"/>
      <c r="BS483" s="21"/>
      <c r="BT483" s="21"/>
      <c r="BU483" s="21"/>
      <c r="BV483" s="21"/>
      <c r="BW483" s="21"/>
      <c r="BX483" s="21"/>
      <c r="BY483" s="13" t="s">
        <v>116</v>
      </c>
    </row>
    <row r="484" spans="1:77" ht="38.25">
      <c r="A484" s="18" t="s">
        <v>245</v>
      </c>
      <c r="B484" s="17">
        <v>20</v>
      </c>
      <c r="C484" s="168" t="s">
        <v>506</v>
      </c>
      <c r="D484" s="168" t="s">
        <v>53</v>
      </c>
      <c r="E484" s="177" t="s">
        <v>748</v>
      </c>
      <c r="F484" s="21"/>
      <c r="G484" s="24">
        <v>0.3</v>
      </c>
      <c r="H484" s="24"/>
      <c r="I484" s="14">
        <v>0.3</v>
      </c>
      <c r="J484" s="21" t="s">
        <v>748</v>
      </c>
      <c r="K484" s="21"/>
      <c r="L484" s="21"/>
      <c r="M484" s="21"/>
      <c r="N484" s="21"/>
      <c r="O484" s="21"/>
      <c r="P484" s="14">
        <v>0.3</v>
      </c>
      <c r="Q484" s="21"/>
      <c r="R484" s="21"/>
      <c r="S484" s="21"/>
      <c r="T484" s="21"/>
      <c r="U484" s="21"/>
      <c r="V484" s="21"/>
      <c r="W484" s="21"/>
      <c r="X484" s="21"/>
      <c r="Y484" s="21"/>
      <c r="Z484" s="21"/>
      <c r="AA484" s="21"/>
      <c r="AB484" s="21"/>
      <c r="AC484" s="21"/>
      <c r="AD484" s="21"/>
      <c r="AE484" s="21"/>
      <c r="AF484" s="21"/>
      <c r="AG484" s="21"/>
      <c r="AH484" s="21"/>
      <c r="AI484" s="21"/>
      <c r="AJ484" s="21"/>
      <c r="AK484" s="21"/>
      <c r="AL484" s="21"/>
      <c r="AM484" s="21"/>
      <c r="AN484" s="21"/>
      <c r="AO484" s="21"/>
      <c r="AP484" s="21"/>
      <c r="AQ484" s="21"/>
      <c r="AR484" s="21"/>
      <c r="AS484" s="21"/>
      <c r="AT484" s="21"/>
      <c r="AU484" s="21"/>
      <c r="AV484" s="21"/>
      <c r="AW484" s="21"/>
      <c r="AX484" s="21"/>
      <c r="AY484" s="21"/>
      <c r="AZ484" s="21"/>
      <c r="BA484" s="21"/>
      <c r="BB484" s="21"/>
      <c r="BC484" s="21"/>
      <c r="BD484" s="21"/>
      <c r="BE484" s="21"/>
      <c r="BF484" s="21"/>
      <c r="BG484" s="21"/>
      <c r="BH484" s="21"/>
      <c r="BI484" s="21"/>
      <c r="BJ484" s="21"/>
      <c r="BK484" s="21"/>
      <c r="BL484" s="21"/>
      <c r="BM484" s="21"/>
      <c r="BN484" s="21"/>
      <c r="BO484" s="21"/>
      <c r="BP484" s="21"/>
      <c r="BQ484" s="21"/>
      <c r="BR484" s="21"/>
      <c r="BS484" s="21"/>
      <c r="BT484" s="21"/>
      <c r="BU484" s="21"/>
      <c r="BV484" s="21"/>
      <c r="BW484" s="21"/>
      <c r="BX484" s="21"/>
      <c r="BY484" s="13" t="s">
        <v>116</v>
      </c>
    </row>
    <row r="485" spans="1:77" ht="12.75">
      <c r="B485" s="17">
        <v>21</v>
      </c>
      <c r="C485" s="168" t="s">
        <v>507</v>
      </c>
      <c r="D485" s="168" t="s">
        <v>57</v>
      </c>
      <c r="E485" s="177" t="s">
        <v>748</v>
      </c>
      <c r="F485" s="21"/>
      <c r="G485" s="14">
        <v>0.38738</v>
      </c>
      <c r="H485" s="14"/>
      <c r="I485" s="14">
        <v>0.38738</v>
      </c>
      <c r="J485" s="21" t="s">
        <v>748</v>
      </c>
      <c r="K485" s="21"/>
      <c r="L485" s="21"/>
      <c r="M485" s="21"/>
      <c r="N485" s="21"/>
      <c r="O485" s="21"/>
      <c r="P485" s="14">
        <v>0.38738</v>
      </c>
      <c r="Q485" s="21"/>
      <c r="R485" s="21"/>
      <c r="S485" s="21"/>
      <c r="T485" s="21"/>
      <c r="U485" s="21"/>
      <c r="V485" s="21"/>
      <c r="W485" s="21"/>
      <c r="X485" s="21"/>
      <c r="Y485" s="21"/>
      <c r="Z485" s="21"/>
      <c r="AA485" s="21"/>
      <c r="AB485" s="21"/>
      <c r="AC485" s="21"/>
      <c r="AD485" s="21"/>
      <c r="AE485" s="21"/>
      <c r="AF485" s="21"/>
      <c r="AG485" s="21"/>
      <c r="AH485" s="21"/>
      <c r="AI485" s="21"/>
      <c r="AJ485" s="21"/>
      <c r="AK485" s="21"/>
      <c r="AL485" s="21"/>
      <c r="AM485" s="21"/>
      <c r="AN485" s="21"/>
      <c r="AO485" s="21"/>
      <c r="AP485" s="21"/>
      <c r="AQ485" s="21"/>
      <c r="AR485" s="21"/>
      <c r="AS485" s="21"/>
      <c r="AT485" s="21"/>
      <c r="AU485" s="21"/>
      <c r="AV485" s="21"/>
      <c r="AW485" s="21"/>
      <c r="AX485" s="21"/>
      <c r="AY485" s="21"/>
      <c r="AZ485" s="21"/>
      <c r="BA485" s="21"/>
      <c r="BB485" s="21"/>
      <c r="BC485" s="21"/>
      <c r="BD485" s="21"/>
      <c r="BE485" s="21"/>
      <c r="BF485" s="21"/>
      <c r="BG485" s="21"/>
      <c r="BH485" s="21"/>
      <c r="BI485" s="21"/>
      <c r="BJ485" s="21"/>
      <c r="BK485" s="21"/>
      <c r="BL485" s="21"/>
      <c r="BM485" s="21"/>
      <c r="BN485" s="21"/>
      <c r="BO485" s="21"/>
      <c r="BP485" s="21"/>
      <c r="BQ485" s="21"/>
      <c r="BR485" s="21"/>
      <c r="BS485" s="21"/>
      <c r="BT485" s="21"/>
      <c r="BU485" s="21"/>
      <c r="BV485" s="21"/>
      <c r="BW485" s="21"/>
      <c r="BX485" s="17"/>
      <c r="BY485" s="13"/>
    </row>
    <row r="486" spans="1:77" ht="12.75">
      <c r="B486" s="17">
        <v>23</v>
      </c>
      <c r="C486" s="168" t="s">
        <v>509</v>
      </c>
      <c r="D486" s="168" t="s">
        <v>21</v>
      </c>
      <c r="E486" s="177" t="s">
        <v>748</v>
      </c>
      <c r="F486" s="21"/>
      <c r="G486" s="39">
        <v>0.5</v>
      </c>
      <c r="H486" s="39"/>
      <c r="I486" s="14">
        <v>0.5</v>
      </c>
      <c r="J486" s="21" t="s">
        <v>748</v>
      </c>
      <c r="K486" s="21"/>
      <c r="L486" s="21"/>
      <c r="M486" s="21"/>
      <c r="N486" s="21"/>
      <c r="O486" s="21"/>
      <c r="P486" s="14">
        <v>0.5</v>
      </c>
      <c r="Q486" s="21"/>
      <c r="R486" s="21"/>
      <c r="S486" s="21"/>
      <c r="T486" s="21"/>
      <c r="U486" s="21"/>
      <c r="V486" s="21"/>
      <c r="W486" s="21"/>
      <c r="X486" s="21"/>
      <c r="Y486" s="21"/>
      <c r="Z486" s="21"/>
      <c r="AA486" s="21"/>
      <c r="AB486" s="21"/>
      <c r="AC486" s="21"/>
      <c r="AD486" s="21"/>
      <c r="AE486" s="21"/>
      <c r="AF486" s="21"/>
      <c r="AG486" s="21"/>
      <c r="AH486" s="21"/>
      <c r="AI486" s="21"/>
      <c r="AJ486" s="21"/>
      <c r="AK486" s="21"/>
      <c r="AL486" s="21"/>
      <c r="AM486" s="21"/>
      <c r="AN486" s="21"/>
      <c r="AO486" s="21"/>
      <c r="AP486" s="21"/>
      <c r="AQ486" s="21"/>
      <c r="AR486" s="21"/>
      <c r="AS486" s="21"/>
      <c r="AT486" s="21"/>
      <c r="AU486" s="21"/>
      <c r="AV486" s="21"/>
      <c r="AW486" s="21"/>
      <c r="AX486" s="21"/>
      <c r="AY486" s="21"/>
      <c r="AZ486" s="21"/>
      <c r="BA486" s="21"/>
      <c r="BB486" s="21"/>
      <c r="BC486" s="21"/>
      <c r="BD486" s="21"/>
      <c r="BE486" s="21"/>
      <c r="BF486" s="21"/>
      <c r="BG486" s="21"/>
      <c r="BH486" s="21"/>
      <c r="BI486" s="21"/>
      <c r="BJ486" s="21"/>
      <c r="BK486" s="21"/>
      <c r="BL486" s="21"/>
      <c r="BM486" s="21"/>
      <c r="BN486" s="21"/>
      <c r="BO486" s="21"/>
      <c r="BP486" s="21"/>
      <c r="BQ486" s="21"/>
      <c r="BR486" s="21"/>
      <c r="BS486" s="21"/>
      <c r="BT486" s="21"/>
      <c r="BU486" s="21"/>
      <c r="BV486" s="21"/>
      <c r="BW486" s="21"/>
      <c r="BX486" s="21"/>
      <c r="BY486" s="38"/>
    </row>
    <row r="487" spans="1:77" ht="12.75">
      <c r="B487" s="17">
        <v>24</v>
      </c>
      <c r="C487" s="168" t="s">
        <v>510</v>
      </c>
      <c r="D487" s="168" t="s">
        <v>21</v>
      </c>
      <c r="E487" s="177" t="s">
        <v>748</v>
      </c>
      <c r="F487" s="21"/>
      <c r="G487" s="39">
        <v>0.5</v>
      </c>
      <c r="H487" s="39"/>
      <c r="I487" s="14">
        <v>0.5</v>
      </c>
      <c r="J487" s="21" t="s">
        <v>748</v>
      </c>
      <c r="K487" s="21"/>
      <c r="L487" s="21"/>
      <c r="M487" s="21"/>
      <c r="N487" s="21"/>
      <c r="O487" s="21"/>
      <c r="P487" s="14">
        <v>0.5</v>
      </c>
      <c r="Q487" s="21"/>
      <c r="R487" s="21"/>
      <c r="S487" s="21"/>
      <c r="T487" s="21"/>
      <c r="U487" s="21"/>
      <c r="V487" s="21"/>
      <c r="W487" s="21"/>
      <c r="X487" s="21"/>
      <c r="Y487" s="21"/>
      <c r="Z487" s="21"/>
      <c r="AA487" s="21"/>
      <c r="AB487" s="21"/>
      <c r="AC487" s="21"/>
      <c r="AD487" s="21"/>
      <c r="AE487" s="21"/>
      <c r="AF487" s="21"/>
      <c r="AG487" s="21"/>
      <c r="AH487" s="21"/>
      <c r="AI487" s="21"/>
      <c r="AJ487" s="21"/>
      <c r="AK487" s="21"/>
      <c r="AL487" s="21"/>
      <c r="AM487" s="21"/>
      <c r="AN487" s="21"/>
      <c r="AO487" s="21"/>
      <c r="AP487" s="21"/>
      <c r="AQ487" s="21"/>
      <c r="AR487" s="21"/>
      <c r="AS487" s="21"/>
      <c r="AT487" s="21"/>
      <c r="AU487" s="21"/>
      <c r="AV487" s="21"/>
      <c r="AW487" s="21"/>
      <c r="AX487" s="21"/>
      <c r="AY487" s="21"/>
      <c r="AZ487" s="21"/>
      <c r="BA487" s="21"/>
      <c r="BB487" s="21"/>
      <c r="BC487" s="21"/>
      <c r="BD487" s="21"/>
      <c r="BE487" s="21"/>
      <c r="BF487" s="21"/>
      <c r="BG487" s="21"/>
      <c r="BH487" s="21"/>
      <c r="BI487" s="21"/>
      <c r="BJ487" s="21"/>
      <c r="BK487" s="21"/>
      <c r="BL487" s="21"/>
      <c r="BM487" s="21"/>
      <c r="BN487" s="21"/>
      <c r="BO487" s="21"/>
      <c r="BP487" s="21"/>
      <c r="BQ487" s="21"/>
      <c r="BR487" s="21"/>
      <c r="BS487" s="21"/>
      <c r="BT487" s="21"/>
      <c r="BU487" s="21"/>
      <c r="BV487" s="21"/>
      <c r="BW487" s="21"/>
      <c r="BX487" s="21"/>
      <c r="BY487" s="38"/>
    </row>
    <row r="488" spans="1:77" ht="12.75">
      <c r="B488" s="17">
        <v>25</v>
      </c>
      <c r="C488" s="168" t="s">
        <v>511</v>
      </c>
      <c r="D488" s="168" t="s">
        <v>21</v>
      </c>
      <c r="E488" s="177" t="s">
        <v>748</v>
      </c>
      <c r="F488" s="21"/>
      <c r="G488" s="39">
        <v>0.5</v>
      </c>
      <c r="H488" s="39"/>
      <c r="I488" s="14">
        <v>0.5</v>
      </c>
      <c r="J488" s="21" t="s">
        <v>748</v>
      </c>
      <c r="K488" s="21"/>
      <c r="L488" s="21"/>
      <c r="M488" s="21"/>
      <c r="N488" s="21"/>
      <c r="O488" s="21"/>
      <c r="P488" s="14">
        <v>0.5</v>
      </c>
      <c r="Q488" s="21"/>
      <c r="R488" s="21"/>
      <c r="S488" s="21"/>
      <c r="T488" s="21"/>
      <c r="U488" s="21"/>
      <c r="V488" s="21"/>
      <c r="W488" s="21"/>
      <c r="X488" s="21"/>
      <c r="Y488" s="21"/>
      <c r="Z488" s="21"/>
      <c r="AA488" s="21"/>
      <c r="AB488" s="21"/>
      <c r="AC488" s="21"/>
      <c r="AD488" s="21"/>
      <c r="AE488" s="21"/>
      <c r="AF488" s="21"/>
      <c r="AG488" s="21"/>
      <c r="AH488" s="21"/>
      <c r="AI488" s="21"/>
      <c r="AJ488" s="21"/>
      <c r="AK488" s="21"/>
      <c r="AL488" s="21"/>
      <c r="AM488" s="21"/>
      <c r="AN488" s="21"/>
      <c r="AO488" s="21"/>
      <c r="AP488" s="21"/>
      <c r="AQ488" s="21"/>
      <c r="AR488" s="21"/>
      <c r="AS488" s="21"/>
      <c r="AT488" s="21"/>
      <c r="AU488" s="21"/>
      <c r="AV488" s="21"/>
      <c r="AW488" s="21"/>
      <c r="AX488" s="21"/>
      <c r="AY488" s="21"/>
      <c r="AZ488" s="21"/>
      <c r="BA488" s="21"/>
      <c r="BB488" s="21"/>
      <c r="BC488" s="21"/>
      <c r="BD488" s="21"/>
      <c r="BE488" s="21"/>
      <c r="BF488" s="21"/>
      <c r="BG488" s="21"/>
      <c r="BH488" s="21"/>
      <c r="BI488" s="21"/>
      <c r="BJ488" s="21"/>
      <c r="BK488" s="21"/>
      <c r="BL488" s="21"/>
      <c r="BM488" s="21"/>
      <c r="BN488" s="21"/>
      <c r="BO488" s="21"/>
      <c r="BP488" s="21"/>
      <c r="BQ488" s="21"/>
      <c r="BR488" s="21"/>
      <c r="BS488" s="21"/>
      <c r="BT488" s="21"/>
      <c r="BU488" s="21"/>
      <c r="BV488" s="21"/>
      <c r="BW488" s="21"/>
      <c r="BX488" s="21"/>
      <c r="BY488" s="38"/>
    </row>
    <row r="489" spans="1:77" ht="12.75">
      <c r="B489" s="17">
        <v>26</v>
      </c>
      <c r="C489" s="168" t="s">
        <v>512</v>
      </c>
      <c r="D489" s="168" t="s">
        <v>21</v>
      </c>
      <c r="E489" s="177" t="s">
        <v>748</v>
      </c>
      <c r="F489" s="21"/>
      <c r="G489" s="39">
        <v>0.5</v>
      </c>
      <c r="H489" s="39"/>
      <c r="I489" s="14">
        <v>0.5</v>
      </c>
      <c r="J489" s="21" t="s">
        <v>748</v>
      </c>
      <c r="K489" s="21"/>
      <c r="L489" s="21"/>
      <c r="M489" s="21"/>
      <c r="N489" s="21"/>
      <c r="O489" s="21"/>
      <c r="P489" s="14">
        <v>0.5</v>
      </c>
      <c r="Q489" s="21"/>
      <c r="R489" s="21"/>
      <c r="S489" s="21"/>
      <c r="T489" s="21"/>
      <c r="U489" s="21"/>
      <c r="V489" s="21"/>
      <c r="W489" s="21"/>
      <c r="X489" s="21"/>
      <c r="Y489" s="21"/>
      <c r="Z489" s="21"/>
      <c r="AA489" s="21"/>
      <c r="AB489" s="21"/>
      <c r="AC489" s="21"/>
      <c r="AD489" s="21"/>
      <c r="AE489" s="21"/>
      <c r="AF489" s="21"/>
      <c r="AG489" s="21"/>
      <c r="AH489" s="21"/>
      <c r="AI489" s="21"/>
      <c r="AJ489" s="21"/>
      <c r="AK489" s="21"/>
      <c r="AL489" s="21"/>
      <c r="AM489" s="21"/>
      <c r="AN489" s="21"/>
      <c r="AO489" s="21"/>
      <c r="AP489" s="21"/>
      <c r="AQ489" s="21"/>
      <c r="AR489" s="21"/>
      <c r="AS489" s="21"/>
      <c r="AT489" s="21"/>
      <c r="AU489" s="21"/>
      <c r="AV489" s="21"/>
      <c r="AW489" s="21"/>
      <c r="AX489" s="21"/>
      <c r="AY489" s="21"/>
      <c r="AZ489" s="21"/>
      <c r="BA489" s="21"/>
      <c r="BB489" s="21"/>
      <c r="BC489" s="21"/>
      <c r="BD489" s="21"/>
      <c r="BE489" s="21"/>
      <c r="BF489" s="21"/>
      <c r="BG489" s="21"/>
      <c r="BH489" s="21"/>
      <c r="BI489" s="21"/>
      <c r="BJ489" s="21"/>
      <c r="BK489" s="21"/>
      <c r="BL489" s="21"/>
      <c r="BM489" s="21"/>
      <c r="BN489" s="21"/>
      <c r="BO489" s="21"/>
      <c r="BP489" s="21"/>
      <c r="BQ489" s="21"/>
      <c r="BR489" s="21"/>
      <c r="BS489" s="21"/>
      <c r="BT489" s="21"/>
      <c r="BU489" s="21"/>
      <c r="BV489" s="21"/>
      <c r="BW489" s="21"/>
      <c r="BX489" s="21"/>
      <c r="BY489" s="38"/>
    </row>
    <row r="490" spans="1:77" ht="12.75">
      <c r="B490" s="17">
        <v>27</v>
      </c>
      <c r="C490" s="168" t="s">
        <v>513</v>
      </c>
      <c r="D490" s="168" t="s">
        <v>21</v>
      </c>
      <c r="E490" s="177" t="s">
        <v>748</v>
      </c>
      <c r="F490" s="21"/>
      <c r="G490" s="39">
        <v>0.5</v>
      </c>
      <c r="H490" s="39"/>
      <c r="I490" s="14">
        <v>0.5</v>
      </c>
      <c r="J490" s="21" t="s">
        <v>748</v>
      </c>
      <c r="K490" s="21"/>
      <c r="L490" s="21"/>
      <c r="M490" s="21"/>
      <c r="N490" s="21"/>
      <c r="O490" s="21"/>
      <c r="P490" s="14">
        <v>0.5</v>
      </c>
      <c r="Q490" s="21"/>
      <c r="R490" s="21"/>
      <c r="S490" s="21"/>
      <c r="T490" s="21"/>
      <c r="U490" s="21"/>
      <c r="V490" s="21"/>
      <c r="W490" s="21"/>
      <c r="X490" s="21"/>
      <c r="Y490" s="21"/>
      <c r="Z490" s="21"/>
      <c r="AA490" s="21"/>
      <c r="AB490" s="21"/>
      <c r="AC490" s="21"/>
      <c r="AD490" s="21"/>
      <c r="AE490" s="21"/>
      <c r="AF490" s="21"/>
      <c r="AG490" s="21"/>
      <c r="AH490" s="21"/>
      <c r="AI490" s="21"/>
      <c r="AJ490" s="21"/>
      <c r="AK490" s="21"/>
      <c r="AL490" s="21"/>
      <c r="AM490" s="21"/>
      <c r="AN490" s="21"/>
      <c r="AO490" s="21"/>
      <c r="AP490" s="21"/>
      <c r="AQ490" s="21"/>
      <c r="AR490" s="21"/>
      <c r="AS490" s="21"/>
      <c r="AT490" s="21"/>
      <c r="AU490" s="21"/>
      <c r="AV490" s="21"/>
      <c r="AW490" s="21"/>
      <c r="AX490" s="21"/>
      <c r="AY490" s="21"/>
      <c r="AZ490" s="21"/>
      <c r="BA490" s="21"/>
      <c r="BB490" s="21"/>
      <c r="BC490" s="21"/>
      <c r="BD490" s="21"/>
      <c r="BE490" s="21"/>
      <c r="BF490" s="21"/>
      <c r="BG490" s="21"/>
      <c r="BH490" s="21"/>
      <c r="BI490" s="21"/>
      <c r="BJ490" s="21"/>
      <c r="BK490" s="21"/>
      <c r="BL490" s="21"/>
      <c r="BM490" s="21"/>
      <c r="BN490" s="21"/>
      <c r="BO490" s="21"/>
      <c r="BP490" s="21"/>
      <c r="BQ490" s="21"/>
      <c r="BR490" s="21"/>
      <c r="BS490" s="21"/>
      <c r="BT490" s="21"/>
      <c r="BU490" s="21"/>
      <c r="BV490" s="21"/>
      <c r="BW490" s="21"/>
      <c r="BX490" s="21"/>
      <c r="BY490" s="38"/>
    </row>
    <row r="491" spans="1:77" ht="12.75">
      <c r="B491" s="17">
        <v>28</v>
      </c>
      <c r="C491" s="168" t="s">
        <v>514</v>
      </c>
      <c r="D491" s="168" t="s">
        <v>21</v>
      </c>
      <c r="E491" s="177" t="s">
        <v>748</v>
      </c>
      <c r="F491" s="21"/>
      <c r="G491" s="39">
        <v>0.5</v>
      </c>
      <c r="H491" s="39"/>
      <c r="I491" s="14">
        <v>0.5</v>
      </c>
      <c r="J491" s="21" t="s">
        <v>748</v>
      </c>
      <c r="K491" s="21"/>
      <c r="L491" s="21"/>
      <c r="M491" s="21"/>
      <c r="N491" s="21"/>
      <c r="O491" s="21"/>
      <c r="P491" s="14">
        <v>0.5</v>
      </c>
      <c r="Q491" s="21"/>
      <c r="R491" s="21"/>
      <c r="S491" s="21"/>
      <c r="T491" s="21"/>
      <c r="U491" s="21"/>
      <c r="V491" s="21"/>
      <c r="W491" s="21"/>
      <c r="X491" s="21"/>
      <c r="Y491" s="21"/>
      <c r="Z491" s="21"/>
      <c r="AA491" s="21"/>
      <c r="AB491" s="21"/>
      <c r="AC491" s="21"/>
      <c r="AD491" s="21"/>
      <c r="AE491" s="21"/>
      <c r="AF491" s="21"/>
      <c r="AG491" s="21"/>
      <c r="AH491" s="21"/>
      <c r="AI491" s="21"/>
      <c r="AJ491" s="21"/>
      <c r="AK491" s="21"/>
      <c r="AL491" s="21"/>
      <c r="AM491" s="21"/>
      <c r="AN491" s="21"/>
      <c r="AO491" s="21"/>
      <c r="AP491" s="21"/>
      <c r="AQ491" s="21"/>
      <c r="AR491" s="21"/>
      <c r="AS491" s="21"/>
      <c r="AT491" s="21"/>
      <c r="AU491" s="21"/>
      <c r="AV491" s="21"/>
      <c r="AW491" s="21"/>
      <c r="AX491" s="21"/>
      <c r="AY491" s="21"/>
      <c r="AZ491" s="21"/>
      <c r="BA491" s="21"/>
      <c r="BB491" s="21"/>
      <c r="BC491" s="21"/>
      <c r="BD491" s="21"/>
      <c r="BE491" s="21"/>
      <c r="BF491" s="21"/>
      <c r="BG491" s="21"/>
      <c r="BH491" s="21"/>
      <c r="BI491" s="21"/>
      <c r="BJ491" s="21"/>
      <c r="BK491" s="21"/>
      <c r="BL491" s="21"/>
      <c r="BM491" s="21"/>
      <c r="BN491" s="21"/>
      <c r="BO491" s="21"/>
      <c r="BP491" s="21"/>
      <c r="BQ491" s="21"/>
      <c r="BR491" s="21"/>
      <c r="BS491" s="21"/>
      <c r="BT491" s="21"/>
      <c r="BU491" s="21"/>
      <c r="BV491" s="21"/>
      <c r="BW491" s="21"/>
      <c r="BX491" s="21"/>
      <c r="BY491" s="38"/>
    </row>
    <row r="492" spans="1:77" ht="38.25">
      <c r="A492" s="18" t="s">
        <v>245</v>
      </c>
      <c r="B492" s="17">
        <v>29</v>
      </c>
      <c r="C492" s="168" t="s">
        <v>515</v>
      </c>
      <c r="D492" s="168" t="s">
        <v>21</v>
      </c>
      <c r="E492" s="177" t="s">
        <v>748</v>
      </c>
      <c r="F492" s="21"/>
      <c r="G492" s="24">
        <v>0.3</v>
      </c>
      <c r="H492" s="24"/>
      <c r="I492" s="14">
        <v>0.3</v>
      </c>
      <c r="J492" s="21" t="s">
        <v>748</v>
      </c>
      <c r="K492" s="21"/>
      <c r="L492" s="21"/>
      <c r="M492" s="21"/>
      <c r="N492" s="21"/>
      <c r="O492" s="21"/>
      <c r="P492" s="14">
        <v>0.3</v>
      </c>
      <c r="Q492" s="21"/>
      <c r="R492" s="21"/>
      <c r="S492" s="21"/>
      <c r="T492" s="21"/>
      <c r="U492" s="21"/>
      <c r="V492" s="21"/>
      <c r="W492" s="21"/>
      <c r="X492" s="21"/>
      <c r="Y492" s="21"/>
      <c r="Z492" s="21"/>
      <c r="AA492" s="21"/>
      <c r="AB492" s="21"/>
      <c r="AC492" s="21"/>
      <c r="AD492" s="21"/>
      <c r="AE492" s="21"/>
      <c r="AF492" s="21"/>
      <c r="AG492" s="21"/>
      <c r="AH492" s="21"/>
      <c r="AI492" s="21"/>
      <c r="AJ492" s="21"/>
      <c r="AK492" s="21"/>
      <c r="AL492" s="21"/>
      <c r="AM492" s="21"/>
      <c r="AN492" s="21"/>
      <c r="AO492" s="21"/>
      <c r="AP492" s="21"/>
      <c r="AQ492" s="21"/>
      <c r="AR492" s="21"/>
      <c r="AS492" s="21"/>
      <c r="AT492" s="21"/>
      <c r="AU492" s="21"/>
      <c r="AV492" s="21"/>
      <c r="AW492" s="21"/>
      <c r="AX492" s="21"/>
      <c r="AY492" s="21"/>
      <c r="AZ492" s="21"/>
      <c r="BA492" s="21"/>
      <c r="BB492" s="21"/>
      <c r="BC492" s="21"/>
      <c r="BD492" s="21"/>
      <c r="BE492" s="21"/>
      <c r="BF492" s="21"/>
      <c r="BG492" s="21"/>
      <c r="BH492" s="21"/>
      <c r="BI492" s="21"/>
      <c r="BJ492" s="21"/>
      <c r="BK492" s="21"/>
      <c r="BL492" s="21"/>
      <c r="BM492" s="21"/>
      <c r="BN492" s="21"/>
      <c r="BO492" s="21"/>
      <c r="BP492" s="21"/>
      <c r="BQ492" s="21"/>
      <c r="BR492" s="21"/>
      <c r="BS492" s="21"/>
      <c r="BT492" s="21"/>
      <c r="BU492" s="21"/>
      <c r="BV492" s="21"/>
      <c r="BW492" s="21"/>
      <c r="BX492" s="21"/>
      <c r="BY492" s="13" t="s">
        <v>116</v>
      </c>
    </row>
    <row r="493" spans="1:77" ht="12.75">
      <c r="B493" s="17"/>
      <c r="C493" s="172" t="s">
        <v>917</v>
      </c>
      <c r="D493" s="168" t="s">
        <v>35</v>
      </c>
      <c r="E493" s="177" t="s">
        <v>748</v>
      </c>
      <c r="F493" s="21"/>
      <c r="G493" s="122">
        <v>0.15</v>
      </c>
      <c r="H493" s="24"/>
      <c r="I493" s="122">
        <v>0.15</v>
      </c>
      <c r="J493" s="21" t="s">
        <v>748</v>
      </c>
      <c r="K493" s="21"/>
      <c r="L493" s="21"/>
      <c r="M493" s="21"/>
      <c r="N493" s="21"/>
      <c r="O493" s="21"/>
      <c r="P493" s="122">
        <v>0.15</v>
      </c>
      <c r="Q493" s="21"/>
      <c r="R493" s="21"/>
      <c r="S493" s="21"/>
      <c r="T493" s="21"/>
      <c r="U493" s="21"/>
      <c r="V493" s="21"/>
      <c r="W493" s="21"/>
      <c r="X493" s="21"/>
      <c r="Y493" s="21"/>
      <c r="Z493" s="21"/>
      <c r="AA493" s="21"/>
      <c r="AB493" s="21"/>
      <c r="AC493" s="21"/>
      <c r="AD493" s="21"/>
      <c r="AE493" s="21"/>
      <c r="AF493" s="21"/>
      <c r="AG493" s="21"/>
      <c r="AH493" s="21"/>
      <c r="AI493" s="21"/>
      <c r="AJ493" s="21"/>
      <c r="AK493" s="21"/>
      <c r="AL493" s="21"/>
      <c r="AM493" s="21"/>
      <c r="AN493" s="21"/>
      <c r="AO493" s="21"/>
      <c r="AP493" s="21"/>
      <c r="AQ493" s="21"/>
      <c r="AR493" s="21"/>
      <c r="AS493" s="21"/>
      <c r="AT493" s="21"/>
      <c r="AU493" s="21"/>
      <c r="AV493" s="21"/>
      <c r="AW493" s="21"/>
      <c r="AX493" s="21"/>
      <c r="AY493" s="21"/>
      <c r="AZ493" s="21"/>
      <c r="BA493" s="21"/>
      <c r="BB493" s="21"/>
      <c r="BC493" s="21"/>
      <c r="BD493" s="21"/>
      <c r="BE493" s="21"/>
      <c r="BF493" s="21"/>
      <c r="BG493" s="21"/>
      <c r="BH493" s="21"/>
      <c r="BI493" s="21"/>
      <c r="BJ493" s="21"/>
      <c r="BK493" s="21"/>
      <c r="BL493" s="21"/>
      <c r="BM493" s="21"/>
      <c r="BN493" s="21"/>
      <c r="BO493" s="21"/>
      <c r="BP493" s="21"/>
      <c r="BQ493" s="21"/>
      <c r="BR493" s="21"/>
      <c r="BS493" s="21"/>
      <c r="BT493" s="21"/>
      <c r="BU493" s="21"/>
      <c r="BV493" s="21"/>
      <c r="BW493" s="21"/>
      <c r="BX493" s="21"/>
      <c r="BY493" s="13"/>
    </row>
    <row r="494" spans="1:77" ht="15.75">
      <c r="B494" s="17">
        <v>30</v>
      </c>
      <c r="C494" s="239" t="s">
        <v>516</v>
      </c>
      <c r="D494" s="168" t="s">
        <v>35</v>
      </c>
      <c r="E494" s="177" t="s">
        <v>748</v>
      </c>
      <c r="F494" s="21"/>
      <c r="G494" s="24">
        <v>0.3</v>
      </c>
      <c r="H494" s="24"/>
      <c r="I494" s="14">
        <v>0.3</v>
      </c>
      <c r="J494" s="21" t="s">
        <v>748</v>
      </c>
      <c r="K494" s="21"/>
      <c r="L494" s="21"/>
      <c r="M494" s="21"/>
      <c r="N494" s="21"/>
      <c r="O494" s="21"/>
      <c r="P494" s="14">
        <v>0.3</v>
      </c>
      <c r="Q494" s="21"/>
      <c r="R494" s="21"/>
      <c r="S494" s="21"/>
      <c r="T494" s="21"/>
      <c r="U494" s="21"/>
      <c r="V494" s="21"/>
      <c r="W494" s="21"/>
      <c r="X494" s="21"/>
      <c r="Y494" s="21"/>
      <c r="Z494" s="21"/>
      <c r="AA494" s="21"/>
      <c r="AB494" s="21"/>
      <c r="AC494" s="21"/>
      <c r="AD494" s="21"/>
      <c r="AE494" s="21"/>
      <c r="AF494" s="21"/>
      <c r="AG494" s="21"/>
      <c r="AH494" s="21"/>
      <c r="AI494" s="21"/>
      <c r="AJ494" s="21"/>
      <c r="AK494" s="21"/>
      <c r="AL494" s="21"/>
      <c r="AM494" s="21"/>
      <c r="AN494" s="21"/>
      <c r="AO494" s="21"/>
      <c r="AP494" s="21"/>
      <c r="AQ494" s="21"/>
      <c r="AR494" s="21"/>
      <c r="AS494" s="21"/>
      <c r="AT494" s="21"/>
      <c r="AU494" s="21"/>
      <c r="AV494" s="21"/>
      <c r="AW494" s="21"/>
      <c r="AX494" s="21"/>
      <c r="AY494" s="21"/>
      <c r="AZ494" s="21"/>
      <c r="BA494" s="21"/>
      <c r="BB494" s="21"/>
      <c r="BC494" s="21"/>
      <c r="BD494" s="21"/>
      <c r="BE494" s="21"/>
      <c r="BF494" s="21"/>
      <c r="BG494" s="21"/>
      <c r="BH494" s="21"/>
      <c r="BI494" s="21"/>
      <c r="BJ494" s="21"/>
      <c r="BK494" s="21"/>
      <c r="BL494" s="21"/>
      <c r="BM494" s="21"/>
      <c r="BN494" s="21"/>
      <c r="BO494" s="21"/>
      <c r="BP494" s="21"/>
      <c r="BQ494" s="21"/>
      <c r="BR494" s="21"/>
      <c r="BS494" s="21"/>
      <c r="BT494" s="21"/>
      <c r="BU494" s="21"/>
      <c r="BV494" s="21"/>
      <c r="BW494" s="21"/>
      <c r="BX494" s="21"/>
      <c r="BY494" s="13"/>
    </row>
    <row r="495" spans="1:77" s="26" customFormat="1" ht="12.75">
      <c r="B495" s="17">
        <v>32</v>
      </c>
      <c r="C495" s="168" t="s">
        <v>518</v>
      </c>
      <c r="D495" s="168" t="s">
        <v>522</v>
      </c>
      <c r="E495" s="177" t="s">
        <v>748</v>
      </c>
      <c r="F495" s="21"/>
      <c r="G495" s="24">
        <v>0.35</v>
      </c>
      <c r="H495" s="24">
        <v>0.05</v>
      </c>
      <c r="I495" s="14">
        <v>0.3</v>
      </c>
      <c r="J495" s="21" t="s">
        <v>748</v>
      </c>
      <c r="K495" s="21"/>
      <c r="L495" s="21"/>
      <c r="M495" s="21"/>
      <c r="N495" s="21"/>
      <c r="O495" s="21"/>
      <c r="P495" s="14">
        <v>0.3</v>
      </c>
      <c r="Q495" s="21"/>
      <c r="R495" s="21"/>
      <c r="S495" s="21"/>
      <c r="T495" s="21"/>
      <c r="U495" s="21"/>
      <c r="V495" s="21"/>
      <c r="W495" s="21"/>
      <c r="X495" s="21"/>
      <c r="Y495" s="21"/>
      <c r="Z495" s="21"/>
      <c r="AA495" s="21"/>
      <c r="AB495" s="21"/>
      <c r="AC495" s="21"/>
      <c r="AD495" s="21"/>
      <c r="AE495" s="21"/>
      <c r="AF495" s="21"/>
      <c r="AG495" s="21"/>
      <c r="AH495" s="21"/>
      <c r="AI495" s="21"/>
      <c r="AJ495" s="21"/>
      <c r="AK495" s="21"/>
      <c r="AL495" s="21"/>
      <c r="AM495" s="21"/>
      <c r="AN495" s="21"/>
      <c r="AO495" s="21"/>
      <c r="AP495" s="21"/>
      <c r="AQ495" s="21"/>
      <c r="AR495" s="21"/>
      <c r="AS495" s="21"/>
      <c r="AT495" s="21"/>
      <c r="AU495" s="21"/>
      <c r="AV495" s="21"/>
      <c r="AW495" s="21"/>
      <c r="AX495" s="21"/>
      <c r="AY495" s="21"/>
      <c r="AZ495" s="21"/>
      <c r="BA495" s="21"/>
      <c r="BB495" s="21"/>
      <c r="BC495" s="21"/>
      <c r="BD495" s="21"/>
      <c r="BE495" s="21"/>
      <c r="BF495" s="21"/>
      <c r="BG495" s="21"/>
      <c r="BH495" s="21"/>
      <c r="BI495" s="21"/>
      <c r="BJ495" s="21"/>
      <c r="BK495" s="21"/>
      <c r="BL495" s="21"/>
      <c r="BM495" s="21"/>
      <c r="BN495" s="21"/>
      <c r="BO495" s="21"/>
      <c r="BP495" s="21"/>
      <c r="BQ495" s="21"/>
      <c r="BR495" s="21"/>
      <c r="BS495" s="21"/>
      <c r="BT495" s="21"/>
      <c r="BU495" s="21"/>
      <c r="BV495" s="21"/>
      <c r="BW495" s="21"/>
      <c r="BX495" s="21"/>
      <c r="BY495" s="13"/>
    </row>
    <row r="496" spans="1:77" s="26" customFormat="1" ht="12.75">
      <c r="B496" s="17"/>
      <c r="C496" s="168" t="s">
        <v>718</v>
      </c>
      <c r="D496" s="168" t="s">
        <v>253</v>
      </c>
      <c r="E496" s="177" t="s">
        <v>748</v>
      </c>
      <c r="F496" s="21"/>
      <c r="G496" s="24">
        <v>0.3</v>
      </c>
      <c r="H496" s="24"/>
      <c r="I496" s="14">
        <v>0.3</v>
      </c>
      <c r="J496" s="21" t="s">
        <v>748</v>
      </c>
      <c r="K496" s="21"/>
      <c r="L496" s="21"/>
      <c r="M496" s="21"/>
      <c r="N496" s="21"/>
      <c r="O496" s="21"/>
      <c r="P496" s="14">
        <v>0.3</v>
      </c>
      <c r="Q496" s="21"/>
      <c r="R496" s="21"/>
      <c r="S496" s="21"/>
      <c r="T496" s="21"/>
      <c r="U496" s="21"/>
      <c r="V496" s="21"/>
      <c r="W496" s="21"/>
      <c r="X496" s="21"/>
      <c r="Y496" s="21"/>
      <c r="Z496" s="21"/>
      <c r="AA496" s="21"/>
      <c r="AB496" s="21"/>
      <c r="AC496" s="21"/>
      <c r="AD496" s="21"/>
      <c r="AE496" s="21"/>
      <c r="AF496" s="21"/>
      <c r="AG496" s="21"/>
      <c r="AH496" s="21"/>
      <c r="AI496" s="21"/>
      <c r="AJ496" s="21"/>
      <c r="AK496" s="21"/>
      <c r="AL496" s="21"/>
      <c r="AM496" s="21"/>
      <c r="AN496" s="21"/>
      <c r="AO496" s="21"/>
      <c r="AP496" s="21"/>
      <c r="AQ496" s="21"/>
      <c r="AR496" s="21"/>
      <c r="AS496" s="21"/>
      <c r="AT496" s="21"/>
      <c r="AU496" s="21"/>
      <c r="AV496" s="21"/>
      <c r="AW496" s="21"/>
      <c r="AX496" s="21"/>
      <c r="AY496" s="21"/>
      <c r="AZ496" s="21"/>
      <c r="BA496" s="21"/>
      <c r="BB496" s="21"/>
      <c r="BC496" s="21"/>
      <c r="BD496" s="21"/>
      <c r="BE496" s="21"/>
      <c r="BF496" s="21"/>
      <c r="BG496" s="21"/>
      <c r="BH496" s="21"/>
      <c r="BI496" s="21"/>
      <c r="BJ496" s="21"/>
      <c r="BK496" s="21"/>
      <c r="BL496" s="21"/>
      <c r="BM496" s="21"/>
      <c r="BN496" s="21"/>
      <c r="BO496" s="21"/>
      <c r="BP496" s="21"/>
      <c r="BQ496" s="21"/>
      <c r="BR496" s="21"/>
      <c r="BS496" s="21"/>
      <c r="BT496" s="21"/>
      <c r="BU496" s="21"/>
      <c r="BV496" s="21"/>
      <c r="BW496" s="21"/>
      <c r="BX496" s="21"/>
      <c r="BY496" s="13" t="s">
        <v>709</v>
      </c>
    </row>
    <row r="497" spans="1:77" s="26" customFormat="1" ht="15.75">
      <c r="B497" s="2" t="s">
        <v>519</v>
      </c>
      <c r="C497" s="165" t="s">
        <v>520</v>
      </c>
      <c r="D497" s="182"/>
      <c r="E497" s="167"/>
      <c r="F497" s="7"/>
      <c r="G497" s="8"/>
      <c r="H497" s="8"/>
      <c r="I497" s="8"/>
      <c r="J497" s="7"/>
      <c r="K497" s="7"/>
      <c r="L497" s="7"/>
      <c r="M497" s="7"/>
      <c r="N497" s="7"/>
      <c r="O497" s="7"/>
      <c r="P497" s="8"/>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40"/>
      <c r="BY497" s="30"/>
    </row>
    <row r="498" spans="1:77" ht="12.75">
      <c r="B498" s="2">
        <v>1</v>
      </c>
      <c r="C498" s="168" t="s">
        <v>521</v>
      </c>
      <c r="D498" s="168" t="s">
        <v>522</v>
      </c>
      <c r="E498" s="169" t="s">
        <v>885</v>
      </c>
      <c r="F498" s="15"/>
      <c r="G498" s="14">
        <v>0.2</v>
      </c>
      <c r="H498" s="14"/>
      <c r="I498" s="14">
        <v>0.2</v>
      </c>
      <c r="J498" s="15" t="s">
        <v>885</v>
      </c>
      <c r="K498" s="15"/>
      <c r="L498" s="15"/>
      <c r="M498" s="15"/>
      <c r="N498" s="15"/>
      <c r="O498" s="15"/>
      <c r="P498" s="14">
        <v>0.2</v>
      </c>
      <c r="Q498" s="15"/>
      <c r="R498" s="15"/>
      <c r="S498" s="15"/>
      <c r="T498" s="15"/>
      <c r="U498" s="15"/>
      <c r="V498" s="15"/>
      <c r="W498" s="15"/>
      <c r="X498" s="15"/>
      <c r="Y498" s="15"/>
      <c r="Z498" s="15"/>
      <c r="AA498" s="15"/>
      <c r="AB498" s="15"/>
      <c r="AC498" s="15"/>
      <c r="AD498" s="15"/>
      <c r="AE498" s="15"/>
      <c r="AF498" s="15"/>
      <c r="AG498" s="15"/>
      <c r="AH498" s="15"/>
      <c r="AI498" s="15"/>
      <c r="AJ498" s="15"/>
      <c r="AK498" s="15"/>
      <c r="AL498" s="15"/>
      <c r="AM498" s="15"/>
      <c r="AN498" s="15"/>
      <c r="AO498" s="15"/>
      <c r="AP498" s="15"/>
      <c r="AQ498" s="15"/>
      <c r="AR498" s="15"/>
      <c r="AS498" s="15"/>
      <c r="AT498" s="15"/>
      <c r="AU498" s="15"/>
      <c r="AV498" s="15"/>
      <c r="AW498" s="15"/>
      <c r="AX498" s="15"/>
      <c r="AY498" s="15"/>
      <c r="AZ498" s="15"/>
      <c r="BA498" s="15"/>
      <c r="BB498" s="15"/>
      <c r="BC498" s="15"/>
      <c r="BD498" s="15"/>
      <c r="BE498" s="15"/>
      <c r="BF498" s="15"/>
      <c r="BG498" s="15"/>
      <c r="BH498" s="15"/>
      <c r="BI498" s="15"/>
      <c r="BJ498" s="15"/>
      <c r="BK498" s="15"/>
      <c r="BL498" s="15"/>
      <c r="BM498" s="15"/>
      <c r="BN498" s="15"/>
      <c r="BO498" s="15"/>
      <c r="BP498" s="15"/>
      <c r="BQ498" s="15"/>
      <c r="BR498" s="15"/>
      <c r="BS498" s="15"/>
      <c r="BT498" s="15"/>
      <c r="BU498" s="15"/>
      <c r="BV498" s="15"/>
      <c r="BW498" s="15"/>
      <c r="BX498" s="17"/>
      <c r="BY498" s="13" t="s">
        <v>294</v>
      </c>
    </row>
    <row r="499" spans="1:77" ht="12.75">
      <c r="B499" s="2">
        <v>2</v>
      </c>
      <c r="C499" s="168" t="s">
        <v>523</v>
      </c>
      <c r="D499" s="168" t="s">
        <v>522</v>
      </c>
      <c r="E499" s="169" t="s">
        <v>885</v>
      </c>
      <c r="F499" s="15"/>
      <c r="G499" s="14">
        <v>0.3</v>
      </c>
      <c r="H499" s="14"/>
      <c r="I499" s="14">
        <v>0.3</v>
      </c>
      <c r="J499" s="15" t="s">
        <v>885</v>
      </c>
      <c r="K499" s="15"/>
      <c r="L499" s="15"/>
      <c r="M499" s="15"/>
      <c r="N499" s="15"/>
      <c r="O499" s="15"/>
      <c r="P499" s="15"/>
      <c r="Q499" s="15"/>
      <c r="R499" s="15"/>
      <c r="S499" s="15"/>
      <c r="T499" s="15"/>
      <c r="U499" s="15"/>
      <c r="V499" s="15"/>
      <c r="W499" s="15"/>
      <c r="X499" s="15"/>
      <c r="Y499" s="15"/>
      <c r="Z499" s="15"/>
      <c r="AA499" s="15"/>
      <c r="AB499" s="15"/>
      <c r="AC499" s="15"/>
      <c r="AD499" s="15"/>
      <c r="AE499" s="15"/>
      <c r="AF499" s="15"/>
      <c r="AG499" s="15"/>
      <c r="AH499" s="15"/>
      <c r="AI499" s="15"/>
      <c r="AJ499" s="15"/>
      <c r="AK499" s="15"/>
      <c r="AL499" s="15"/>
      <c r="AM499" s="15"/>
      <c r="AN499" s="15"/>
      <c r="AO499" s="15"/>
      <c r="AP499" s="15"/>
      <c r="AQ499" s="15"/>
      <c r="AR499" s="15"/>
      <c r="AS499" s="15"/>
      <c r="AT499" s="15"/>
      <c r="AU499" s="15"/>
      <c r="AV499" s="15"/>
      <c r="AW499" s="14">
        <v>0.3</v>
      </c>
      <c r="AX499" s="15"/>
      <c r="AY499" s="15"/>
      <c r="AZ499" s="15"/>
      <c r="BA499" s="15"/>
      <c r="BB499" s="15"/>
      <c r="BC499" s="15"/>
      <c r="BD499" s="15"/>
      <c r="BE499" s="15"/>
      <c r="BF499" s="15"/>
      <c r="BG499" s="15"/>
      <c r="BH499" s="15"/>
      <c r="BI499" s="15"/>
      <c r="BJ499" s="15"/>
      <c r="BK499" s="15"/>
      <c r="BL499" s="15"/>
      <c r="BM499" s="15"/>
      <c r="BN499" s="15"/>
      <c r="BO499" s="15"/>
      <c r="BP499" s="15"/>
      <c r="BQ499" s="15"/>
      <c r="BR499" s="15"/>
      <c r="BS499" s="15"/>
      <c r="BT499" s="15"/>
      <c r="BU499" s="15"/>
      <c r="BV499" s="15"/>
      <c r="BW499" s="15"/>
      <c r="BX499" s="17"/>
      <c r="BY499" s="13" t="s">
        <v>294</v>
      </c>
    </row>
    <row r="500" spans="1:77" ht="12.75">
      <c r="B500" s="2">
        <v>3</v>
      </c>
      <c r="C500" s="168" t="s">
        <v>524</v>
      </c>
      <c r="D500" s="168" t="s">
        <v>18</v>
      </c>
      <c r="E500" s="169" t="s">
        <v>885</v>
      </c>
      <c r="F500" s="15"/>
      <c r="G500" s="14">
        <v>2</v>
      </c>
      <c r="H500" s="14"/>
      <c r="I500" s="14">
        <v>2</v>
      </c>
      <c r="J500" s="15" t="s">
        <v>885</v>
      </c>
      <c r="K500" s="15"/>
      <c r="L500" s="15"/>
      <c r="M500" s="15"/>
      <c r="N500" s="15"/>
      <c r="O500" s="15"/>
      <c r="P500" s="14">
        <v>2</v>
      </c>
      <c r="Q500" s="15"/>
      <c r="R500" s="15"/>
      <c r="S500" s="15"/>
      <c r="T500" s="15"/>
      <c r="U500" s="15"/>
      <c r="V500" s="15"/>
      <c r="W500" s="15"/>
      <c r="X500" s="15"/>
      <c r="Y500" s="15"/>
      <c r="Z500" s="15"/>
      <c r="AA500" s="15"/>
      <c r="AB500" s="15"/>
      <c r="AC500" s="15"/>
      <c r="AD500" s="15"/>
      <c r="AE500" s="15"/>
      <c r="AF500" s="15"/>
      <c r="AG500" s="15"/>
      <c r="AH500" s="15"/>
      <c r="AI500" s="15"/>
      <c r="AJ500" s="15"/>
      <c r="AK500" s="15"/>
      <c r="AL500" s="15"/>
      <c r="AM500" s="15"/>
      <c r="AN500" s="15"/>
      <c r="AO500" s="15"/>
      <c r="AP500" s="15"/>
      <c r="AQ500" s="15"/>
      <c r="AR500" s="15"/>
      <c r="AS500" s="15"/>
      <c r="AT500" s="15"/>
      <c r="AU500" s="15"/>
      <c r="AV500" s="15"/>
      <c r="AW500" s="15"/>
      <c r="AX500" s="15"/>
      <c r="AY500" s="15"/>
      <c r="AZ500" s="15"/>
      <c r="BA500" s="15"/>
      <c r="BB500" s="15"/>
      <c r="BC500" s="15"/>
      <c r="BD500" s="15"/>
      <c r="BE500" s="15"/>
      <c r="BF500" s="15"/>
      <c r="BG500" s="15"/>
      <c r="BH500" s="15"/>
      <c r="BI500" s="15"/>
      <c r="BJ500" s="15"/>
      <c r="BK500" s="15"/>
      <c r="BL500" s="15"/>
      <c r="BM500" s="15"/>
      <c r="BN500" s="15"/>
      <c r="BO500" s="15"/>
      <c r="BP500" s="15"/>
      <c r="BQ500" s="15"/>
      <c r="BR500" s="15"/>
      <c r="BS500" s="15"/>
      <c r="BT500" s="15"/>
      <c r="BU500" s="15"/>
      <c r="BV500" s="15"/>
      <c r="BW500" s="15"/>
      <c r="BX500" s="21"/>
      <c r="BY500" s="13"/>
    </row>
    <row r="501" spans="1:77" ht="12.75">
      <c r="B501" s="2">
        <v>4</v>
      </c>
      <c r="C501" s="168" t="s">
        <v>525</v>
      </c>
      <c r="D501" s="168" t="s">
        <v>18</v>
      </c>
      <c r="E501" s="169" t="s">
        <v>885</v>
      </c>
      <c r="F501" s="15"/>
      <c r="G501" s="14">
        <v>3</v>
      </c>
      <c r="H501" s="14"/>
      <c r="I501" s="14">
        <v>3</v>
      </c>
      <c r="J501" s="15" t="s">
        <v>885</v>
      </c>
      <c r="K501" s="15"/>
      <c r="L501" s="15"/>
      <c r="M501" s="15"/>
      <c r="N501" s="15"/>
      <c r="O501" s="15"/>
      <c r="P501" s="14">
        <v>3</v>
      </c>
      <c r="Q501" s="15"/>
      <c r="R501" s="15"/>
      <c r="S501" s="15"/>
      <c r="T501" s="15"/>
      <c r="U501" s="15"/>
      <c r="V501" s="15"/>
      <c r="W501" s="15"/>
      <c r="X501" s="15"/>
      <c r="Y501" s="15"/>
      <c r="Z501" s="15"/>
      <c r="AA501" s="15"/>
      <c r="AB501" s="15"/>
      <c r="AC501" s="15"/>
      <c r="AD501" s="15"/>
      <c r="AE501" s="15"/>
      <c r="AF501" s="15"/>
      <c r="AG501" s="15"/>
      <c r="AH501" s="15"/>
      <c r="AI501" s="15"/>
      <c r="AJ501" s="15"/>
      <c r="AK501" s="15"/>
      <c r="AL501" s="15"/>
      <c r="AM501" s="15"/>
      <c r="AN501" s="15"/>
      <c r="AO501" s="15"/>
      <c r="AP501" s="15"/>
      <c r="AQ501" s="15"/>
      <c r="AR501" s="15"/>
      <c r="AS501" s="15"/>
      <c r="AT501" s="15"/>
      <c r="AU501" s="15"/>
      <c r="AV501" s="15"/>
      <c r="AW501" s="15"/>
      <c r="AX501" s="15"/>
      <c r="AY501" s="15"/>
      <c r="AZ501" s="15"/>
      <c r="BA501" s="15"/>
      <c r="BB501" s="15"/>
      <c r="BC501" s="15"/>
      <c r="BD501" s="15"/>
      <c r="BE501" s="15"/>
      <c r="BF501" s="15"/>
      <c r="BG501" s="15"/>
      <c r="BH501" s="15"/>
      <c r="BI501" s="15"/>
      <c r="BJ501" s="15"/>
      <c r="BK501" s="15"/>
      <c r="BL501" s="15"/>
      <c r="BM501" s="15"/>
      <c r="BN501" s="15"/>
      <c r="BO501" s="15"/>
      <c r="BP501" s="15"/>
      <c r="BQ501" s="15"/>
      <c r="BR501" s="15"/>
      <c r="BS501" s="15"/>
      <c r="BT501" s="15"/>
      <c r="BU501" s="15"/>
      <c r="BV501" s="15"/>
      <c r="BW501" s="15"/>
      <c r="BX501" s="21"/>
      <c r="BY501" s="13"/>
    </row>
    <row r="502" spans="1:77" ht="12.75">
      <c r="B502" s="2"/>
      <c r="C502" s="168" t="s">
        <v>759</v>
      </c>
      <c r="D502" s="168" t="s">
        <v>35</v>
      </c>
      <c r="E502" s="169" t="s">
        <v>885</v>
      </c>
      <c r="F502" s="15"/>
      <c r="G502" s="14">
        <v>0.3</v>
      </c>
      <c r="H502" s="14"/>
      <c r="I502" s="14">
        <v>0.3</v>
      </c>
      <c r="J502" s="15" t="s">
        <v>885</v>
      </c>
      <c r="K502" s="15"/>
      <c r="L502" s="15"/>
      <c r="M502" s="15"/>
      <c r="N502" s="15"/>
      <c r="O502" s="15"/>
      <c r="P502" s="14">
        <v>0.3</v>
      </c>
      <c r="Q502" s="15"/>
      <c r="R502" s="15"/>
      <c r="S502" s="15"/>
      <c r="T502" s="15"/>
      <c r="U502" s="15"/>
      <c r="V502" s="15"/>
      <c r="W502" s="15"/>
      <c r="X502" s="15"/>
      <c r="Y502" s="15"/>
      <c r="Z502" s="15"/>
      <c r="AA502" s="15"/>
      <c r="AB502" s="15"/>
      <c r="AC502" s="15"/>
      <c r="AD502" s="15"/>
      <c r="AE502" s="15"/>
      <c r="AF502" s="15"/>
      <c r="AG502" s="15"/>
      <c r="AH502" s="15"/>
      <c r="AI502" s="15"/>
      <c r="AJ502" s="15"/>
      <c r="AK502" s="15"/>
      <c r="AL502" s="15"/>
      <c r="AM502" s="15"/>
      <c r="AN502" s="15"/>
      <c r="AO502" s="15"/>
      <c r="AP502" s="15"/>
      <c r="AQ502" s="15"/>
      <c r="AR502" s="15"/>
      <c r="AS502" s="15"/>
      <c r="AT502" s="15"/>
      <c r="AU502" s="15"/>
      <c r="AV502" s="15"/>
      <c r="AW502" s="15"/>
      <c r="AX502" s="15"/>
      <c r="AY502" s="15"/>
      <c r="AZ502" s="15"/>
      <c r="BA502" s="15"/>
      <c r="BB502" s="15"/>
      <c r="BC502" s="15"/>
      <c r="BD502" s="15"/>
      <c r="BE502" s="15"/>
      <c r="BF502" s="15"/>
      <c r="BG502" s="15"/>
      <c r="BH502" s="15"/>
      <c r="BI502" s="15"/>
      <c r="BJ502" s="15"/>
      <c r="BK502" s="15"/>
      <c r="BL502" s="15"/>
      <c r="BM502" s="15"/>
      <c r="BN502" s="15"/>
      <c r="BO502" s="15"/>
      <c r="BP502" s="15"/>
      <c r="BQ502" s="15"/>
      <c r="BR502" s="15"/>
      <c r="BS502" s="15"/>
      <c r="BT502" s="15"/>
      <c r="BU502" s="15"/>
      <c r="BV502" s="15"/>
      <c r="BW502" s="15"/>
      <c r="BX502" s="21"/>
      <c r="BY502" s="13"/>
    </row>
    <row r="503" spans="1:77" s="26" customFormat="1" ht="15.75">
      <c r="B503" s="2" t="s">
        <v>526</v>
      </c>
      <c r="C503" s="240" t="s">
        <v>527</v>
      </c>
      <c r="D503" s="182"/>
      <c r="E503" s="167"/>
      <c r="F503" s="7"/>
      <c r="G503" s="8"/>
      <c r="H503" s="8"/>
      <c r="I503" s="8"/>
      <c r="J503" s="7"/>
      <c r="K503" s="7"/>
      <c r="L503" s="7"/>
      <c r="M503" s="7"/>
      <c r="N503" s="7"/>
      <c r="O503" s="7"/>
      <c r="P503" s="8"/>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40"/>
      <c r="BY503" s="30"/>
    </row>
    <row r="504" spans="1:77" ht="51">
      <c r="B504" s="17">
        <v>1</v>
      </c>
      <c r="C504" s="214" t="s">
        <v>528</v>
      </c>
      <c r="D504" s="214" t="s">
        <v>93</v>
      </c>
      <c r="E504" s="241" t="s">
        <v>886</v>
      </c>
      <c r="F504" s="54"/>
      <c r="G504" s="44">
        <v>25</v>
      </c>
      <c r="H504" s="44"/>
      <c r="I504" s="14">
        <v>25</v>
      </c>
      <c r="J504" s="54" t="s">
        <v>886</v>
      </c>
      <c r="K504" s="54"/>
      <c r="L504" s="54"/>
      <c r="M504" s="54"/>
      <c r="N504" s="54"/>
      <c r="O504" s="54"/>
      <c r="P504" s="14">
        <v>25</v>
      </c>
      <c r="Q504" s="54"/>
      <c r="R504" s="54"/>
      <c r="S504" s="54"/>
      <c r="T504" s="54"/>
      <c r="U504" s="54"/>
      <c r="V504" s="54"/>
      <c r="W504" s="54"/>
      <c r="X504" s="54"/>
      <c r="Y504" s="54"/>
      <c r="Z504" s="54"/>
      <c r="AA504" s="54"/>
      <c r="AB504" s="54"/>
      <c r="AC504" s="54"/>
      <c r="AD504" s="54"/>
      <c r="AE504" s="54"/>
      <c r="AF504" s="54"/>
      <c r="AG504" s="54"/>
      <c r="AH504" s="54"/>
      <c r="AI504" s="54"/>
      <c r="AJ504" s="54"/>
      <c r="AK504" s="54"/>
      <c r="AL504" s="54"/>
      <c r="AM504" s="54"/>
      <c r="AN504" s="54"/>
      <c r="AO504" s="54"/>
      <c r="AP504" s="54"/>
      <c r="AQ504" s="54"/>
      <c r="AR504" s="54"/>
      <c r="AS504" s="54"/>
      <c r="AT504" s="54"/>
      <c r="AU504" s="54"/>
      <c r="AV504" s="54"/>
      <c r="AW504" s="54"/>
      <c r="AX504" s="54"/>
      <c r="AY504" s="54"/>
      <c r="AZ504" s="54"/>
      <c r="BA504" s="54"/>
      <c r="BB504" s="54"/>
      <c r="BC504" s="54"/>
      <c r="BD504" s="54"/>
      <c r="BE504" s="54"/>
      <c r="BF504" s="54"/>
      <c r="BG504" s="54"/>
      <c r="BH504" s="54"/>
      <c r="BI504" s="54"/>
      <c r="BJ504" s="54"/>
      <c r="BK504" s="54"/>
      <c r="BL504" s="54"/>
      <c r="BM504" s="54"/>
      <c r="BN504" s="54"/>
      <c r="BO504" s="54"/>
      <c r="BP504" s="54"/>
      <c r="BQ504" s="54"/>
      <c r="BR504" s="54"/>
      <c r="BS504" s="54"/>
      <c r="BT504" s="54"/>
      <c r="BU504" s="54"/>
      <c r="BV504" s="54"/>
      <c r="BW504" s="54"/>
      <c r="BX504" s="35"/>
      <c r="BY504" s="13" t="s">
        <v>529</v>
      </c>
    </row>
    <row r="505" spans="1:77" ht="51">
      <c r="B505" s="17">
        <v>2</v>
      </c>
      <c r="C505" s="214" t="s">
        <v>530</v>
      </c>
      <c r="D505" s="214" t="s">
        <v>93</v>
      </c>
      <c r="E505" s="241" t="s">
        <v>886</v>
      </c>
      <c r="F505" s="54"/>
      <c r="G505" s="44">
        <v>24</v>
      </c>
      <c r="H505" s="44"/>
      <c r="I505" s="14">
        <v>24</v>
      </c>
      <c r="J505" s="54" t="s">
        <v>886</v>
      </c>
      <c r="K505" s="54"/>
      <c r="L505" s="54"/>
      <c r="M505" s="54"/>
      <c r="N505" s="54"/>
      <c r="O505" s="54"/>
      <c r="P505" s="14">
        <v>24</v>
      </c>
      <c r="Q505" s="54"/>
      <c r="R505" s="54"/>
      <c r="S505" s="54"/>
      <c r="T505" s="54"/>
      <c r="U505" s="54"/>
      <c r="V505" s="54"/>
      <c r="W505" s="54"/>
      <c r="X505" s="54"/>
      <c r="Y505" s="54"/>
      <c r="Z505" s="54"/>
      <c r="AA505" s="54"/>
      <c r="AB505" s="54"/>
      <c r="AC505" s="54"/>
      <c r="AD505" s="54"/>
      <c r="AE505" s="54"/>
      <c r="AF505" s="54"/>
      <c r="AG505" s="54"/>
      <c r="AH505" s="54"/>
      <c r="AI505" s="54"/>
      <c r="AJ505" s="54"/>
      <c r="AK505" s="54"/>
      <c r="AL505" s="54"/>
      <c r="AM505" s="54"/>
      <c r="AN505" s="54"/>
      <c r="AO505" s="54"/>
      <c r="AP505" s="54"/>
      <c r="AQ505" s="54"/>
      <c r="AR505" s="54"/>
      <c r="AS505" s="54"/>
      <c r="AT505" s="54"/>
      <c r="AU505" s="54"/>
      <c r="AV505" s="54"/>
      <c r="AW505" s="54"/>
      <c r="AX505" s="54"/>
      <c r="AY505" s="54"/>
      <c r="AZ505" s="54"/>
      <c r="BA505" s="54"/>
      <c r="BB505" s="54"/>
      <c r="BC505" s="54"/>
      <c r="BD505" s="54"/>
      <c r="BE505" s="54"/>
      <c r="BF505" s="54"/>
      <c r="BG505" s="54"/>
      <c r="BH505" s="54"/>
      <c r="BI505" s="54"/>
      <c r="BJ505" s="54"/>
      <c r="BK505" s="54"/>
      <c r="BL505" s="54"/>
      <c r="BM505" s="54"/>
      <c r="BN505" s="54"/>
      <c r="BO505" s="54"/>
      <c r="BP505" s="54"/>
      <c r="BQ505" s="54"/>
      <c r="BR505" s="54"/>
      <c r="BS505" s="54"/>
      <c r="BT505" s="54"/>
      <c r="BU505" s="54"/>
      <c r="BV505" s="54"/>
      <c r="BW505" s="54"/>
      <c r="BX505" s="21"/>
      <c r="BY505" s="13" t="s">
        <v>529</v>
      </c>
    </row>
    <row r="506" spans="1:77" ht="12.75">
      <c r="B506" s="17">
        <v>3</v>
      </c>
      <c r="C506" s="214" t="s">
        <v>531</v>
      </c>
      <c r="D506" s="214" t="s">
        <v>93</v>
      </c>
      <c r="E506" s="241" t="s">
        <v>886</v>
      </c>
      <c r="F506" s="54"/>
      <c r="G506" s="73">
        <v>15</v>
      </c>
      <c r="H506" s="44"/>
      <c r="I506" s="14">
        <v>15</v>
      </c>
      <c r="J506" s="54" t="s">
        <v>886</v>
      </c>
      <c r="K506" s="54"/>
      <c r="L506" s="54"/>
      <c r="M506" s="54"/>
      <c r="N506" s="54"/>
      <c r="O506" s="54"/>
      <c r="P506" s="14">
        <v>15</v>
      </c>
      <c r="Q506" s="54"/>
      <c r="R506" s="54"/>
      <c r="S506" s="54"/>
      <c r="T506" s="54"/>
      <c r="U506" s="54"/>
      <c r="V506" s="54"/>
      <c r="W506" s="54"/>
      <c r="X506" s="54"/>
      <c r="Y506" s="54"/>
      <c r="Z506" s="54"/>
      <c r="AA506" s="54"/>
      <c r="AB506" s="54"/>
      <c r="AC506" s="54"/>
      <c r="AD506" s="54"/>
      <c r="AE506" s="54"/>
      <c r="AF506" s="54"/>
      <c r="AG506" s="54"/>
      <c r="AH506" s="54"/>
      <c r="AI506" s="54"/>
      <c r="AJ506" s="54"/>
      <c r="AK506" s="54"/>
      <c r="AL506" s="54"/>
      <c r="AM506" s="54"/>
      <c r="AN506" s="54"/>
      <c r="AO506" s="54"/>
      <c r="AP506" s="54"/>
      <c r="AQ506" s="54"/>
      <c r="AR506" s="54"/>
      <c r="AS506" s="54"/>
      <c r="AT506" s="54"/>
      <c r="AU506" s="54"/>
      <c r="AV506" s="54"/>
      <c r="AW506" s="54"/>
      <c r="AX506" s="54"/>
      <c r="AY506" s="54"/>
      <c r="AZ506" s="54"/>
      <c r="BA506" s="54"/>
      <c r="BB506" s="54"/>
      <c r="BC506" s="54"/>
      <c r="BD506" s="54"/>
      <c r="BE506" s="54"/>
      <c r="BF506" s="54"/>
      <c r="BG506" s="54"/>
      <c r="BH506" s="54"/>
      <c r="BI506" s="54"/>
      <c r="BJ506" s="54"/>
      <c r="BK506" s="54"/>
      <c r="BL506" s="54"/>
      <c r="BM506" s="54"/>
      <c r="BN506" s="54"/>
      <c r="BO506" s="54"/>
      <c r="BP506" s="54"/>
      <c r="BQ506" s="54"/>
      <c r="BR506" s="54"/>
      <c r="BS506" s="54"/>
      <c r="BT506" s="54"/>
      <c r="BU506" s="54"/>
      <c r="BV506" s="54"/>
      <c r="BW506" s="54"/>
      <c r="BX506" s="21"/>
      <c r="BY506" s="13"/>
    </row>
    <row r="507" spans="1:77" ht="12.75">
      <c r="B507" s="17">
        <v>4</v>
      </c>
      <c r="C507" s="214" t="s">
        <v>532</v>
      </c>
      <c r="D507" s="214" t="s">
        <v>93</v>
      </c>
      <c r="E507" s="241" t="s">
        <v>886</v>
      </c>
      <c r="F507" s="54"/>
      <c r="G507" s="44">
        <v>50</v>
      </c>
      <c r="H507" s="44"/>
      <c r="I507" s="14">
        <v>50</v>
      </c>
      <c r="J507" s="54" t="s">
        <v>886</v>
      </c>
      <c r="K507" s="54"/>
      <c r="L507" s="54"/>
      <c r="M507" s="54"/>
      <c r="N507" s="54"/>
      <c r="O507" s="54"/>
      <c r="P507" s="14">
        <v>50</v>
      </c>
      <c r="Q507" s="54"/>
      <c r="R507" s="54"/>
      <c r="S507" s="54"/>
      <c r="T507" s="54"/>
      <c r="U507" s="54"/>
      <c r="V507" s="54"/>
      <c r="W507" s="54"/>
      <c r="X507" s="54"/>
      <c r="Y507" s="54"/>
      <c r="Z507" s="54"/>
      <c r="AA507" s="54"/>
      <c r="AB507" s="54"/>
      <c r="AC507" s="54"/>
      <c r="AD507" s="54"/>
      <c r="AE507" s="54"/>
      <c r="AF507" s="54"/>
      <c r="AG507" s="54"/>
      <c r="AH507" s="54"/>
      <c r="AI507" s="54"/>
      <c r="AJ507" s="54"/>
      <c r="AK507" s="54"/>
      <c r="AL507" s="54"/>
      <c r="AM507" s="54"/>
      <c r="AN507" s="54"/>
      <c r="AO507" s="54"/>
      <c r="AP507" s="54"/>
      <c r="AQ507" s="54"/>
      <c r="AR507" s="54"/>
      <c r="AS507" s="54"/>
      <c r="AT507" s="54"/>
      <c r="AU507" s="54"/>
      <c r="AV507" s="54"/>
      <c r="AW507" s="54"/>
      <c r="AX507" s="54"/>
      <c r="AY507" s="54"/>
      <c r="AZ507" s="54"/>
      <c r="BA507" s="54"/>
      <c r="BB507" s="54"/>
      <c r="BC507" s="54"/>
      <c r="BD507" s="54"/>
      <c r="BE507" s="54"/>
      <c r="BF507" s="54"/>
      <c r="BG507" s="54"/>
      <c r="BH507" s="54"/>
      <c r="BI507" s="54"/>
      <c r="BJ507" s="54"/>
      <c r="BK507" s="54"/>
      <c r="BL507" s="54"/>
      <c r="BM507" s="54"/>
      <c r="BN507" s="54"/>
      <c r="BO507" s="54"/>
      <c r="BP507" s="54"/>
      <c r="BQ507" s="54"/>
      <c r="BR507" s="54"/>
      <c r="BS507" s="54"/>
      <c r="BT507" s="54"/>
      <c r="BU507" s="54"/>
      <c r="BV507" s="54"/>
      <c r="BW507" s="54"/>
      <c r="BX507" s="21"/>
      <c r="BY507" s="13"/>
    </row>
    <row r="508" spans="1:77" ht="12.75">
      <c r="B508" s="17">
        <v>5</v>
      </c>
      <c r="C508" s="214" t="s">
        <v>533</v>
      </c>
      <c r="D508" s="214" t="s">
        <v>19</v>
      </c>
      <c r="E508" s="241" t="s">
        <v>886</v>
      </c>
      <c r="F508" s="54"/>
      <c r="G508" s="44">
        <v>70</v>
      </c>
      <c r="H508" s="44"/>
      <c r="I508" s="14">
        <v>35</v>
      </c>
      <c r="J508" s="54" t="s">
        <v>886</v>
      </c>
      <c r="K508" s="54"/>
      <c r="L508" s="54"/>
      <c r="M508" s="54"/>
      <c r="N508" s="54"/>
      <c r="O508" s="54"/>
      <c r="P508" s="14">
        <v>35</v>
      </c>
      <c r="Q508" s="54"/>
      <c r="R508" s="54"/>
      <c r="S508" s="54"/>
      <c r="T508" s="54"/>
      <c r="U508" s="54"/>
      <c r="V508" s="54"/>
      <c r="W508" s="54"/>
      <c r="X508" s="54"/>
      <c r="Y508" s="54"/>
      <c r="Z508" s="54"/>
      <c r="AA508" s="54"/>
      <c r="AB508" s="54"/>
      <c r="AC508" s="54"/>
      <c r="AD508" s="54"/>
      <c r="AE508" s="54"/>
      <c r="AF508" s="54"/>
      <c r="AG508" s="54"/>
      <c r="AH508" s="54"/>
      <c r="AI508" s="54"/>
      <c r="AJ508" s="54"/>
      <c r="AK508" s="54"/>
      <c r="AL508" s="54"/>
      <c r="AM508" s="54"/>
      <c r="AN508" s="54"/>
      <c r="AO508" s="54"/>
      <c r="AP508" s="54"/>
      <c r="AQ508" s="54"/>
      <c r="AR508" s="54"/>
      <c r="AS508" s="54"/>
      <c r="AT508" s="54"/>
      <c r="AU508" s="54"/>
      <c r="AV508" s="54"/>
      <c r="AW508" s="54"/>
      <c r="AX508" s="54"/>
      <c r="AY508" s="54"/>
      <c r="AZ508" s="54"/>
      <c r="BA508" s="54"/>
      <c r="BB508" s="54"/>
      <c r="BC508" s="54"/>
      <c r="BD508" s="54"/>
      <c r="BE508" s="54"/>
      <c r="BF508" s="54"/>
      <c r="BG508" s="54"/>
      <c r="BH508" s="54"/>
      <c r="BI508" s="54"/>
      <c r="BJ508" s="54"/>
      <c r="BK508" s="54"/>
      <c r="BL508" s="54"/>
      <c r="BM508" s="54"/>
      <c r="BN508" s="54"/>
      <c r="BO508" s="54"/>
      <c r="BP508" s="54"/>
      <c r="BQ508" s="54"/>
      <c r="BR508" s="54"/>
      <c r="BS508" s="54"/>
      <c r="BT508" s="54"/>
      <c r="BU508" s="54"/>
      <c r="BV508" s="54"/>
      <c r="BW508" s="54"/>
      <c r="BX508" s="21"/>
      <c r="BY508" s="29"/>
    </row>
    <row r="509" spans="1:77" ht="25.5">
      <c r="B509" s="17">
        <v>6</v>
      </c>
      <c r="C509" s="168" t="s">
        <v>706</v>
      </c>
      <c r="D509" s="168" t="s">
        <v>19</v>
      </c>
      <c r="E509" s="241" t="s">
        <v>886</v>
      </c>
      <c r="F509" s="54"/>
      <c r="G509" s="24">
        <v>40</v>
      </c>
      <c r="H509" s="24"/>
      <c r="I509" s="14">
        <v>25</v>
      </c>
      <c r="J509" s="54" t="s">
        <v>886</v>
      </c>
      <c r="K509" s="54"/>
      <c r="L509" s="54"/>
      <c r="M509" s="54"/>
      <c r="N509" s="54"/>
      <c r="O509" s="54"/>
      <c r="P509" s="14">
        <v>25</v>
      </c>
      <c r="Q509" s="54"/>
      <c r="R509" s="54"/>
      <c r="S509" s="54"/>
      <c r="T509" s="54"/>
      <c r="U509" s="54"/>
      <c r="V509" s="54"/>
      <c r="W509" s="54"/>
      <c r="X509" s="54"/>
      <c r="Y509" s="54"/>
      <c r="Z509" s="54"/>
      <c r="AA509" s="54"/>
      <c r="AB509" s="54"/>
      <c r="AC509" s="54"/>
      <c r="AD509" s="54"/>
      <c r="AE509" s="54"/>
      <c r="AF509" s="54"/>
      <c r="AG509" s="54"/>
      <c r="AH509" s="54"/>
      <c r="AI509" s="54"/>
      <c r="AJ509" s="54"/>
      <c r="AK509" s="54"/>
      <c r="AL509" s="54"/>
      <c r="AM509" s="54"/>
      <c r="AN509" s="54"/>
      <c r="AO509" s="54"/>
      <c r="AP509" s="54"/>
      <c r="AQ509" s="54"/>
      <c r="AR509" s="54"/>
      <c r="AS509" s="54"/>
      <c r="AT509" s="54"/>
      <c r="AU509" s="54"/>
      <c r="AV509" s="54"/>
      <c r="AW509" s="54"/>
      <c r="AX509" s="54"/>
      <c r="AY509" s="54"/>
      <c r="AZ509" s="54"/>
      <c r="BA509" s="54"/>
      <c r="BB509" s="54"/>
      <c r="BC509" s="54"/>
      <c r="BD509" s="54"/>
      <c r="BE509" s="54"/>
      <c r="BF509" s="54"/>
      <c r="BG509" s="54"/>
      <c r="BH509" s="54"/>
      <c r="BI509" s="54"/>
      <c r="BJ509" s="54"/>
      <c r="BK509" s="54"/>
      <c r="BL509" s="54"/>
      <c r="BM509" s="54"/>
      <c r="BN509" s="54"/>
      <c r="BO509" s="54"/>
      <c r="BP509" s="54"/>
      <c r="BQ509" s="54"/>
      <c r="BR509" s="54"/>
      <c r="BS509" s="54"/>
      <c r="BT509" s="54"/>
      <c r="BU509" s="54"/>
      <c r="BV509" s="54"/>
      <c r="BW509" s="54"/>
      <c r="BX509" s="21"/>
      <c r="BY509" s="13" t="s">
        <v>534</v>
      </c>
    </row>
    <row r="510" spans="1:77" s="11" customFormat="1" ht="12.75">
      <c r="A510" s="18"/>
      <c r="B510" s="17">
        <v>7</v>
      </c>
      <c r="C510" s="188" t="s">
        <v>535</v>
      </c>
      <c r="D510" s="189" t="s">
        <v>19</v>
      </c>
      <c r="E510" s="241" t="s">
        <v>886</v>
      </c>
      <c r="F510" s="54"/>
      <c r="G510" s="39">
        <v>20</v>
      </c>
      <c r="H510" s="39"/>
      <c r="I510" s="14">
        <v>20</v>
      </c>
      <c r="J510" s="54" t="s">
        <v>886</v>
      </c>
      <c r="K510" s="54"/>
      <c r="L510" s="54"/>
      <c r="M510" s="54"/>
      <c r="N510" s="54"/>
      <c r="O510" s="54"/>
      <c r="P510" s="14">
        <v>20</v>
      </c>
      <c r="Q510" s="54"/>
      <c r="R510" s="54"/>
      <c r="S510" s="54"/>
      <c r="T510" s="54"/>
      <c r="U510" s="54"/>
      <c r="V510" s="54"/>
      <c r="W510" s="54"/>
      <c r="X510" s="54"/>
      <c r="Y510" s="54"/>
      <c r="Z510" s="54"/>
      <c r="AA510" s="54"/>
      <c r="AB510" s="54"/>
      <c r="AC510" s="54"/>
      <c r="AD510" s="54"/>
      <c r="AE510" s="54"/>
      <c r="AF510" s="54"/>
      <c r="AG510" s="54"/>
      <c r="AH510" s="54"/>
      <c r="AI510" s="54"/>
      <c r="AJ510" s="54"/>
      <c r="AK510" s="54"/>
      <c r="AL510" s="54"/>
      <c r="AM510" s="54"/>
      <c r="AN510" s="54"/>
      <c r="AO510" s="54"/>
      <c r="AP510" s="54"/>
      <c r="AQ510" s="54"/>
      <c r="AR510" s="54"/>
      <c r="AS510" s="54"/>
      <c r="AT510" s="54"/>
      <c r="AU510" s="54"/>
      <c r="AV510" s="54"/>
      <c r="AW510" s="54"/>
      <c r="AX510" s="54"/>
      <c r="AY510" s="54"/>
      <c r="AZ510" s="54"/>
      <c r="BA510" s="54"/>
      <c r="BB510" s="54"/>
      <c r="BC510" s="54"/>
      <c r="BD510" s="54"/>
      <c r="BE510" s="54"/>
      <c r="BF510" s="54"/>
      <c r="BG510" s="54"/>
      <c r="BH510" s="54"/>
      <c r="BI510" s="54"/>
      <c r="BJ510" s="54"/>
      <c r="BK510" s="54"/>
      <c r="BL510" s="54"/>
      <c r="BM510" s="54"/>
      <c r="BN510" s="54"/>
      <c r="BO510" s="54"/>
      <c r="BP510" s="54"/>
      <c r="BQ510" s="54"/>
      <c r="BR510" s="54"/>
      <c r="BS510" s="54"/>
      <c r="BT510" s="54"/>
      <c r="BU510" s="54"/>
      <c r="BV510" s="54"/>
      <c r="BW510" s="54"/>
      <c r="BX510" s="35"/>
      <c r="BY510" s="29" t="s">
        <v>62</v>
      </c>
    </row>
    <row r="511" spans="1:77" s="11" customFormat="1" ht="12.75">
      <c r="A511" s="18"/>
      <c r="B511" s="17">
        <v>8</v>
      </c>
      <c r="C511" s="188" t="s">
        <v>536</v>
      </c>
      <c r="D511" s="189" t="s">
        <v>19</v>
      </c>
      <c r="E511" s="241" t="s">
        <v>886</v>
      </c>
      <c r="F511" s="54"/>
      <c r="G511" s="39">
        <v>20</v>
      </c>
      <c r="H511" s="39"/>
      <c r="I511" s="14">
        <v>20</v>
      </c>
      <c r="J511" s="54" t="s">
        <v>886</v>
      </c>
      <c r="K511" s="54"/>
      <c r="L511" s="54"/>
      <c r="M511" s="54"/>
      <c r="N511" s="54"/>
      <c r="O511" s="54"/>
      <c r="P511" s="14">
        <v>20</v>
      </c>
      <c r="Q511" s="54"/>
      <c r="R511" s="54"/>
      <c r="S511" s="54"/>
      <c r="T511" s="54"/>
      <c r="U511" s="54"/>
      <c r="V511" s="54"/>
      <c r="W511" s="54"/>
      <c r="X511" s="54"/>
      <c r="Y511" s="54"/>
      <c r="Z511" s="54"/>
      <c r="AA511" s="54"/>
      <c r="AB511" s="54"/>
      <c r="AC511" s="54"/>
      <c r="AD511" s="54"/>
      <c r="AE511" s="54"/>
      <c r="AF511" s="54"/>
      <c r="AG511" s="54"/>
      <c r="AH511" s="54"/>
      <c r="AI511" s="54"/>
      <c r="AJ511" s="54"/>
      <c r="AK511" s="54"/>
      <c r="AL511" s="54"/>
      <c r="AM511" s="54"/>
      <c r="AN511" s="54"/>
      <c r="AO511" s="54"/>
      <c r="AP511" s="54"/>
      <c r="AQ511" s="54"/>
      <c r="AR511" s="54"/>
      <c r="AS511" s="54"/>
      <c r="AT511" s="54"/>
      <c r="AU511" s="54"/>
      <c r="AV511" s="54"/>
      <c r="AW511" s="54"/>
      <c r="AX511" s="54"/>
      <c r="AY511" s="54"/>
      <c r="AZ511" s="54"/>
      <c r="BA511" s="54"/>
      <c r="BB511" s="54"/>
      <c r="BC511" s="54"/>
      <c r="BD511" s="54"/>
      <c r="BE511" s="54"/>
      <c r="BF511" s="54"/>
      <c r="BG511" s="54"/>
      <c r="BH511" s="54"/>
      <c r="BI511" s="54"/>
      <c r="BJ511" s="54"/>
      <c r="BK511" s="54"/>
      <c r="BL511" s="54"/>
      <c r="BM511" s="54"/>
      <c r="BN511" s="54"/>
      <c r="BO511" s="54"/>
      <c r="BP511" s="54"/>
      <c r="BQ511" s="54"/>
      <c r="BR511" s="54"/>
      <c r="BS511" s="54"/>
      <c r="BT511" s="54"/>
      <c r="BU511" s="54"/>
      <c r="BV511" s="54"/>
      <c r="BW511" s="54"/>
      <c r="BX511" s="35"/>
      <c r="BY511" s="29" t="s">
        <v>62</v>
      </c>
    </row>
    <row r="512" spans="1:77" ht="25.5">
      <c r="B512" s="17">
        <v>9</v>
      </c>
      <c r="C512" s="214" t="s">
        <v>537</v>
      </c>
      <c r="D512" s="214" t="s">
        <v>53</v>
      </c>
      <c r="E512" s="241" t="s">
        <v>886</v>
      </c>
      <c r="F512" s="54"/>
      <c r="G512" s="44">
        <v>70</v>
      </c>
      <c r="H512" s="44"/>
      <c r="I512" s="14">
        <v>35</v>
      </c>
      <c r="J512" s="54" t="s">
        <v>886</v>
      </c>
      <c r="K512" s="54"/>
      <c r="L512" s="54"/>
      <c r="M512" s="54"/>
      <c r="N512" s="54"/>
      <c r="O512" s="54"/>
      <c r="P512" s="14">
        <v>35</v>
      </c>
      <c r="Q512" s="54"/>
      <c r="R512" s="54"/>
      <c r="S512" s="54"/>
      <c r="T512" s="54"/>
      <c r="U512" s="54"/>
      <c r="V512" s="54"/>
      <c r="W512" s="54"/>
      <c r="X512" s="54"/>
      <c r="Y512" s="54"/>
      <c r="Z512" s="54"/>
      <c r="AA512" s="54"/>
      <c r="AB512" s="54"/>
      <c r="AC512" s="54"/>
      <c r="AD512" s="54"/>
      <c r="AE512" s="54"/>
      <c r="AF512" s="54"/>
      <c r="AG512" s="54"/>
      <c r="AH512" s="54"/>
      <c r="AI512" s="54"/>
      <c r="AJ512" s="54"/>
      <c r="AK512" s="54"/>
      <c r="AL512" s="54"/>
      <c r="AM512" s="54"/>
      <c r="AN512" s="54"/>
      <c r="AO512" s="54"/>
      <c r="AP512" s="54"/>
      <c r="AQ512" s="54"/>
      <c r="AR512" s="54"/>
      <c r="AS512" s="54"/>
      <c r="AT512" s="54"/>
      <c r="AU512" s="54"/>
      <c r="AV512" s="54"/>
      <c r="AW512" s="54"/>
      <c r="AX512" s="54"/>
      <c r="AY512" s="54"/>
      <c r="AZ512" s="54"/>
      <c r="BA512" s="54"/>
      <c r="BB512" s="54"/>
      <c r="BC512" s="54"/>
      <c r="BD512" s="54"/>
      <c r="BE512" s="54"/>
      <c r="BF512" s="54"/>
      <c r="BG512" s="54"/>
      <c r="BH512" s="54"/>
      <c r="BI512" s="54"/>
      <c r="BJ512" s="54"/>
      <c r="BK512" s="54"/>
      <c r="BL512" s="54"/>
      <c r="BM512" s="54"/>
      <c r="BN512" s="54"/>
      <c r="BO512" s="54"/>
      <c r="BP512" s="54"/>
      <c r="BQ512" s="54"/>
      <c r="BR512" s="54"/>
      <c r="BS512" s="54"/>
      <c r="BT512" s="54"/>
      <c r="BU512" s="54"/>
      <c r="BV512" s="54"/>
      <c r="BW512" s="54"/>
      <c r="BX512" s="21"/>
      <c r="BY512" s="29" t="s">
        <v>538</v>
      </c>
    </row>
    <row r="513" spans="1:77" s="11" customFormat="1" ht="12.75">
      <c r="A513" s="18"/>
      <c r="B513" s="17">
        <v>10</v>
      </c>
      <c r="C513" s="168" t="s">
        <v>539</v>
      </c>
      <c r="D513" s="168" t="s">
        <v>41</v>
      </c>
      <c r="E513" s="241" t="s">
        <v>886</v>
      </c>
      <c r="F513" s="54"/>
      <c r="G513" s="24">
        <v>30</v>
      </c>
      <c r="H513" s="24"/>
      <c r="I513" s="14">
        <v>30</v>
      </c>
      <c r="J513" s="54" t="s">
        <v>886</v>
      </c>
      <c r="K513" s="54"/>
      <c r="L513" s="54"/>
      <c r="M513" s="54"/>
      <c r="N513" s="54"/>
      <c r="O513" s="54"/>
      <c r="P513" s="14">
        <v>30</v>
      </c>
      <c r="Q513" s="54"/>
      <c r="R513" s="54"/>
      <c r="S513" s="54"/>
      <c r="T513" s="54"/>
      <c r="U513" s="54"/>
      <c r="V513" s="54"/>
      <c r="W513" s="54"/>
      <c r="X513" s="54"/>
      <c r="Y513" s="54"/>
      <c r="Z513" s="54"/>
      <c r="AA513" s="54"/>
      <c r="AB513" s="54"/>
      <c r="AC513" s="54"/>
      <c r="AD513" s="54"/>
      <c r="AE513" s="54"/>
      <c r="AF513" s="54"/>
      <c r="AG513" s="54"/>
      <c r="AH513" s="54"/>
      <c r="AI513" s="54"/>
      <c r="AJ513" s="54"/>
      <c r="AK513" s="54"/>
      <c r="AL513" s="54"/>
      <c r="AM513" s="54"/>
      <c r="AN513" s="54"/>
      <c r="AO513" s="54"/>
      <c r="AP513" s="54"/>
      <c r="AQ513" s="54"/>
      <c r="AR513" s="54"/>
      <c r="AS513" s="54"/>
      <c r="AT513" s="54"/>
      <c r="AU513" s="54"/>
      <c r="AV513" s="54"/>
      <c r="AW513" s="54"/>
      <c r="AX513" s="54"/>
      <c r="AY513" s="54"/>
      <c r="AZ513" s="54"/>
      <c r="BA513" s="54"/>
      <c r="BB513" s="54"/>
      <c r="BC513" s="54"/>
      <c r="BD513" s="54"/>
      <c r="BE513" s="54"/>
      <c r="BF513" s="54"/>
      <c r="BG513" s="54"/>
      <c r="BH513" s="54"/>
      <c r="BI513" s="54"/>
      <c r="BJ513" s="54"/>
      <c r="BK513" s="54"/>
      <c r="BL513" s="54"/>
      <c r="BM513" s="54"/>
      <c r="BN513" s="54"/>
      <c r="BO513" s="54"/>
      <c r="BP513" s="54"/>
      <c r="BQ513" s="54"/>
      <c r="BR513" s="54"/>
      <c r="BS513" s="54"/>
      <c r="BT513" s="54"/>
      <c r="BU513" s="54"/>
      <c r="BV513" s="54"/>
      <c r="BW513" s="54"/>
      <c r="BX513" s="21"/>
      <c r="BY513" s="13"/>
    </row>
    <row r="514" spans="1:77" s="11" customFormat="1" ht="25.5">
      <c r="A514" s="18"/>
      <c r="B514" s="17">
        <v>11</v>
      </c>
      <c r="C514" s="168" t="s">
        <v>540</v>
      </c>
      <c r="D514" s="168" t="s">
        <v>41</v>
      </c>
      <c r="E514" s="241" t="s">
        <v>886</v>
      </c>
      <c r="F514" s="54"/>
      <c r="G514" s="24">
        <v>20</v>
      </c>
      <c r="H514" s="24"/>
      <c r="I514" s="14">
        <v>20</v>
      </c>
      <c r="J514" s="54" t="s">
        <v>886</v>
      </c>
      <c r="K514" s="54"/>
      <c r="L514" s="54"/>
      <c r="M514" s="54"/>
      <c r="N514" s="54"/>
      <c r="O514" s="54"/>
      <c r="P514" s="14">
        <v>20</v>
      </c>
      <c r="Q514" s="54"/>
      <c r="R514" s="54"/>
      <c r="S514" s="54"/>
      <c r="T514" s="54"/>
      <c r="U514" s="54"/>
      <c r="V514" s="54"/>
      <c r="W514" s="54"/>
      <c r="X514" s="54"/>
      <c r="Y514" s="54"/>
      <c r="Z514" s="54"/>
      <c r="AA514" s="54"/>
      <c r="AB514" s="54"/>
      <c r="AC514" s="54"/>
      <c r="AD514" s="54"/>
      <c r="AE514" s="54"/>
      <c r="AF514" s="54"/>
      <c r="AG514" s="54"/>
      <c r="AH514" s="54"/>
      <c r="AI514" s="54"/>
      <c r="AJ514" s="54"/>
      <c r="AK514" s="54"/>
      <c r="AL514" s="54"/>
      <c r="AM514" s="54"/>
      <c r="AN514" s="54"/>
      <c r="AO514" s="54"/>
      <c r="AP514" s="54"/>
      <c r="AQ514" s="54"/>
      <c r="AR514" s="54"/>
      <c r="AS514" s="54"/>
      <c r="AT514" s="54"/>
      <c r="AU514" s="54"/>
      <c r="AV514" s="54"/>
      <c r="AW514" s="54"/>
      <c r="AX514" s="54"/>
      <c r="AY514" s="54"/>
      <c r="AZ514" s="54"/>
      <c r="BA514" s="54"/>
      <c r="BB514" s="54"/>
      <c r="BC514" s="54"/>
      <c r="BD514" s="54"/>
      <c r="BE514" s="54"/>
      <c r="BF514" s="54"/>
      <c r="BG514" s="54"/>
      <c r="BH514" s="54"/>
      <c r="BI514" s="54"/>
      <c r="BJ514" s="54"/>
      <c r="BK514" s="54"/>
      <c r="BL514" s="54"/>
      <c r="BM514" s="54"/>
      <c r="BN514" s="54"/>
      <c r="BO514" s="54"/>
      <c r="BP514" s="54"/>
      <c r="BQ514" s="54"/>
      <c r="BR514" s="54"/>
      <c r="BS514" s="54"/>
      <c r="BT514" s="54"/>
      <c r="BU514" s="54"/>
      <c r="BV514" s="54"/>
      <c r="BW514" s="54"/>
      <c r="BX514" s="21"/>
      <c r="BY514" s="13" t="s">
        <v>534</v>
      </c>
    </row>
    <row r="515" spans="1:77" s="11" customFormat="1" ht="12.75">
      <c r="A515" s="18"/>
      <c r="B515" s="17">
        <v>12</v>
      </c>
      <c r="C515" s="168" t="s">
        <v>541</v>
      </c>
      <c r="D515" s="168" t="s">
        <v>41</v>
      </c>
      <c r="E515" s="241" t="s">
        <v>886</v>
      </c>
      <c r="F515" s="54"/>
      <c r="G515" s="24">
        <v>7</v>
      </c>
      <c r="H515" s="24"/>
      <c r="I515" s="14">
        <v>7</v>
      </c>
      <c r="J515" s="54" t="s">
        <v>886</v>
      </c>
      <c r="K515" s="54"/>
      <c r="L515" s="54"/>
      <c r="M515" s="54"/>
      <c r="N515" s="54"/>
      <c r="O515" s="54"/>
      <c r="P515" s="14">
        <v>7</v>
      </c>
      <c r="Q515" s="54"/>
      <c r="R515" s="54"/>
      <c r="S515" s="54"/>
      <c r="T515" s="54"/>
      <c r="U515" s="54"/>
      <c r="V515" s="54"/>
      <c r="W515" s="54"/>
      <c r="X515" s="54"/>
      <c r="Y515" s="54"/>
      <c r="Z515" s="54"/>
      <c r="AA515" s="54"/>
      <c r="AB515" s="54"/>
      <c r="AC515" s="54"/>
      <c r="AD515" s="54"/>
      <c r="AE515" s="54"/>
      <c r="AF515" s="54"/>
      <c r="AG515" s="54"/>
      <c r="AH515" s="54"/>
      <c r="AI515" s="54"/>
      <c r="AJ515" s="54"/>
      <c r="AK515" s="54"/>
      <c r="AL515" s="54"/>
      <c r="AM515" s="54"/>
      <c r="AN515" s="54"/>
      <c r="AO515" s="54"/>
      <c r="AP515" s="54"/>
      <c r="AQ515" s="54"/>
      <c r="AR515" s="54"/>
      <c r="AS515" s="54"/>
      <c r="AT515" s="54"/>
      <c r="AU515" s="54"/>
      <c r="AV515" s="54"/>
      <c r="AW515" s="54"/>
      <c r="AX515" s="54"/>
      <c r="AY515" s="54"/>
      <c r="AZ515" s="54"/>
      <c r="BA515" s="54"/>
      <c r="BB515" s="54"/>
      <c r="BC515" s="54"/>
      <c r="BD515" s="54"/>
      <c r="BE515" s="54"/>
      <c r="BF515" s="54"/>
      <c r="BG515" s="54"/>
      <c r="BH515" s="54"/>
      <c r="BI515" s="54"/>
      <c r="BJ515" s="54"/>
      <c r="BK515" s="54"/>
      <c r="BL515" s="54"/>
      <c r="BM515" s="54"/>
      <c r="BN515" s="54"/>
      <c r="BO515" s="54"/>
      <c r="BP515" s="54"/>
      <c r="BQ515" s="54"/>
      <c r="BR515" s="54"/>
      <c r="BS515" s="54"/>
      <c r="BT515" s="54"/>
      <c r="BU515" s="54"/>
      <c r="BV515" s="54"/>
      <c r="BW515" s="54"/>
      <c r="BX515" s="21"/>
      <c r="BY515" s="13"/>
    </row>
    <row r="516" spans="1:77" s="11" customFormat="1" ht="12.75">
      <c r="A516" s="18"/>
      <c r="B516" s="17">
        <v>13</v>
      </c>
      <c r="C516" s="168" t="s">
        <v>542</v>
      </c>
      <c r="D516" s="168" t="s">
        <v>41</v>
      </c>
      <c r="E516" s="241" t="s">
        <v>886</v>
      </c>
      <c r="F516" s="54"/>
      <c r="G516" s="24">
        <v>5</v>
      </c>
      <c r="H516" s="24"/>
      <c r="I516" s="14">
        <v>5</v>
      </c>
      <c r="J516" s="54" t="s">
        <v>886</v>
      </c>
      <c r="K516" s="54"/>
      <c r="L516" s="54"/>
      <c r="M516" s="54"/>
      <c r="N516" s="54"/>
      <c r="O516" s="54"/>
      <c r="P516" s="14">
        <v>5</v>
      </c>
      <c r="Q516" s="54"/>
      <c r="R516" s="54"/>
      <c r="S516" s="54"/>
      <c r="T516" s="54"/>
      <c r="U516" s="54"/>
      <c r="V516" s="54"/>
      <c r="W516" s="54"/>
      <c r="X516" s="54"/>
      <c r="Y516" s="54"/>
      <c r="Z516" s="54"/>
      <c r="AA516" s="54"/>
      <c r="AB516" s="54"/>
      <c r="AC516" s="54"/>
      <c r="AD516" s="54"/>
      <c r="AE516" s="54"/>
      <c r="AF516" s="54"/>
      <c r="AG516" s="54"/>
      <c r="AH516" s="54"/>
      <c r="AI516" s="54"/>
      <c r="AJ516" s="54"/>
      <c r="AK516" s="54"/>
      <c r="AL516" s="54"/>
      <c r="AM516" s="54"/>
      <c r="AN516" s="54"/>
      <c r="AO516" s="54"/>
      <c r="AP516" s="54"/>
      <c r="AQ516" s="54"/>
      <c r="AR516" s="54"/>
      <c r="AS516" s="54"/>
      <c r="AT516" s="54"/>
      <c r="AU516" s="54"/>
      <c r="AV516" s="54"/>
      <c r="AW516" s="54"/>
      <c r="AX516" s="54"/>
      <c r="AY516" s="54"/>
      <c r="AZ516" s="54"/>
      <c r="BA516" s="54"/>
      <c r="BB516" s="54"/>
      <c r="BC516" s="54"/>
      <c r="BD516" s="54"/>
      <c r="BE516" s="54"/>
      <c r="BF516" s="54"/>
      <c r="BG516" s="54"/>
      <c r="BH516" s="54"/>
      <c r="BI516" s="54"/>
      <c r="BJ516" s="54"/>
      <c r="BK516" s="54"/>
      <c r="BL516" s="54"/>
      <c r="BM516" s="54"/>
      <c r="BN516" s="54"/>
      <c r="BO516" s="54"/>
      <c r="BP516" s="54"/>
      <c r="BQ516" s="54"/>
      <c r="BR516" s="54"/>
      <c r="BS516" s="54"/>
      <c r="BT516" s="54"/>
      <c r="BU516" s="54"/>
      <c r="BV516" s="54"/>
      <c r="BW516" s="54"/>
      <c r="BX516" s="21"/>
      <c r="BY516" s="13"/>
    </row>
    <row r="517" spans="1:77" ht="25.5">
      <c r="B517" s="17">
        <v>14</v>
      </c>
      <c r="C517" s="168" t="s">
        <v>543</v>
      </c>
      <c r="D517" s="168" t="s">
        <v>15</v>
      </c>
      <c r="E517" s="241" t="s">
        <v>886</v>
      </c>
      <c r="F517" s="54"/>
      <c r="G517" s="24">
        <v>30</v>
      </c>
      <c r="H517" s="24"/>
      <c r="I517" s="14">
        <v>30</v>
      </c>
      <c r="J517" s="54" t="s">
        <v>886</v>
      </c>
      <c r="K517" s="54"/>
      <c r="L517" s="54"/>
      <c r="M517" s="54"/>
      <c r="N517" s="54"/>
      <c r="O517" s="54"/>
      <c r="P517" s="14">
        <v>30</v>
      </c>
      <c r="Q517" s="54"/>
      <c r="R517" s="54"/>
      <c r="S517" s="54"/>
      <c r="T517" s="54"/>
      <c r="U517" s="54"/>
      <c r="V517" s="54"/>
      <c r="W517" s="54"/>
      <c r="X517" s="54"/>
      <c r="Y517" s="54"/>
      <c r="Z517" s="54"/>
      <c r="AA517" s="54"/>
      <c r="AB517" s="54"/>
      <c r="AC517" s="54"/>
      <c r="AD517" s="54"/>
      <c r="AE517" s="54"/>
      <c r="AF517" s="54"/>
      <c r="AG517" s="54"/>
      <c r="AH517" s="54"/>
      <c r="AI517" s="54"/>
      <c r="AJ517" s="54"/>
      <c r="AK517" s="54"/>
      <c r="AL517" s="54"/>
      <c r="AM517" s="54"/>
      <c r="AN517" s="54"/>
      <c r="AO517" s="54"/>
      <c r="AP517" s="54"/>
      <c r="AQ517" s="54"/>
      <c r="AR517" s="54"/>
      <c r="AS517" s="54"/>
      <c r="AT517" s="54"/>
      <c r="AU517" s="54"/>
      <c r="AV517" s="54"/>
      <c r="AW517" s="54"/>
      <c r="AX517" s="54"/>
      <c r="AY517" s="54"/>
      <c r="AZ517" s="54"/>
      <c r="BA517" s="54"/>
      <c r="BB517" s="54"/>
      <c r="BC517" s="54"/>
      <c r="BD517" s="54"/>
      <c r="BE517" s="54"/>
      <c r="BF517" s="54"/>
      <c r="BG517" s="54"/>
      <c r="BH517" s="54"/>
      <c r="BI517" s="54"/>
      <c r="BJ517" s="54"/>
      <c r="BK517" s="54"/>
      <c r="BL517" s="54"/>
      <c r="BM517" s="54"/>
      <c r="BN517" s="54"/>
      <c r="BO517" s="54"/>
      <c r="BP517" s="54"/>
      <c r="BQ517" s="54"/>
      <c r="BR517" s="54"/>
      <c r="BS517" s="54"/>
      <c r="BT517" s="54"/>
      <c r="BU517" s="54"/>
      <c r="BV517" s="54"/>
      <c r="BW517" s="54"/>
      <c r="BX517" s="21"/>
      <c r="BY517" s="13" t="s">
        <v>544</v>
      </c>
    </row>
    <row r="518" spans="1:77" ht="25.5">
      <c r="B518" s="17">
        <v>15</v>
      </c>
      <c r="C518" s="168" t="s">
        <v>545</v>
      </c>
      <c r="D518" s="168" t="s">
        <v>57</v>
      </c>
      <c r="E518" s="241" t="s">
        <v>886</v>
      </c>
      <c r="F518" s="54"/>
      <c r="G518" s="24">
        <v>30</v>
      </c>
      <c r="H518" s="24"/>
      <c r="I518" s="14">
        <v>30</v>
      </c>
      <c r="J518" s="54" t="s">
        <v>886</v>
      </c>
      <c r="K518" s="54"/>
      <c r="L518" s="54"/>
      <c r="M518" s="54"/>
      <c r="N518" s="54"/>
      <c r="O518" s="54"/>
      <c r="P518" s="14">
        <v>30</v>
      </c>
      <c r="Q518" s="54"/>
      <c r="R518" s="54"/>
      <c r="S518" s="54"/>
      <c r="T518" s="54"/>
      <c r="U518" s="54"/>
      <c r="V518" s="54"/>
      <c r="W518" s="54"/>
      <c r="X518" s="54"/>
      <c r="Y518" s="54"/>
      <c r="Z518" s="54"/>
      <c r="AA518" s="54"/>
      <c r="AB518" s="54"/>
      <c r="AC518" s="54"/>
      <c r="AD518" s="54"/>
      <c r="AE518" s="54"/>
      <c r="AF518" s="54"/>
      <c r="AG518" s="54"/>
      <c r="AH518" s="54"/>
      <c r="AI518" s="54"/>
      <c r="AJ518" s="54"/>
      <c r="AK518" s="54"/>
      <c r="AL518" s="54"/>
      <c r="AM518" s="54"/>
      <c r="AN518" s="54"/>
      <c r="AO518" s="54"/>
      <c r="AP518" s="54"/>
      <c r="AQ518" s="54"/>
      <c r="AR518" s="54"/>
      <c r="AS518" s="54"/>
      <c r="AT518" s="54"/>
      <c r="AU518" s="54"/>
      <c r="AV518" s="54"/>
      <c r="AW518" s="54"/>
      <c r="AX518" s="54"/>
      <c r="AY518" s="54"/>
      <c r="AZ518" s="54"/>
      <c r="BA518" s="54"/>
      <c r="BB518" s="54"/>
      <c r="BC518" s="54"/>
      <c r="BD518" s="54"/>
      <c r="BE518" s="54"/>
      <c r="BF518" s="54"/>
      <c r="BG518" s="54"/>
      <c r="BH518" s="54"/>
      <c r="BI518" s="54"/>
      <c r="BJ518" s="54"/>
      <c r="BK518" s="54"/>
      <c r="BL518" s="54"/>
      <c r="BM518" s="54"/>
      <c r="BN518" s="54"/>
      <c r="BO518" s="54"/>
      <c r="BP518" s="54"/>
      <c r="BQ518" s="54"/>
      <c r="BR518" s="54"/>
      <c r="BS518" s="54"/>
      <c r="BT518" s="54"/>
      <c r="BU518" s="54"/>
      <c r="BV518" s="54"/>
      <c r="BW518" s="54"/>
      <c r="BX518" s="21"/>
      <c r="BY518" s="13" t="s">
        <v>546</v>
      </c>
    </row>
    <row r="519" spans="1:77" ht="25.5">
      <c r="B519" s="17">
        <v>15</v>
      </c>
      <c r="C519" s="168" t="s">
        <v>699</v>
      </c>
      <c r="D519" s="168" t="s">
        <v>57</v>
      </c>
      <c r="E519" s="241" t="s">
        <v>886</v>
      </c>
      <c r="F519" s="54"/>
      <c r="G519" s="24">
        <v>50</v>
      </c>
      <c r="H519" s="24"/>
      <c r="I519" s="14">
        <v>30</v>
      </c>
      <c r="J519" s="54" t="s">
        <v>886</v>
      </c>
      <c r="K519" s="54"/>
      <c r="L519" s="54"/>
      <c r="M519" s="54"/>
      <c r="N519" s="54"/>
      <c r="O519" s="54"/>
      <c r="P519" s="14">
        <v>30</v>
      </c>
      <c r="Q519" s="54"/>
      <c r="R519" s="54"/>
      <c r="S519" s="54"/>
      <c r="T519" s="54"/>
      <c r="U519" s="54"/>
      <c r="V519" s="54"/>
      <c r="W519" s="54"/>
      <c r="X519" s="54"/>
      <c r="Y519" s="54"/>
      <c r="Z519" s="54"/>
      <c r="AA519" s="54"/>
      <c r="AB519" s="54"/>
      <c r="AC519" s="54"/>
      <c r="AD519" s="54"/>
      <c r="AE519" s="54"/>
      <c r="AF519" s="54"/>
      <c r="AG519" s="54"/>
      <c r="AH519" s="54"/>
      <c r="AI519" s="54"/>
      <c r="AJ519" s="54"/>
      <c r="AK519" s="54"/>
      <c r="AL519" s="54"/>
      <c r="AM519" s="54"/>
      <c r="AN519" s="54"/>
      <c r="AO519" s="54"/>
      <c r="AP519" s="54"/>
      <c r="AQ519" s="54"/>
      <c r="AR519" s="54"/>
      <c r="AS519" s="54"/>
      <c r="AT519" s="54"/>
      <c r="AU519" s="54"/>
      <c r="AV519" s="54"/>
      <c r="AW519" s="54"/>
      <c r="AX519" s="54"/>
      <c r="AY519" s="54"/>
      <c r="AZ519" s="54"/>
      <c r="BA519" s="54"/>
      <c r="BB519" s="54"/>
      <c r="BC519" s="54"/>
      <c r="BD519" s="54"/>
      <c r="BE519" s="54"/>
      <c r="BF519" s="54"/>
      <c r="BG519" s="54"/>
      <c r="BH519" s="54"/>
      <c r="BI519" s="54"/>
      <c r="BJ519" s="54"/>
      <c r="BK519" s="54"/>
      <c r="BL519" s="54"/>
      <c r="BM519" s="54"/>
      <c r="BN519" s="54"/>
      <c r="BO519" s="54"/>
      <c r="BP519" s="54"/>
      <c r="BQ519" s="54"/>
      <c r="BR519" s="54"/>
      <c r="BS519" s="54"/>
      <c r="BT519" s="54"/>
      <c r="BU519" s="54"/>
      <c r="BV519" s="54"/>
      <c r="BW519" s="54"/>
      <c r="BX519" s="21"/>
      <c r="BY519" s="13" t="s">
        <v>546</v>
      </c>
    </row>
    <row r="520" spans="1:77" ht="12.75">
      <c r="B520" s="17">
        <v>16</v>
      </c>
      <c r="C520" s="214" t="s">
        <v>547</v>
      </c>
      <c r="D520" s="215" t="s">
        <v>104</v>
      </c>
      <c r="E520" s="241" t="s">
        <v>886</v>
      </c>
      <c r="F520" s="54"/>
      <c r="G520" s="44">
        <v>12</v>
      </c>
      <c r="H520" s="44"/>
      <c r="I520" s="14">
        <v>12</v>
      </c>
      <c r="J520" s="54" t="s">
        <v>886</v>
      </c>
      <c r="K520" s="54"/>
      <c r="L520" s="54"/>
      <c r="M520" s="54"/>
      <c r="N520" s="14">
        <v>12</v>
      </c>
      <c r="O520" s="54"/>
      <c r="P520" s="54"/>
      <c r="Q520" s="54"/>
      <c r="R520" s="54"/>
      <c r="S520" s="54"/>
      <c r="T520" s="54"/>
      <c r="U520" s="54"/>
      <c r="V520" s="54"/>
      <c r="W520" s="54"/>
      <c r="X520" s="54"/>
      <c r="Y520" s="54"/>
      <c r="Z520" s="54"/>
      <c r="AA520" s="54"/>
      <c r="AB520" s="54"/>
      <c r="AC520" s="54"/>
      <c r="AD520" s="54"/>
      <c r="AE520" s="54"/>
      <c r="AF520" s="54"/>
      <c r="AG520" s="54"/>
      <c r="AH520" s="54"/>
      <c r="AI520" s="54"/>
      <c r="AJ520" s="54"/>
      <c r="AK520" s="54"/>
      <c r="AL520" s="54"/>
      <c r="AM520" s="54"/>
      <c r="AN520" s="54"/>
      <c r="AO520" s="54"/>
      <c r="AP520" s="54"/>
      <c r="AQ520" s="54"/>
      <c r="AR520" s="54"/>
      <c r="AS520" s="54"/>
      <c r="AT520" s="54"/>
      <c r="AU520" s="54"/>
      <c r="AV520" s="54"/>
      <c r="AW520" s="54"/>
      <c r="AX520" s="54"/>
      <c r="AY520" s="54"/>
      <c r="AZ520" s="54"/>
      <c r="BA520" s="54"/>
      <c r="BB520" s="54"/>
      <c r="BC520" s="54"/>
      <c r="BD520" s="54"/>
      <c r="BE520" s="54"/>
      <c r="BF520" s="54"/>
      <c r="BG520" s="54"/>
      <c r="BH520" s="54"/>
      <c r="BI520" s="54"/>
      <c r="BJ520" s="54"/>
      <c r="BK520" s="54"/>
      <c r="BL520" s="54"/>
      <c r="BM520" s="54"/>
      <c r="BN520" s="54"/>
      <c r="BO520" s="54"/>
      <c r="BP520" s="54"/>
      <c r="BQ520" s="54"/>
      <c r="BR520" s="54"/>
      <c r="BS520" s="54"/>
      <c r="BT520" s="54"/>
      <c r="BU520" s="54"/>
      <c r="BV520" s="54"/>
      <c r="BW520" s="54"/>
      <c r="BX520" s="17"/>
      <c r="BY520" s="29"/>
    </row>
    <row r="521" spans="1:77" ht="25.5">
      <c r="B521" s="17">
        <v>17</v>
      </c>
      <c r="C521" s="168" t="s">
        <v>548</v>
      </c>
      <c r="D521" s="168" t="s">
        <v>24</v>
      </c>
      <c r="E521" s="241" t="s">
        <v>886</v>
      </c>
      <c r="F521" s="54"/>
      <c r="G521" s="24">
        <v>30</v>
      </c>
      <c r="H521" s="24"/>
      <c r="I521" s="14">
        <v>30</v>
      </c>
      <c r="J521" s="54" t="s">
        <v>886</v>
      </c>
      <c r="K521" s="54"/>
      <c r="L521" s="54"/>
      <c r="M521" s="54"/>
      <c r="N521" s="54"/>
      <c r="O521" s="54"/>
      <c r="P521" s="14">
        <v>30</v>
      </c>
      <c r="Q521" s="54"/>
      <c r="R521" s="54"/>
      <c r="S521" s="54"/>
      <c r="T521" s="54"/>
      <c r="U521" s="54"/>
      <c r="V521" s="54"/>
      <c r="W521" s="54"/>
      <c r="X521" s="54"/>
      <c r="Y521" s="54"/>
      <c r="Z521" s="54"/>
      <c r="AA521" s="54"/>
      <c r="AB521" s="54"/>
      <c r="AC521" s="54"/>
      <c r="AD521" s="54"/>
      <c r="AE521" s="54"/>
      <c r="AF521" s="54"/>
      <c r="AG521" s="54"/>
      <c r="AH521" s="54"/>
      <c r="AI521" s="54"/>
      <c r="AJ521" s="54"/>
      <c r="AK521" s="54"/>
      <c r="AL521" s="54"/>
      <c r="AM521" s="54"/>
      <c r="AN521" s="54"/>
      <c r="AO521" s="54"/>
      <c r="AP521" s="54"/>
      <c r="AQ521" s="54"/>
      <c r="AR521" s="54"/>
      <c r="AS521" s="54"/>
      <c r="AT521" s="54"/>
      <c r="AU521" s="54"/>
      <c r="AV521" s="54"/>
      <c r="AW521" s="54"/>
      <c r="AX521" s="54"/>
      <c r="AY521" s="54"/>
      <c r="AZ521" s="54"/>
      <c r="BA521" s="54"/>
      <c r="BB521" s="54"/>
      <c r="BC521" s="54"/>
      <c r="BD521" s="54"/>
      <c r="BE521" s="54"/>
      <c r="BF521" s="54"/>
      <c r="BG521" s="54"/>
      <c r="BH521" s="54"/>
      <c r="BI521" s="54"/>
      <c r="BJ521" s="54"/>
      <c r="BK521" s="54"/>
      <c r="BL521" s="54"/>
      <c r="BM521" s="54"/>
      <c r="BN521" s="54"/>
      <c r="BO521" s="54"/>
      <c r="BP521" s="54"/>
      <c r="BQ521" s="54"/>
      <c r="BR521" s="54"/>
      <c r="BS521" s="54"/>
      <c r="BT521" s="54"/>
      <c r="BU521" s="54"/>
      <c r="BV521" s="54"/>
      <c r="BW521" s="54"/>
      <c r="BX521" s="21"/>
      <c r="BY521" s="13" t="s">
        <v>549</v>
      </c>
    </row>
    <row r="522" spans="1:77" ht="12.75">
      <c r="B522" s="17">
        <v>18</v>
      </c>
      <c r="C522" s="168" t="s">
        <v>550</v>
      </c>
      <c r="D522" s="168" t="s">
        <v>24</v>
      </c>
      <c r="E522" s="241" t="s">
        <v>886</v>
      </c>
      <c r="F522" s="54"/>
      <c r="G522" s="24">
        <v>30</v>
      </c>
      <c r="H522" s="24"/>
      <c r="I522" s="14">
        <v>30</v>
      </c>
      <c r="J522" s="54" t="s">
        <v>886</v>
      </c>
      <c r="K522" s="54"/>
      <c r="L522" s="54"/>
      <c r="M522" s="54"/>
      <c r="N522" s="54"/>
      <c r="O522" s="54"/>
      <c r="P522" s="14">
        <v>30</v>
      </c>
      <c r="Q522" s="54"/>
      <c r="R522" s="54"/>
      <c r="S522" s="54"/>
      <c r="T522" s="54"/>
      <c r="U522" s="54"/>
      <c r="V522" s="54"/>
      <c r="W522" s="54"/>
      <c r="X522" s="54"/>
      <c r="Y522" s="54"/>
      <c r="Z522" s="54"/>
      <c r="AA522" s="54"/>
      <c r="AB522" s="54"/>
      <c r="AC522" s="54"/>
      <c r="AD522" s="54"/>
      <c r="AE522" s="54"/>
      <c r="AF522" s="54"/>
      <c r="AG522" s="54"/>
      <c r="AH522" s="54"/>
      <c r="AI522" s="54"/>
      <c r="AJ522" s="54"/>
      <c r="AK522" s="54"/>
      <c r="AL522" s="54"/>
      <c r="AM522" s="54"/>
      <c r="AN522" s="54"/>
      <c r="AO522" s="54"/>
      <c r="AP522" s="54"/>
      <c r="AQ522" s="54"/>
      <c r="AR522" s="54"/>
      <c r="AS522" s="54"/>
      <c r="AT522" s="54"/>
      <c r="AU522" s="54"/>
      <c r="AV522" s="54"/>
      <c r="AW522" s="54"/>
      <c r="AX522" s="54"/>
      <c r="AY522" s="54"/>
      <c r="AZ522" s="54"/>
      <c r="BA522" s="54"/>
      <c r="BB522" s="54"/>
      <c r="BC522" s="54"/>
      <c r="BD522" s="54"/>
      <c r="BE522" s="54"/>
      <c r="BF522" s="54"/>
      <c r="BG522" s="54"/>
      <c r="BH522" s="54"/>
      <c r="BI522" s="54"/>
      <c r="BJ522" s="54"/>
      <c r="BK522" s="54"/>
      <c r="BL522" s="54"/>
      <c r="BM522" s="54"/>
      <c r="BN522" s="54"/>
      <c r="BO522" s="54"/>
      <c r="BP522" s="54"/>
      <c r="BQ522" s="54"/>
      <c r="BR522" s="54"/>
      <c r="BS522" s="54"/>
      <c r="BT522" s="54"/>
      <c r="BU522" s="54"/>
      <c r="BV522" s="54"/>
      <c r="BW522" s="54"/>
      <c r="BX522" s="21"/>
      <c r="BY522" s="13" t="s">
        <v>551</v>
      </c>
    </row>
    <row r="523" spans="1:77" s="11" customFormat="1" ht="12.75">
      <c r="B523" s="17">
        <v>19</v>
      </c>
      <c r="C523" s="168" t="s">
        <v>552</v>
      </c>
      <c r="D523" s="168" t="s">
        <v>24</v>
      </c>
      <c r="E523" s="241" t="s">
        <v>886</v>
      </c>
      <c r="F523" s="54"/>
      <c r="G523" s="24">
        <v>10</v>
      </c>
      <c r="H523" s="24"/>
      <c r="I523" s="14">
        <v>10</v>
      </c>
      <c r="J523" s="54" t="s">
        <v>886</v>
      </c>
      <c r="K523" s="54"/>
      <c r="L523" s="54"/>
      <c r="M523" s="54"/>
      <c r="N523" s="54"/>
      <c r="O523" s="54"/>
      <c r="P523" s="14">
        <v>10</v>
      </c>
      <c r="Q523" s="54"/>
      <c r="R523" s="54"/>
      <c r="S523" s="54"/>
      <c r="T523" s="54"/>
      <c r="U523" s="54"/>
      <c r="V523" s="54"/>
      <c r="W523" s="54"/>
      <c r="X523" s="54"/>
      <c r="Y523" s="54"/>
      <c r="Z523" s="54"/>
      <c r="AA523" s="54"/>
      <c r="AB523" s="54"/>
      <c r="AC523" s="54"/>
      <c r="AD523" s="54"/>
      <c r="AE523" s="54"/>
      <c r="AF523" s="54"/>
      <c r="AG523" s="54"/>
      <c r="AH523" s="54"/>
      <c r="AI523" s="54"/>
      <c r="AJ523" s="54"/>
      <c r="AK523" s="54"/>
      <c r="AL523" s="54"/>
      <c r="AM523" s="54"/>
      <c r="AN523" s="54"/>
      <c r="AO523" s="54"/>
      <c r="AP523" s="54"/>
      <c r="AQ523" s="54"/>
      <c r="AR523" s="54"/>
      <c r="AS523" s="54"/>
      <c r="AT523" s="54"/>
      <c r="AU523" s="54"/>
      <c r="AV523" s="54"/>
      <c r="AW523" s="54"/>
      <c r="AX523" s="54"/>
      <c r="AY523" s="54"/>
      <c r="AZ523" s="54"/>
      <c r="BA523" s="54"/>
      <c r="BB523" s="54"/>
      <c r="BC523" s="54"/>
      <c r="BD523" s="54"/>
      <c r="BE523" s="54"/>
      <c r="BF523" s="54"/>
      <c r="BG523" s="54"/>
      <c r="BH523" s="54"/>
      <c r="BI523" s="54"/>
      <c r="BJ523" s="54"/>
      <c r="BK523" s="54"/>
      <c r="BL523" s="54"/>
      <c r="BM523" s="54"/>
      <c r="BN523" s="54"/>
      <c r="BO523" s="54"/>
      <c r="BP523" s="54"/>
      <c r="BQ523" s="54"/>
      <c r="BR523" s="54"/>
      <c r="BS523" s="54"/>
      <c r="BT523" s="54"/>
      <c r="BU523" s="54"/>
      <c r="BV523" s="54"/>
      <c r="BW523" s="54"/>
      <c r="BX523" s="21"/>
      <c r="BY523" s="13"/>
    </row>
    <row r="524" spans="1:77" s="11" customFormat="1" ht="12.75">
      <c r="A524" s="18"/>
      <c r="B524" s="17">
        <v>20</v>
      </c>
      <c r="C524" s="168" t="s">
        <v>553</v>
      </c>
      <c r="D524" s="168" t="s">
        <v>24</v>
      </c>
      <c r="E524" s="241" t="s">
        <v>886</v>
      </c>
      <c r="F524" s="54"/>
      <c r="G524" s="24">
        <v>5</v>
      </c>
      <c r="H524" s="24"/>
      <c r="I524" s="14">
        <v>5</v>
      </c>
      <c r="J524" s="54" t="s">
        <v>886</v>
      </c>
      <c r="K524" s="54"/>
      <c r="L524" s="54"/>
      <c r="M524" s="54"/>
      <c r="N524" s="54"/>
      <c r="O524" s="54"/>
      <c r="P524" s="14">
        <v>5</v>
      </c>
      <c r="Q524" s="54"/>
      <c r="R524" s="54"/>
      <c r="S524" s="54"/>
      <c r="T524" s="54"/>
      <c r="U524" s="54"/>
      <c r="V524" s="54"/>
      <c r="W524" s="54"/>
      <c r="X524" s="54"/>
      <c r="Y524" s="54"/>
      <c r="Z524" s="54"/>
      <c r="AA524" s="54"/>
      <c r="AB524" s="54"/>
      <c r="AC524" s="54"/>
      <c r="AD524" s="54"/>
      <c r="AE524" s="54"/>
      <c r="AF524" s="54"/>
      <c r="AG524" s="54"/>
      <c r="AH524" s="54"/>
      <c r="AI524" s="54"/>
      <c r="AJ524" s="54"/>
      <c r="AK524" s="54"/>
      <c r="AL524" s="54"/>
      <c r="AM524" s="54"/>
      <c r="AN524" s="54"/>
      <c r="AO524" s="54"/>
      <c r="AP524" s="54"/>
      <c r="AQ524" s="54"/>
      <c r="AR524" s="54"/>
      <c r="AS524" s="54"/>
      <c r="AT524" s="54"/>
      <c r="AU524" s="54"/>
      <c r="AV524" s="54"/>
      <c r="AW524" s="54"/>
      <c r="AX524" s="54"/>
      <c r="AY524" s="54"/>
      <c r="AZ524" s="54"/>
      <c r="BA524" s="54"/>
      <c r="BB524" s="54"/>
      <c r="BC524" s="54"/>
      <c r="BD524" s="54"/>
      <c r="BE524" s="54"/>
      <c r="BF524" s="54"/>
      <c r="BG524" s="54"/>
      <c r="BH524" s="54"/>
      <c r="BI524" s="54"/>
      <c r="BJ524" s="54"/>
      <c r="BK524" s="54"/>
      <c r="BL524" s="54"/>
      <c r="BM524" s="54"/>
      <c r="BN524" s="54"/>
      <c r="BO524" s="54"/>
      <c r="BP524" s="54"/>
      <c r="BQ524" s="54"/>
      <c r="BR524" s="54"/>
      <c r="BS524" s="54"/>
      <c r="BT524" s="54"/>
      <c r="BU524" s="54"/>
      <c r="BV524" s="54"/>
      <c r="BW524" s="54"/>
      <c r="BX524" s="21"/>
      <c r="BY524" s="13"/>
    </row>
    <row r="525" spans="1:77" s="11" customFormat="1" ht="12.75">
      <c r="B525" s="17">
        <v>21</v>
      </c>
      <c r="C525" s="168" t="s">
        <v>554</v>
      </c>
      <c r="D525" s="168" t="s">
        <v>24</v>
      </c>
      <c r="E525" s="241" t="s">
        <v>886</v>
      </c>
      <c r="F525" s="54"/>
      <c r="G525" s="24">
        <v>5</v>
      </c>
      <c r="H525" s="24"/>
      <c r="I525" s="14">
        <v>5</v>
      </c>
      <c r="J525" s="54" t="s">
        <v>886</v>
      </c>
      <c r="K525" s="54"/>
      <c r="L525" s="54"/>
      <c r="M525" s="54"/>
      <c r="N525" s="54"/>
      <c r="O525" s="54"/>
      <c r="P525" s="14">
        <v>5</v>
      </c>
      <c r="Q525" s="54"/>
      <c r="R525" s="54"/>
      <c r="S525" s="54"/>
      <c r="T525" s="54"/>
      <c r="U525" s="54"/>
      <c r="V525" s="54"/>
      <c r="W525" s="54"/>
      <c r="X525" s="54"/>
      <c r="Y525" s="54"/>
      <c r="Z525" s="54"/>
      <c r="AA525" s="54"/>
      <c r="AB525" s="54"/>
      <c r="AC525" s="54"/>
      <c r="AD525" s="54"/>
      <c r="AE525" s="54"/>
      <c r="AF525" s="54"/>
      <c r="AG525" s="54"/>
      <c r="AH525" s="54"/>
      <c r="AI525" s="54"/>
      <c r="AJ525" s="54"/>
      <c r="AK525" s="54"/>
      <c r="AL525" s="54"/>
      <c r="AM525" s="54"/>
      <c r="AN525" s="54"/>
      <c r="AO525" s="54"/>
      <c r="AP525" s="54"/>
      <c r="AQ525" s="54"/>
      <c r="AR525" s="54"/>
      <c r="AS525" s="54"/>
      <c r="AT525" s="54"/>
      <c r="AU525" s="54"/>
      <c r="AV525" s="54"/>
      <c r="AW525" s="54"/>
      <c r="AX525" s="54"/>
      <c r="AY525" s="54"/>
      <c r="AZ525" s="54"/>
      <c r="BA525" s="54"/>
      <c r="BB525" s="54"/>
      <c r="BC525" s="54"/>
      <c r="BD525" s="54"/>
      <c r="BE525" s="54"/>
      <c r="BF525" s="54"/>
      <c r="BG525" s="54"/>
      <c r="BH525" s="54"/>
      <c r="BI525" s="54"/>
      <c r="BJ525" s="54"/>
      <c r="BK525" s="54"/>
      <c r="BL525" s="54"/>
      <c r="BM525" s="54"/>
      <c r="BN525" s="54"/>
      <c r="BO525" s="54"/>
      <c r="BP525" s="54"/>
      <c r="BQ525" s="54"/>
      <c r="BR525" s="54"/>
      <c r="BS525" s="54"/>
      <c r="BT525" s="54"/>
      <c r="BU525" s="54"/>
      <c r="BV525" s="54"/>
      <c r="BW525" s="54"/>
      <c r="BX525" s="21"/>
      <c r="BY525" s="13"/>
    </row>
    <row r="526" spans="1:77" s="11" customFormat="1" ht="12.75">
      <c r="B526" s="17">
        <v>22</v>
      </c>
      <c r="C526" s="168" t="s">
        <v>555</v>
      </c>
      <c r="D526" s="168" t="s">
        <v>35</v>
      </c>
      <c r="E526" s="241" t="s">
        <v>886</v>
      </c>
      <c r="F526" s="54"/>
      <c r="G526" s="24">
        <v>5</v>
      </c>
      <c r="H526" s="24"/>
      <c r="I526" s="14">
        <v>5</v>
      </c>
      <c r="J526" s="54" t="s">
        <v>886</v>
      </c>
      <c r="K526" s="54"/>
      <c r="L526" s="54"/>
      <c r="M526" s="54"/>
      <c r="N526" s="54"/>
      <c r="O526" s="54"/>
      <c r="P526" s="14">
        <v>5</v>
      </c>
      <c r="Q526" s="54"/>
      <c r="R526" s="54"/>
      <c r="S526" s="54"/>
      <c r="T526" s="54"/>
      <c r="U526" s="54"/>
      <c r="V526" s="54"/>
      <c r="W526" s="54"/>
      <c r="X526" s="54"/>
      <c r="Y526" s="54"/>
      <c r="Z526" s="54"/>
      <c r="AA526" s="54"/>
      <c r="AB526" s="54"/>
      <c r="AC526" s="54"/>
      <c r="AD526" s="54"/>
      <c r="AE526" s="54"/>
      <c r="AF526" s="54"/>
      <c r="AG526" s="54"/>
      <c r="AH526" s="54"/>
      <c r="AI526" s="54"/>
      <c r="AJ526" s="54"/>
      <c r="AK526" s="54"/>
      <c r="AL526" s="54"/>
      <c r="AM526" s="54"/>
      <c r="AN526" s="54"/>
      <c r="AO526" s="54"/>
      <c r="AP526" s="54"/>
      <c r="AQ526" s="54"/>
      <c r="AR526" s="54"/>
      <c r="AS526" s="54"/>
      <c r="AT526" s="54"/>
      <c r="AU526" s="54"/>
      <c r="AV526" s="54"/>
      <c r="AW526" s="54"/>
      <c r="AX526" s="54"/>
      <c r="AY526" s="54"/>
      <c r="AZ526" s="54"/>
      <c r="BA526" s="54"/>
      <c r="BB526" s="54"/>
      <c r="BC526" s="54"/>
      <c r="BD526" s="54"/>
      <c r="BE526" s="54"/>
      <c r="BF526" s="54"/>
      <c r="BG526" s="54"/>
      <c r="BH526" s="54"/>
      <c r="BI526" s="54"/>
      <c r="BJ526" s="54"/>
      <c r="BK526" s="54"/>
      <c r="BL526" s="54"/>
      <c r="BM526" s="54"/>
      <c r="BN526" s="54"/>
      <c r="BO526" s="54"/>
      <c r="BP526" s="54"/>
      <c r="BQ526" s="54"/>
      <c r="BR526" s="54"/>
      <c r="BS526" s="54"/>
      <c r="BT526" s="54"/>
      <c r="BU526" s="54"/>
      <c r="BV526" s="54"/>
      <c r="BW526" s="54"/>
      <c r="BX526" s="21"/>
      <c r="BY526" s="13"/>
    </row>
    <row r="527" spans="1:77" s="11" customFormat="1" ht="12.75">
      <c r="B527" s="17">
        <v>23</v>
      </c>
      <c r="C527" s="168" t="s">
        <v>556</v>
      </c>
      <c r="D527" s="168" t="s">
        <v>35</v>
      </c>
      <c r="E527" s="241" t="s">
        <v>886</v>
      </c>
      <c r="F527" s="54"/>
      <c r="G527" s="24">
        <v>5</v>
      </c>
      <c r="H527" s="24"/>
      <c r="I527" s="14">
        <v>5</v>
      </c>
      <c r="J527" s="54" t="s">
        <v>886</v>
      </c>
      <c r="K527" s="54"/>
      <c r="L527" s="54"/>
      <c r="M527" s="54"/>
      <c r="N527" s="54"/>
      <c r="O527" s="54"/>
      <c r="P527" s="14">
        <v>5</v>
      </c>
      <c r="Q527" s="54"/>
      <c r="R527" s="54"/>
      <c r="S527" s="54"/>
      <c r="T527" s="54"/>
      <c r="U527" s="54"/>
      <c r="V527" s="54"/>
      <c r="W527" s="54"/>
      <c r="X527" s="54"/>
      <c r="Y527" s="54"/>
      <c r="Z527" s="54"/>
      <c r="AA527" s="54"/>
      <c r="AB527" s="54"/>
      <c r="AC527" s="54"/>
      <c r="AD527" s="54"/>
      <c r="AE527" s="54"/>
      <c r="AF527" s="54"/>
      <c r="AG527" s="54"/>
      <c r="AH527" s="54"/>
      <c r="AI527" s="54"/>
      <c r="AJ527" s="54"/>
      <c r="AK527" s="54"/>
      <c r="AL527" s="54"/>
      <c r="AM527" s="54"/>
      <c r="AN527" s="54"/>
      <c r="AO527" s="54"/>
      <c r="AP527" s="54"/>
      <c r="AQ527" s="54"/>
      <c r="AR527" s="54"/>
      <c r="AS527" s="54"/>
      <c r="AT527" s="54"/>
      <c r="AU527" s="54"/>
      <c r="AV527" s="54"/>
      <c r="AW527" s="54"/>
      <c r="AX527" s="54"/>
      <c r="AY527" s="54"/>
      <c r="AZ527" s="54"/>
      <c r="BA527" s="54"/>
      <c r="BB527" s="54"/>
      <c r="BC527" s="54"/>
      <c r="BD527" s="54"/>
      <c r="BE527" s="54"/>
      <c r="BF527" s="54"/>
      <c r="BG527" s="54"/>
      <c r="BH527" s="54"/>
      <c r="BI527" s="54"/>
      <c r="BJ527" s="54"/>
      <c r="BK527" s="54"/>
      <c r="BL527" s="54"/>
      <c r="BM527" s="54"/>
      <c r="BN527" s="54"/>
      <c r="BO527" s="54"/>
      <c r="BP527" s="54"/>
      <c r="BQ527" s="54"/>
      <c r="BR527" s="54"/>
      <c r="BS527" s="54"/>
      <c r="BT527" s="54"/>
      <c r="BU527" s="54"/>
      <c r="BV527" s="54"/>
      <c r="BW527" s="54"/>
      <c r="BX527" s="21"/>
      <c r="BY527" s="13"/>
    </row>
    <row r="528" spans="1:77" s="11" customFormat="1" ht="12.75">
      <c r="B528" s="17">
        <v>24</v>
      </c>
      <c r="C528" s="168" t="s">
        <v>756</v>
      </c>
      <c r="D528" s="168" t="s">
        <v>35</v>
      </c>
      <c r="E528" s="241" t="s">
        <v>886</v>
      </c>
      <c r="F528" s="54"/>
      <c r="G528" s="24">
        <v>10</v>
      </c>
      <c r="H528" s="24"/>
      <c r="I528" s="14">
        <v>10</v>
      </c>
      <c r="J528" s="54" t="s">
        <v>886</v>
      </c>
      <c r="K528" s="54"/>
      <c r="L528" s="54"/>
      <c r="M528" s="54"/>
      <c r="N528" s="54"/>
      <c r="O528" s="54"/>
      <c r="P528" s="14">
        <v>10</v>
      </c>
      <c r="Q528" s="54"/>
      <c r="R528" s="54"/>
      <c r="S528" s="54"/>
      <c r="T528" s="54"/>
      <c r="U528" s="54"/>
      <c r="V528" s="54"/>
      <c r="W528" s="54"/>
      <c r="X528" s="54"/>
      <c r="Y528" s="54"/>
      <c r="Z528" s="54"/>
      <c r="AA528" s="54"/>
      <c r="AB528" s="54"/>
      <c r="AC528" s="54"/>
      <c r="AD528" s="54"/>
      <c r="AE528" s="54"/>
      <c r="AF528" s="54"/>
      <c r="AG528" s="54"/>
      <c r="AH528" s="54"/>
      <c r="AI528" s="54"/>
      <c r="AJ528" s="54"/>
      <c r="AK528" s="54"/>
      <c r="AL528" s="54"/>
      <c r="AM528" s="54"/>
      <c r="AN528" s="54"/>
      <c r="AO528" s="54"/>
      <c r="AP528" s="54"/>
      <c r="AQ528" s="54"/>
      <c r="AR528" s="54"/>
      <c r="AS528" s="54"/>
      <c r="AT528" s="54"/>
      <c r="AU528" s="54"/>
      <c r="AV528" s="54"/>
      <c r="AW528" s="54"/>
      <c r="AX528" s="54"/>
      <c r="AY528" s="54"/>
      <c r="AZ528" s="54"/>
      <c r="BA528" s="54"/>
      <c r="BB528" s="54"/>
      <c r="BC528" s="54"/>
      <c r="BD528" s="54"/>
      <c r="BE528" s="54"/>
      <c r="BF528" s="54"/>
      <c r="BG528" s="54"/>
      <c r="BH528" s="54"/>
      <c r="BI528" s="54"/>
      <c r="BJ528" s="54"/>
      <c r="BK528" s="54"/>
      <c r="BL528" s="54"/>
      <c r="BM528" s="54"/>
      <c r="BN528" s="54"/>
      <c r="BO528" s="54"/>
      <c r="BP528" s="54"/>
      <c r="BQ528" s="54"/>
      <c r="BR528" s="54"/>
      <c r="BS528" s="54"/>
      <c r="BT528" s="54"/>
      <c r="BU528" s="54"/>
      <c r="BV528" s="54"/>
      <c r="BW528" s="54"/>
      <c r="BX528" s="21"/>
      <c r="BY528" s="13"/>
    </row>
    <row r="529" spans="1:77" s="11" customFormat="1" ht="12.75">
      <c r="B529" s="17">
        <v>25</v>
      </c>
      <c r="C529" s="168" t="s">
        <v>557</v>
      </c>
      <c r="D529" s="168" t="s">
        <v>86</v>
      </c>
      <c r="E529" s="241" t="s">
        <v>886</v>
      </c>
      <c r="F529" s="54"/>
      <c r="G529" s="24">
        <v>20</v>
      </c>
      <c r="H529" s="24"/>
      <c r="I529" s="14">
        <v>20</v>
      </c>
      <c r="J529" s="54" t="s">
        <v>886</v>
      </c>
      <c r="K529" s="54"/>
      <c r="L529" s="54"/>
      <c r="M529" s="54"/>
      <c r="N529" s="54"/>
      <c r="O529" s="54"/>
      <c r="P529" s="14">
        <v>20</v>
      </c>
      <c r="Q529" s="54"/>
      <c r="R529" s="54"/>
      <c r="S529" s="54"/>
      <c r="T529" s="54"/>
      <c r="U529" s="54"/>
      <c r="V529" s="54"/>
      <c r="W529" s="54"/>
      <c r="X529" s="54"/>
      <c r="Y529" s="54"/>
      <c r="Z529" s="54"/>
      <c r="AA529" s="54"/>
      <c r="AB529" s="54"/>
      <c r="AC529" s="54"/>
      <c r="AD529" s="54"/>
      <c r="AE529" s="54"/>
      <c r="AF529" s="54"/>
      <c r="AG529" s="54"/>
      <c r="AH529" s="54"/>
      <c r="AI529" s="54"/>
      <c r="AJ529" s="54"/>
      <c r="AK529" s="54"/>
      <c r="AL529" s="54"/>
      <c r="AM529" s="54"/>
      <c r="AN529" s="54"/>
      <c r="AO529" s="54"/>
      <c r="AP529" s="54"/>
      <c r="AQ529" s="54"/>
      <c r="AR529" s="54"/>
      <c r="AS529" s="54"/>
      <c r="AT529" s="54"/>
      <c r="AU529" s="54"/>
      <c r="AV529" s="54"/>
      <c r="AW529" s="54"/>
      <c r="AX529" s="54"/>
      <c r="AY529" s="54"/>
      <c r="AZ529" s="54"/>
      <c r="BA529" s="54"/>
      <c r="BB529" s="54"/>
      <c r="BC529" s="54"/>
      <c r="BD529" s="54"/>
      <c r="BE529" s="54"/>
      <c r="BF529" s="54"/>
      <c r="BG529" s="54"/>
      <c r="BH529" s="54"/>
      <c r="BI529" s="54"/>
      <c r="BJ529" s="54"/>
      <c r="BK529" s="54"/>
      <c r="BL529" s="54"/>
      <c r="BM529" s="54"/>
      <c r="BN529" s="54"/>
      <c r="BO529" s="54"/>
      <c r="BP529" s="54"/>
      <c r="BQ529" s="54"/>
      <c r="BR529" s="54"/>
      <c r="BS529" s="54"/>
      <c r="BT529" s="54"/>
      <c r="BU529" s="54"/>
      <c r="BV529" s="54"/>
      <c r="BW529" s="54"/>
      <c r="BX529" s="21"/>
      <c r="BY529" s="13"/>
    </row>
    <row r="530" spans="1:77" s="11" customFormat="1" ht="12.75">
      <c r="A530" s="18"/>
      <c r="B530" s="17">
        <v>26</v>
      </c>
      <c r="C530" s="168" t="s">
        <v>558</v>
      </c>
      <c r="D530" s="168" t="s">
        <v>18</v>
      </c>
      <c r="E530" s="241" t="s">
        <v>886</v>
      </c>
      <c r="F530" s="54"/>
      <c r="G530" s="24">
        <v>5</v>
      </c>
      <c r="H530" s="24"/>
      <c r="I530" s="14">
        <v>5</v>
      </c>
      <c r="J530" s="54" t="s">
        <v>886</v>
      </c>
      <c r="K530" s="54"/>
      <c r="L530" s="54"/>
      <c r="M530" s="54"/>
      <c r="N530" s="54"/>
      <c r="O530" s="54"/>
      <c r="P530" s="14">
        <v>5</v>
      </c>
      <c r="Q530" s="54"/>
      <c r="R530" s="54"/>
      <c r="S530" s="54"/>
      <c r="T530" s="54"/>
      <c r="U530" s="54"/>
      <c r="V530" s="54"/>
      <c r="W530" s="54"/>
      <c r="X530" s="54"/>
      <c r="Y530" s="54"/>
      <c r="Z530" s="54"/>
      <c r="AA530" s="54"/>
      <c r="AB530" s="54"/>
      <c r="AC530" s="54"/>
      <c r="AD530" s="54"/>
      <c r="AE530" s="54"/>
      <c r="AF530" s="54"/>
      <c r="AG530" s="54"/>
      <c r="AH530" s="54"/>
      <c r="AI530" s="54"/>
      <c r="AJ530" s="54"/>
      <c r="AK530" s="54"/>
      <c r="AL530" s="54"/>
      <c r="AM530" s="54"/>
      <c r="AN530" s="54"/>
      <c r="AO530" s="54"/>
      <c r="AP530" s="54"/>
      <c r="AQ530" s="54"/>
      <c r="AR530" s="54"/>
      <c r="AS530" s="54"/>
      <c r="AT530" s="54"/>
      <c r="AU530" s="54"/>
      <c r="AV530" s="54"/>
      <c r="AW530" s="54"/>
      <c r="AX530" s="54"/>
      <c r="AY530" s="54"/>
      <c r="AZ530" s="54"/>
      <c r="BA530" s="54"/>
      <c r="BB530" s="54"/>
      <c r="BC530" s="54"/>
      <c r="BD530" s="54"/>
      <c r="BE530" s="54"/>
      <c r="BF530" s="54"/>
      <c r="BG530" s="54"/>
      <c r="BH530" s="54"/>
      <c r="BI530" s="54"/>
      <c r="BJ530" s="54"/>
      <c r="BK530" s="54"/>
      <c r="BL530" s="54"/>
      <c r="BM530" s="54"/>
      <c r="BN530" s="54"/>
      <c r="BO530" s="54"/>
      <c r="BP530" s="54"/>
      <c r="BQ530" s="54"/>
      <c r="BR530" s="54"/>
      <c r="BS530" s="54"/>
      <c r="BT530" s="54"/>
      <c r="BU530" s="54"/>
      <c r="BV530" s="54"/>
      <c r="BW530" s="54"/>
      <c r="BX530" s="21"/>
      <c r="BY530" s="13"/>
    </row>
    <row r="531" spans="1:77" s="11" customFormat="1" ht="12.75">
      <c r="A531" s="18"/>
      <c r="B531" s="17">
        <v>27</v>
      </c>
      <c r="C531" s="168" t="s">
        <v>559</v>
      </c>
      <c r="D531" s="168" t="s">
        <v>18</v>
      </c>
      <c r="E531" s="241" t="s">
        <v>886</v>
      </c>
      <c r="F531" s="54"/>
      <c r="G531" s="24">
        <v>5</v>
      </c>
      <c r="H531" s="24"/>
      <c r="I531" s="14">
        <v>5</v>
      </c>
      <c r="J531" s="54" t="s">
        <v>886</v>
      </c>
      <c r="K531" s="54"/>
      <c r="L531" s="54"/>
      <c r="M531" s="54"/>
      <c r="N531" s="54"/>
      <c r="O531" s="54"/>
      <c r="P531" s="14">
        <v>5</v>
      </c>
      <c r="Q531" s="54"/>
      <c r="R531" s="54"/>
      <c r="S531" s="54"/>
      <c r="T531" s="54"/>
      <c r="U531" s="54"/>
      <c r="V531" s="54"/>
      <c r="W531" s="54"/>
      <c r="X531" s="54"/>
      <c r="Y531" s="54"/>
      <c r="Z531" s="54"/>
      <c r="AA531" s="54"/>
      <c r="AB531" s="54"/>
      <c r="AC531" s="54"/>
      <c r="AD531" s="54"/>
      <c r="AE531" s="54"/>
      <c r="AF531" s="54"/>
      <c r="AG531" s="54"/>
      <c r="AH531" s="54"/>
      <c r="AI531" s="54"/>
      <c r="AJ531" s="54"/>
      <c r="AK531" s="54"/>
      <c r="AL531" s="54"/>
      <c r="AM531" s="54"/>
      <c r="AN531" s="54"/>
      <c r="AO531" s="54"/>
      <c r="AP531" s="54"/>
      <c r="AQ531" s="54"/>
      <c r="AR531" s="54"/>
      <c r="AS531" s="54"/>
      <c r="AT531" s="54"/>
      <c r="AU531" s="54"/>
      <c r="AV531" s="54"/>
      <c r="AW531" s="54"/>
      <c r="AX531" s="54"/>
      <c r="AY531" s="54"/>
      <c r="AZ531" s="54"/>
      <c r="BA531" s="54"/>
      <c r="BB531" s="54"/>
      <c r="BC531" s="54"/>
      <c r="BD531" s="54"/>
      <c r="BE531" s="54"/>
      <c r="BF531" s="54"/>
      <c r="BG531" s="54"/>
      <c r="BH531" s="54"/>
      <c r="BI531" s="54"/>
      <c r="BJ531" s="54"/>
      <c r="BK531" s="54"/>
      <c r="BL531" s="54"/>
      <c r="BM531" s="54"/>
      <c r="BN531" s="54"/>
      <c r="BO531" s="54"/>
      <c r="BP531" s="54"/>
      <c r="BQ531" s="54"/>
      <c r="BR531" s="54"/>
      <c r="BS531" s="54"/>
      <c r="BT531" s="54"/>
      <c r="BU531" s="54"/>
      <c r="BV531" s="54"/>
      <c r="BW531" s="54"/>
      <c r="BX531" s="21"/>
      <c r="BY531" s="13"/>
    </row>
    <row r="532" spans="1:77" s="11" customFormat="1" ht="12.75">
      <c r="A532" s="18"/>
      <c r="B532" s="17">
        <v>28</v>
      </c>
      <c r="C532" s="168" t="s">
        <v>560</v>
      </c>
      <c r="D532" s="168" t="s">
        <v>18</v>
      </c>
      <c r="E532" s="241" t="s">
        <v>886</v>
      </c>
      <c r="F532" s="54"/>
      <c r="G532" s="24">
        <v>10</v>
      </c>
      <c r="H532" s="24"/>
      <c r="I532" s="14">
        <v>10</v>
      </c>
      <c r="J532" s="54" t="s">
        <v>886</v>
      </c>
      <c r="K532" s="54"/>
      <c r="L532" s="54"/>
      <c r="M532" s="54"/>
      <c r="N532" s="54"/>
      <c r="O532" s="54"/>
      <c r="P532" s="14">
        <v>10</v>
      </c>
      <c r="Q532" s="54"/>
      <c r="R532" s="54"/>
      <c r="S532" s="54"/>
      <c r="T532" s="54"/>
      <c r="U532" s="54"/>
      <c r="V532" s="54"/>
      <c r="W532" s="54"/>
      <c r="X532" s="54"/>
      <c r="Y532" s="54"/>
      <c r="Z532" s="54"/>
      <c r="AA532" s="54"/>
      <c r="AB532" s="54"/>
      <c r="AC532" s="54"/>
      <c r="AD532" s="54"/>
      <c r="AE532" s="54"/>
      <c r="AF532" s="54"/>
      <c r="AG532" s="54"/>
      <c r="AH532" s="54"/>
      <c r="AI532" s="54"/>
      <c r="AJ532" s="54"/>
      <c r="AK532" s="54"/>
      <c r="AL532" s="54"/>
      <c r="AM532" s="54"/>
      <c r="AN532" s="54"/>
      <c r="AO532" s="54"/>
      <c r="AP532" s="54"/>
      <c r="AQ532" s="54"/>
      <c r="AR532" s="54"/>
      <c r="AS532" s="54"/>
      <c r="AT532" s="54"/>
      <c r="AU532" s="54"/>
      <c r="AV532" s="54"/>
      <c r="AW532" s="54"/>
      <c r="AX532" s="54"/>
      <c r="AY532" s="54"/>
      <c r="AZ532" s="54"/>
      <c r="BA532" s="54"/>
      <c r="BB532" s="54"/>
      <c r="BC532" s="54"/>
      <c r="BD532" s="54"/>
      <c r="BE532" s="54"/>
      <c r="BF532" s="54"/>
      <c r="BG532" s="54"/>
      <c r="BH532" s="54"/>
      <c r="BI532" s="54"/>
      <c r="BJ532" s="54"/>
      <c r="BK532" s="54"/>
      <c r="BL532" s="54"/>
      <c r="BM532" s="54"/>
      <c r="BN532" s="54"/>
      <c r="BO532" s="54"/>
      <c r="BP532" s="54"/>
      <c r="BQ532" s="54"/>
      <c r="BR532" s="54"/>
      <c r="BS532" s="54"/>
      <c r="BT532" s="54"/>
      <c r="BU532" s="54"/>
      <c r="BV532" s="54"/>
      <c r="BW532" s="54"/>
      <c r="BX532" s="21"/>
      <c r="BY532" s="13"/>
    </row>
    <row r="533" spans="1:77" s="11" customFormat="1" ht="12.75">
      <c r="A533" s="18"/>
      <c r="B533" s="17">
        <v>29</v>
      </c>
      <c r="C533" s="168" t="s">
        <v>561</v>
      </c>
      <c r="D533" s="168" t="s">
        <v>18</v>
      </c>
      <c r="E533" s="241" t="s">
        <v>886</v>
      </c>
      <c r="F533" s="54"/>
      <c r="G533" s="14">
        <v>14</v>
      </c>
      <c r="H533" s="14"/>
      <c r="I533" s="14">
        <v>14</v>
      </c>
      <c r="J533" s="54" t="s">
        <v>886</v>
      </c>
      <c r="K533" s="54"/>
      <c r="L533" s="54"/>
      <c r="M533" s="54"/>
      <c r="N533" s="54"/>
      <c r="O533" s="54"/>
      <c r="P533" s="14">
        <v>14</v>
      </c>
      <c r="Q533" s="54"/>
      <c r="R533" s="54"/>
      <c r="S533" s="54"/>
      <c r="T533" s="54"/>
      <c r="U533" s="54"/>
      <c r="V533" s="54"/>
      <c r="W533" s="54"/>
      <c r="X533" s="54"/>
      <c r="Y533" s="54"/>
      <c r="Z533" s="54"/>
      <c r="AA533" s="54"/>
      <c r="AB533" s="54"/>
      <c r="AC533" s="54"/>
      <c r="AD533" s="54"/>
      <c r="AE533" s="54"/>
      <c r="AF533" s="54"/>
      <c r="AG533" s="54"/>
      <c r="AH533" s="54"/>
      <c r="AI533" s="54"/>
      <c r="AJ533" s="54"/>
      <c r="AK533" s="54"/>
      <c r="AL533" s="54"/>
      <c r="AM533" s="54"/>
      <c r="AN533" s="54"/>
      <c r="AO533" s="54"/>
      <c r="AP533" s="54"/>
      <c r="AQ533" s="54"/>
      <c r="AR533" s="54"/>
      <c r="AS533" s="54"/>
      <c r="AT533" s="54"/>
      <c r="AU533" s="54"/>
      <c r="AV533" s="54"/>
      <c r="AW533" s="54"/>
      <c r="AX533" s="54"/>
      <c r="AY533" s="54"/>
      <c r="AZ533" s="54"/>
      <c r="BA533" s="54"/>
      <c r="BB533" s="54"/>
      <c r="BC533" s="54"/>
      <c r="BD533" s="54"/>
      <c r="BE533" s="54"/>
      <c r="BF533" s="54"/>
      <c r="BG533" s="54"/>
      <c r="BH533" s="54"/>
      <c r="BI533" s="54"/>
      <c r="BJ533" s="54"/>
      <c r="BK533" s="54"/>
      <c r="BL533" s="54"/>
      <c r="BM533" s="54"/>
      <c r="BN533" s="54"/>
      <c r="BO533" s="54"/>
      <c r="BP533" s="54"/>
      <c r="BQ533" s="54"/>
      <c r="BR533" s="54"/>
      <c r="BS533" s="54"/>
      <c r="BT533" s="54"/>
      <c r="BU533" s="54"/>
      <c r="BV533" s="54"/>
      <c r="BW533" s="54"/>
      <c r="BX533" s="21"/>
      <c r="BY533" s="13"/>
    </row>
    <row r="534" spans="1:77" s="11" customFormat="1" ht="12.75">
      <c r="A534" s="18"/>
      <c r="B534" s="17">
        <v>30</v>
      </c>
      <c r="C534" s="168" t="s">
        <v>562</v>
      </c>
      <c r="D534" s="168" t="s">
        <v>21</v>
      </c>
      <c r="E534" s="241" t="s">
        <v>886</v>
      </c>
      <c r="F534" s="54"/>
      <c r="G534" s="24">
        <v>30</v>
      </c>
      <c r="H534" s="24"/>
      <c r="I534" s="14">
        <v>30</v>
      </c>
      <c r="J534" s="54" t="s">
        <v>886</v>
      </c>
      <c r="K534" s="54"/>
      <c r="L534" s="54"/>
      <c r="M534" s="54"/>
      <c r="N534" s="54"/>
      <c r="O534" s="54"/>
      <c r="P534" s="14">
        <v>30</v>
      </c>
      <c r="Q534" s="54"/>
      <c r="R534" s="54"/>
      <c r="S534" s="54"/>
      <c r="T534" s="54"/>
      <c r="U534" s="54"/>
      <c r="V534" s="54"/>
      <c r="W534" s="54"/>
      <c r="X534" s="54"/>
      <c r="Y534" s="54"/>
      <c r="Z534" s="54"/>
      <c r="AA534" s="54"/>
      <c r="AB534" s="54"/>
      <c r="AC534" s="54"/>
      <c r="AD534" s="54"/>
      <c r="AE534" s="54"/>
      <c r="AF534" s="54"/>
      <c r="AG534" s="54"/>
      <c r="AH534" s="54"/>
      <c r="AI534" s="54"/>
      <c r="AJ534" s="54"/>
      <c r="AK534" s="54"/>
      <c r="AL534" s="54"/>
      <c r="AM534" s="54"/>
      <c r="AN534" s="54"/>
      <c r="AO534" s="54"/>
      <c r="AP534" s="54"/>
      <c r="AQ534" s="54"/>
      <c r="AR534" s="54"/>
      <c r="AS534" s="54"/>
      <c r="AT534" s="54"/>
      <c r="AU534" s="54"/>
      <c r="AV534" s="54"/>
      <c r="AW534" s="54"/>
      <c r="AX534" s="54"/>
      <c r="AY534" s="54"/>
      <c r="AZ534" s="54"/>
      <c r="BA534" s="54"/>
      <c r="BB534" s="54"/>
      <c r="BC534" s="54"/>
      <c r="BD534" s="54"/>
      <c r="BE534" s="54"/>
      <c r="BF534" s="54"/>
      <c r="BG534" s="54"/>
      <c r="BH534" s="54"/>
      <c r="BI534" s="54"/>
      <c r="BJ534" s="54"/>
      <c r="BK534" s="54"/>
      <c r="BL534" s="54"/>
      <c r="BM534" s="54"/>
      <c r="BN534" s="54"/>
      <c r="BO534" s="54"/>
      <c r="BP534" s="54"/>
      <c r="BQ534" s="54"/>
      <c r="BR534" s="54"/>
      <c r="BS534" s="54"/>
      <c r="BT534" s="54"/>
      <c r="BU534" s="54"/>
      <c r="BV534" s="54"/>
      <c r="BW534" s="54"/>
      <c r="BX534" s="21"/>
      <c r="BY534" s="13"/>
    </row>
    <row r="535" spans="1:77" s="11" customFormat="1" ht="12.75">
      <c r="A535" s="18"/>
      <c r="B535" s="17">
        <v>31</v>
      </c>
      <c r="C535" s="168" t="s">
        <v>563</v>
      </c>
      <c r="D535" s="168" t="s">
        <v>21</v>
      </c>
      <c r="E535" s="241" t="s">
        <v>886</v>
      </c>
      <c r="F535" s="54"/>
      <c r="G535" s="24">
        <v>20</v>
      </c>
      <c r="H535" s="24"/>
      <c r="I535" s="14">
        <v>20</v>
      </c>
      <c r="J535" s="54" t="s">
        <v>886</v>
      </c>
      <c r="K535" s="54"/>
      <c r="L535" s="54"/>
      <c r="M535" s="54"/>
      <c r="N535" s="54"/>
      <c r="O535" s="54"/>
      <c r="P535" s="14">
        <v>20</v>
      </c>
      <c r="Q535" s="54"/>
      <c r="R535" s="54"/>
      <c r="S535" s="54"/>
      <c r="T535" s="54"/>
      <c r="U535" s="54"/>
      <c r="V535" s="54"/>
      <c r="W535" s="54"/>
      <c r="X535" s="54"/>
      <c r="Y535" s="54"/>
      <c r="Z535" s="54"/>
      <c r="AA535" s="54"/>
      <c r="AB535" s="54"/>
      <c r="AC535" s="54"/>
      <c r="AD535" s="54"/>
      <c r="AE535" s="54"/>
      <c r="AF535" s="54"/>
      <c r="AG535" s="54"/>
      <c r="AH535" s="54"/>
      <c r="AI535" s="54"/>
      <c r="AJ535" s="54"/>
      <c r="AK535" s="54"/>
      <c r="AL535" s="54"/>
      <c r="AM535" s="54"/>
      <c r="AN535" s="54"/>
      <c r="AO535" s="54"/>
      <c r="AP535" s="54"/>
      <c r="AQ535" s="54"/>
      <c r="AR535" s="54"/>
      <c r="AS535" s="54"/>
      <c r="AT535" s="54"/>
      <c r="AU535" s="54"/>
      <c r="AV535" s="54"/>
      <c r="AW535" s="54"/>
      <c r="AX535" s="54"/>
      <c r="AY535" s="54"/>
      <c r="AZ535" s="54"/>
      <c r="BA535" s="54"/>
      <c r="BB535" s="54"/>
      <c r="BC535" s="54"/>
      <c r="BD535" s="54"/>
      <c r="BE535" s="54"/>
      <c r="BF535" s="54"/>
      <c r="BG535" s="54"/>
      <c r="BH535" s="54"/>
      <c r="BI535" s="54"/>
      <c r="BJ535" s="54"/>
      <c r="BK535" s="54"/>
      <c r="BL535" s="54"/>
      <c r="BM535" s="54"/>
      <c r="BN535" s="54"/>
      <c r="BO535" s="54"/>
      <c r="BP535" s="54"/>
      <c r="BQ535" s="54"/>
      <c r="BR535" s="54"/>
      <c r="BS535" s="54"/>
      <c r="BT535" s="54"/>
      <c r="BU535" s="54"/>
      <c r="BV535" s="54"/>
      <c r="BW535" s="54"/>
      <c r="BX535" s="21"/>
      <c r="BY535" s="13"/>
    </row>
    <row r="536" spans="1:77" s="11" customFormat="1" ht="12.75">
      <c r="A536" s="18"/>
      <c r="B536" s="17">
        <v>32</v>
      </c>
      <c r="C536" s="168" t="s">
        <v>564</v>
      </c>
      <c r="D536" s="168" t="s">
        <v>21</v>
      </c>
      <c r="E536" s="241" t="s">
        <v>886</v>
      </c>
      <c r="F536" s="54"/>
      <c r="G536" s="24">
        <v>20</v>
      </c>
      <c r="H536" s="24"/>
      <c r="I536" s="14">
        <v>20</v>
      </c>
      <c r="J536" s="54" t="s">
        <v>886</v>
      </c>
      <c r="K536" s="54"/>
      <c r="L536" s="54"/>
      <c r="M536" s="54"/>
      <c r="N536" s="54"/>
      <c r="O536" s="54"/>
      <c r="P536" s="14">
        <v>20</v>
      </c>
      <c r="Q536" s="54"/>
      <c r="R536" s="54"/>
      <c r="S536" s="54"/>
      <c r="T536" s="54"/>
      <c r="U536" s="54"/>
      <c r="V536" s="54"/>
      <c r="W536" s="54"/>
      <c r="X536" s="54"/>
      <c r="Y536" s="54"/>
      <c r="Z536" s="54"/>
      <c r="AA536" s="54"/>
      <c r="AB536" s="54"/>
      <c r="AC536" s="54"/>
      <c r="AD536" s="54"/>
      <c r="AE536" s="54"/>
      <c r="AF536" s="54"/>
      <c r="AG536" s="54"/>
      <c r="AH536" s="54"/>
      <c r="AI536" s="54"/>
      <c r="AJ536" s="54"/>
      <c r="AK536" s="54"/>
      <c r="AL536" s="54"/>
      <c r="AM536" s="54"/>
      <c r="AN536" s="54"/>
      <c r="AO536" s="54"/>
      <c r="AP536" s="54"/>
      <c r="AQ536" s="54"/>
      <c r="AR536" s="54"/>
      <c r="AS536" s="54"/>
      <c r="AT536" s="54"/>
      <c r="AU536" s="54"/>
      <c r="AV536" s="54"/>
      <c r="AW536" s="54"/>
      <c r="AX536" s="54"/>
      <c r="AY536" s="54"/>
      <c r="AZ536" s="54"/>
      <c r="BA536" s="54"/>
      <c r="BB536" s="54"/>
      <c r="BC536" s="54"/>
      <c r="BD536" s="54"/>
      <c r="BE536" s="54"/>
      <c r="BF536" s="54"/>
      <c r="BG536" s="54"/>
      <c r="BH536" s="54"/>
      <c r="BI536" s="54"/>
      <c r="BJ536" s="54"/>
      <c r="BK536" s="54"/>
      <c r="BL536" s="54"/>
      <c r="BM536" s="54"/>
      <c r="BN536" s="54"/>
      <c r="BO536" s="54"/>
      <c r="BP536" s="54"/>
      <c r="BQ536" s="54"/>
      <c r="BR536" s="54"/>
      <c r="BS536" s="54"/>
      <c r="BT536" s="54"/>
      <c r="BU536" s="54"/>
      <c r="BV536" s="54"/>
      <c r="BW536" s="54"/>
      <c r="BX536" s="21"/>
      <c r="BY536" s="13"/>
    </row>
    <row r="537" spans="1:77" s="11" customFormat="1" ht="12.75">
      <c r="A537" s="18"/>
      <c r="B537" s="17">
        <v>33</v>
      </c>
      <c r="C537" s="168" t="s">
        <v>565</v>
      </c>
      <c r="D537" s="168" t="s">
        <v>21</v>
      </c>
      <c r="E537" s="241" t="s">
        <v>886</v>
      </c>
      <c r="F537" s="54"/>
      <c r="G537" s="24">
        <v>20</v>
      </c>
      <c r="H537" s="24"/>
      <c r="I537" s="14">
        <v>20</v>
      </c>
      <c r="J537" s="54" t="s">
        <v>886</v>
      </c>
      <c r="K537" s="54"/>
      <c r="L537" s="54"/>
      <c r="M537" s="54"/>
      <c r="N537" s="54"/>
      <c r="O537" s="54"/>
      <c r="P537" s="14">
        <v>20</v>
      </c>
      <c r="Q537" s="54"/>
      <c r="R537" s="54"/>
      <c r="S537" s="54"/>
      <c r="T537" s="54"/>
      <c r="U537" s="54"/>
      <c r="V537" s="54"/>
      <c r="W537" s="54"/>
      <c r="X537" s="54"/>
      <c r="Y537" s="54"/>
      <c r="Z537" s="54"/>
      <c r="AA537" s="54"/>
      <c r="AB537" s="54"/>
      <c r="AC537" s="54"/>
      <c r="AD537" s="54"/>
      <c r="AE537" s="54"/>
      <c r="AF537" s="54"/>
      <c r="AG537" s="54"/>
      <c r="AH537" s="54"/>
      <c r="AI537" s="54"/>
      <c r="AJ537" s="54"/>
      <c r="AK537" s="54"/>
      <c r="AL537" s="54"/>
      <c r="AM537" s="54"/>
      <c r="AN537" s="54"/>
      <c r="AO537" s="54"/>
      <c r="AP537" s="54"/>
      <c r="AQ537" s="54"/>
      <c r="AR537" s="54"/>
      <c r="AS537" s="54"/>
      <c r="AT537" s="54"/>
      <c r="AU537" s="54"/>
      <c r="AV537" s="54"/>
      <c r="AW537" s="54"/>
      <c r="AX537" s="54"/>
      <c r="AY537" s="54"/>
      <c r="AZ537" s="54"/>
      <c r="BA537" s="54"/>
      <c r="BB537" s="54"/>
      <c r="BC537" s="54"/>
      <c r="BD537" s="54"/>
      <c r="BE537" s="54"/>
      <c r="BF537" s="54"/>
      <c r="BG537" s="54"/>
      <c r="BH537" s="54"/>
      <c r="BI537" s="54"/>
      <c r="BJ537" s="54"/>
      <c r="BK537" s="54"/>
      <c r="BL537" s="54"/>
      <c r="BM537" s="54"/>
      <c r="BN537" s="54"/>
      <c r="BO537" s="54"/>
      <c r="BP537" s="54"/>
      <c r="BQ537" s="54"/>
      <c r="BR537" s="54"/>
      <c r="BS537" s="54"/>
      <c r="BT537" s="54"/>
      <c r="BU537" s="54"/>
      <c r="BV537" s="54"/>
      <c r="BW537" s="54"/>
      <c r="BX537" s="21"/>
      <c r="BY537" s="13"/>
    </row>
    <row r="538" spans="1:77" s="11" customFormat="1" ht="12.75">
      <c r="A538" s="18"/>
      <c r="B538" s="17">
        <v>34</v>
      </c>
      <c r="C538" s="168" t="s">
        <v>566</v>
      </c>
      <c r="D538" s="168" t="s">
        <v>21</v>
      </c>
      <c r="E538" s="241" t="s">
        <v>886</v>
      </c>
      <c r="F538" s="54"/>
      <c r="G538" s="24">
        <v>20</v>
      </c>
      <c r="H538" s="24"/>
      <c r="I538" s="14">
        <v>20</v>
      </c>
      <c r="J538" s="54" t="s">
        <v>886</v>
      </c>
      <c r="K538" s="54"/>
      <c r="L538" s="54"/>
      <c r="M538" s="54"/>
      <c r="N538" s="54"/>
      <c r="O538" s="54"/>
      <c r="P538" s="14">
        <v>20</v>
      </c>
      <c r="Q538" s="54"/>
      <c r="R538" s="54"/>
      <c r="S538" s="54"/>
      <c r="T538" s="54"/>
      <c r="U538" s="54"/>
      <c r="V538" s="54"/>
      <c r="W538" s="54"/>
      <c r="X538" s="54"/>
      <c r="Y538" s="54"/>
      <c r="Z538" s="54"/>
      <c r="AA538" s="54"/>
      <c r="AB538" s="54"/>
      <c r="AC538" s="54"/>
      <c r="AD538" s="54"/>
      <c r="AE538" s="54"/>
      <c r="AF538" s="54"/>
      <c r="AG538" s="54"/>
      <c r="AH538" s="54"/>
      <c r="AI538" s="54"/>
      <c r="AJ538" s="54"/>
      <c r="AK538" s="54"/>
      <c r="AL538" s="54"/>
      <c r="AM538" s="54"/>
      <c r="AN538" s="54"/>
      <c r="AO538" s="54"/>
      <c r="AP538" s="54"/>
      <c r="AQ538" s="54"/>
      <c r="AR538" s="54"/>
      <c r="AS538" s="54"/>
      <c r="AT538" s="54"/>
      <c r="AU538" s="54"/>
      <c r="AV538" s="54"/>
      <c r="AW538" s="54"/>
      <c r="AX538" s="54"/>
      <c r="AY538" s="54"/>
      <c r="AZ538" s="54"/>
      <c r="BA538" s="54"/>
      <c r="BB538" s="54"/>
      <c r="BC538" s="54"/>
      <c r="BD538" s="54"/>
      <c r="BE538" s="54"/>
      <c r="BF538" s="54"/>
      <c r="BG538" s="54"/>
      <c r="BH538" s="54"/>
      <c r="BI538" s="54"/>
      <c r="BJ538" s="54"/>
      <c r="BK538" s="54"/>
      <c r="BL538" s="54"/>
      <c r="BM538" s="54"/>
      <c r="BN538" s="54"/>
      <c r="BO538" s="54"/>
      <c r="BP538" s="54"/>
      <c r="BQ538" s="54"/>
      <c r="BR538" s="54"/>
      <c r="BS538" s="54"/>
      <c r="BT538" s="54"/>
      <c r="BU538" s="54"/>
      <c r="BV538" s="54"/>
      <c r="BW538" s="54"/>
      <c r="BX538" s="21"/>
      <c r="BY538" s="13"/>
    </row>
    <row r="539" spans="1:77" s="11" customFormat="1" ht="12.75">
      <c r="A539" s="18"/>
      <c r="B539" s="17">
        <v>35</v>
      </c>
      <c r="C539" s="168" t="s">
        <v>567</v>
      </c>
      <c r="D539" s="168" t="s">
        <v>21</v>
      </c>
      <c r="E539" s="241" t="s">
        <v>886</v>
      </c>
      <c r="F539" s="54"/>
      <c r="G539" s="24">
        <v>15</v>
      </c>
      <c r="H539" s="24"/>
      <c r="I539" s="14">
        <v>15</v>
      </c>
      <c r="J539" s="54" t="s">
        <v>886</v>
      </c>
      <c r="K539" s="54"/>
      <c r="L539" s="54"/>
      <c r="M539" s="54"/>
      <c r="N539" s="54"/>
      <c r="O539" s="54"/>
      <c r="P539" s="14">
        <v>15</v>
      </c>
      <c r="Q539" s="54"/>
      <c r="R539" s="54"/>
      <c r="S539" s="54"/>
      <c r="T539" s="54"/>
      <c r="U539" s="54"/>
      <c r="V539" s="54"/>
      <c r="W539" s="54"/>
      <c r="X539" s="54"/>
      <c r="Y539" s="54"/>
      <c r="Z539" s="54"/>
      <c r="AA539" s="54"/>
      <c r="AB539" s="54"/>
      <c r="AC539" s="54"/>
      <c r="AD539" s="54"/>
      <c r="AE539" s="54"/>
      <c r="AF539" s="54"/>
      <c r="AG539" s="54"/>
      <c r="AH539" s="54"/>
      <c r="AI539" s="54"/>
      <c r="AJ539" s="54"/>
      <c r="AK539" s="54"/>
      <c r="AL539" s="54"/>
      <c r="AM539" s="54"/>
      <c r="AN539" s="54"/>
      <c r="AO539" s="54"/>
      <c r="AP539" s="54"/>
      <c r="AQ539" s="54"/>
      <c r="AR539" s="54"/>
      <c r="AS539" s="54"/>
      <c r="AT539" s="54"/>
      <c r="AU539" s="54"/>
      <c r="AV539" s="54"/>
      <c r="AW539" s="54"/>
      <c r="AX539" s="54"/>
      <c r="AY539" s="54"/>
      <c r="AZ539" s="54"/>
      <c r="BA539" s="54"/>
      <c r="BB539" s="54"/>
      <c r="BC539" s="54"/>
      <c r="BD539" s="54"/>
      <c r="BE539" s="54"/>
      <c r="BF539" s="54"/>
      <c r="BG539" s="54"/>
      <c r="BH539" s="54"/>
      <c r="BI539" s="54"/>
      <c r="BJ539" s="54"/>
      <c r="BK539" s="54"/>
      <c r="BL539" s="54"/>
      <c r="BM539" s="54"/>
      <c r="BN539" s="54"/>
      <c r="BO539" s="54"/>
      <c r="BP539" s="54"/>
      <c r="BQ539" s="54"/>
      <c r="BR539" s="54"/>
      <c r="BS539" s="54"/>
      <c r="BT539" s="54"/>
      <c r="BU539" s="54"/>
      <c r="BV539" s="54"/>
      <c r="BW539" s="54"/>
      <c r="BX539" s="21"/>
      <c r="BY539" s="13"/>
    </row>
    <row r="540" spans="1:77" s="106" customFormat="1" ht="12.75">
      <c r="A540" s="18"/>
      <c r="B540" s="98"/>
      <c r="C540" s="193" t="s">
        <v>872</v>
      </c>
      <c r="D540" s="171" t="s">
        <v>36</v>
      </c>
      <c r="E540" s="241" t="s">
        <v>886</v>
      </c>
      <c r="F540" s="54"/>
      <c r="G540" s="128">
        <v>6.1</v>
      </c>
      <c r="H540" s="102"/>
      <c r="I540" s="128">
        <v>6.1</v>
      </c>
      <c r="J540" s="54" t="s">
        <v>886</v>
      </c>
      <c r="K540" s="54"/>
      <c r="L540" s="54"/>
      <c r="M540" s="54"/>
      <c r="N540" s="54"/>
      <c r="O540" s="54"/>
      <c r="P540" s="128">
        <v>6.1</v>
      </c>
      <c r="Q540" s="54"/>
      <c r="R540" s="54"/>
      <c r="S540" s="54"/>
      <c r="T540" s="54"/>
      <c r="U540" s="54"/>
      <c r="V540" s="54"/>
      <c r="W540" s="54"/>
      <c r="X540" s="54"/>
      <c r="Y540" s="54"/>
      <c r="Z540" s="54"/>
      <c r="AA540" s="54"/>
      <c r="AB540" s="54"/>
      <c r="AC540" s="54"/>
      <c r="AD540" s="54"/>
      <c r="AE540" s="54"/>
      <c r="AF540" s="54"/>
      <c r="AG540" s="54"/>
      <c r="AH540" s="54"/>
      <c r="AI540" s="54"/>
      <c r="AJ540" s="54"/>
      <c r="AK540" s="54"/>
      <c r="AL540" s="54"/>
      <c r="AM540" s="54"/>
      <c r="AN540" s="54"/>
      <c r="AO540" s="54"/>
      <c r="AP540" s="54"/>
      <c r="AQ540" s="54"/>
      <c r="AR540" s="54"/>
      <c r="AS540" s="54"/>
      <c r="AT540" s="54"/>
      <c r="AU540" s="54"/>
      <c r="AV540" s="54"/>
      <c r="AW540" s="54"/>
      <c r="AX540" s="54"/>
      <c r="AY540" s="54"/>
      <c r="AZ540" s="54"/>
      <c r="BA540" s="54"/>
      <c r="BB540" s="54"/>
      <c r="BC540" s="54"/>
      <c r="BD540" s="54"/>
      <c r="BE540" s="54"/>
      <c r="BF540" s="54"/>
      <c r="BG540" s="54"/>
      <c r="BH540" s="54"/>
      <c r="BI540" s="54"/>
      <c r="BJ540" s="54"/>
      <c r="BK540" s="54"/>
      <c r="BL540" s="54"/>
      <c r="BM540" s="54"/>
      <c r="BN540" s="54"/>
      <c r="BO540" s="54"/>
      <c r="BP540" s="54"/>
      <c r="BQ540" s="54"/>
      <c r="BR540" s="54"/>
      <c r="BS540" s="54"/>
      <c r="BT540" s="54"/>
      <c r="BU540" s="54"/>
      <c r="BV540" s="54"/>
      <c r="BW540" s="54"/>
      <c r="BX540" s="103"/>
      <c r="BY540" s="86"/>
    </row>
    <row r="541" spans="1:77" s="11" customFormat="1" ht="12.75">
      <c r="A541" s="18"/>
      <c r="B541" s="17">
        <v>36</v>
      </c>
      <c r="C541" s="168" t="s">
        <v>568</v>
      </c>
      <c r="D541" s="168" t="s">
        <v>36</v>
      </c>
      <c r="E541" s="241" t="s">
        <v>886</v>
      </c>
      <c r="F541" s="54"/>
      <c r="G541" s="24">
        <v>80</v>
      </c>
      <c r="H541" s="24"/>
      <c r="I541" s="14">
        <v>80</v>
      </c>
      <c r="J541" s="54" t="s">
        <v>886</v>
      </c>
      <c r="K541" s="54"/>
      <c r="L541" s="54"/>
      <c r="M541" s="54"/>
      <c r="N541" s="54"/>
      <c r="O541" s="54"/>
      <c r="P541" s="14">
        <v>80</v>
      </c>
      <c r="Q541" s="54"/>
      <c r="R541" s="54"/>
      <c r="S541" s="54"/>
      <c r="T541" s="54"/>
      <c r="U541" s="54"/>
      <c r="V541" s="54"/>
      <c r="W541" s="54"/>
      <c r="X541" s="54"/>
      <c r="Y541" s="54"/>
      <c r="Z541" s="54"/>
      <c r="AA541" s="54"/>
      <c r="AB541" s="54"/>
      <c r="AC541" s="54"/>
      <c r="AD541" s="54"/>
      <c r="AE541" s="54"/>
      <c r="AF541" s="54"/>
      <c r="AG541" s="54"/>
      <c r="AH541" s="54"/>
      <c r="AI541" s="54"/>
      <c r="AJ541" s="54"/>
      <c r="AK541" s="54"/>
      <c r="AL541" s="54"/>
      <c r="AM541" s="54"/>
      <c r="AN541" s="54"/>
      <c r="AO541" s="54"/>
      <c r="AP541" s="54"/>
      <c r="AQ541" s="54"/>
      <c r="AR541" s="54"/>
      <c r="AS541" s="54"/>
      <c r="AT541" s="54"/>
      <c r="AU541" s="54"/>
      <c r="AV541" s="54"/>
      <c r="AW541" s="54"/>
      <c r="AX541" s="54"/>
      <c r="AY541" s="54"/>
      <c r="AZ541" s="54"/>
      <c r="BA541" s="54"/>
      <c r="BB541" s="54"/>
      <c r="BC541" s="54"/>
      <c r="BD541" s="54"/>
      <c r="BE541" s="54"/>
      <c r="BF541" s="54"/>
      <c r="BG541" s="54"/>
      <c r="BH541" s="54"/>
      <c r="BI541" s="54"/>
      <c r="BJ541" s="54"/>
      <c r="BK541" s="54"/>
      <c r="BL541" s="54"/>
      <c r="BM541" s="54"/>
      <c r="BN541" s="54"/>
      <c r="BO541" s="54"/>
      <c r="BP541" s="54"/>
      <c r="BQ541" s="54"/>
      <c r="BR541" s="54"/>
      <c r="BS541" s="54"/>
      <c r="BT541" s="54"/>
      <c r="BU541" s="54"/>
      <c r="BV541" s="54"/>
      <c r="BW541" s="54"/>
      <c r="BX541" s="21"/>
      <c r="BY541" s="13"/>
    </row>
    <row r="542" spans="1:77" s="11" customFormat="1" ht="12.75">
      <c r="A542" s="18"/>
      <c r="B542" s="17">
        <v>37</v>
      </c>
      <c r="C542" s="168" t="s">
        <v>700</v>
      </c>
      <c r="D542" s="168" t="s">
        <v>97</v>
      </c>
      <c r="E542" s="241" t="s">
        <v>886</v>
      </c>
      <c r="F542" s="54"/>
      <c r="G542" s="24">
        <v>15</v>
      </c>
      <c r="H542" s="24"/>
      <c r="I542" s="14">
        <f>G542</f>
        <v>15</v>
      </c>
      <c r="J542" s="54" t="s">
        <v>886</v>
      </c>
      <c r="K542" s="54"/>
      <c r="L542" s="54"/>
      <c r="M542" s="54"/>
      <c r="N542" s="54"/>
      <c r="O542" s="54"/>
      <c r="P542" s="14">
        <f>N542</f>
        <v>0</v>
      </c>
      <c r="Q542" s="54"/>
      <c r="R542" s="54"/>
      <c r="S542" s="54"/>
      <c r="T542" s="54"/>
      <c r="U542" s="54"/>
      <c r="V542" s="54"/>
      <c r="W542" s="54"/>
      <c r="X542" s="54"/>
      <c r="Y542" s="54"/>
      <c r="Z542" s="54"/>
      <c r="AA542" s="54"/>
      <c r="AB542" s="54"/>
      <c r="AC542" s="54"/>
      <c r="AD542" s="54"/>
      <c r="AE542" s="54"/>
      <c r="AF542" s="54"/>
      <c r="AG542" s="54"/>
      <c r="AH542" s="54"/>
      <c r="AI542" s="54"/>
      <c r="AJ542" s="54"/>
      <c r="AK542" s="54"/>
      <c r="AL542" s="54"/>
      <c r="AM542" s="54"/>
      <c r="AN542" s="54"/>
      <c r="AO542" s="54"/>
      <c r="AP542" s="54"/>
      <c r="AQ542" s="54"/>
      <c r="AR542" s="54"/>
      <c r="AS542" s="54"/>
      <c r="AT542" s="54"/>
      <c r="AU542" s="54"/>
      <c r="AV542" s="54"/>
      <c r="AW542" s="54"/>
      <c r="AX542" s="54"/>
      <c r="AY542" s="54"/>
      <c r="AZ542" s="54"/>
      <c r="BA542" s="54"/>
      <c r="BB542" s="54"/>
      <c r="BC542" s="54"/>
      <c r="BD542" s="54"/>
      <c r="BE542" s="54"/>
      <c r="BF542" s="54"/>
      <c r="BG542" s="54"/>
      <c r="BH542" s="54"/>
      <c r="BI542" s="54"/>
      <c r="BJ542" s="54"/>
      <c r="BK542" s="54"/>
      <c r="BL542" s="54"/>
      <c r="BM542" s="54"/>
      <c r="BN542" s="54"/>
      <c r="BO542" s="54"/>
      <c r="BP542" s="54"/>
      <c r="BQ542" s="54"/>
      <c r="BR542" s="54"/>
      <c r="BS542" s="54"/>
      <c r="BT542" s="54"/>
      <c r="BU542" s="54"/>
      <c r="BV542" s="54"/>
      <c r="BW542" s="54"/>
      <c r="BX542" s="21"/>
      <c r="BY542" s="13"/>
    </row>
    <row r="543" spans="1:77" s="11" customFormat="1" ht="12.75">
      <c r="A543" s="18"/>
      <c r="B543" s="17">
        <v>38</v>
      </c>
      <c r="C543" s="168" t="s">
        <v>701</v>
      </c>
      <c r="D543" s="168" t="s">
        <v>53</v>
      </c>
      <c r="E543" s="241" t="s">
        <v>886</v>
      </c>
      <c r="F543" s="54"/>
      <c r="G543" s="24">
        <v>1.5</v>
      </c>
      <c r="H543" s="24"/>
      <c r="I543" s="14">
        <f t="shared" ref="I543" si="1">G543</f>
        <v>1.5</v>
      </c>
      <c r="J543" s="54" t="s">
        <v>886</v>
      </c>
      <c r="K543" s="54"/>
      <c r="L543" s="54"/>
      <c r="M543" s="54"/>
      <c r="N543" s="54"/>
      <c r="O543" s="54"/>
      <c r="P543" s="14">
        <f t="shared" ref="P543" si="2">N543</f>
        <v>0</v>
      </c>
      <c r="Q543" s="54"/>
      <c r="R543" s="54"/>
      <c r="S543" s="54"/>
      <c r="T543" s="54"/>
      <c r="U543" s="54"/>
      <c r="V543" s="54"/>
      <c r="W543" s="54"/>
      <c r="X543" s="54"/>
      <c r="Y543" s="54"/>
      <c r="Z543" s="54"/>
      <c r="AA543" s="54"/>
      <c r="AB543" s="54"/>
      <c r="AC543" s="54"/>
      <c r="AD543" s="54"/>
      <c r="AE543" s="54"/>
      <c r="AF543" s="54"/>
      <c r="AG543" s="54"/>
      <c r="AH543" s="54"/>
      <c r="AI543" s="54"/>
      <c r="AJ543" s="54"/>
      <c r="AK543" s="54"/>
      <c r="AL543" s="54"/>
      <c r="AM543" s="54"/>
      <c r="AN543" s="54"/>
      <c r="AO543" s="54"/>
      <c r="AP543" s="54"/>
      <c r="AQ543" s="54"/>
      <c r="AR543" s="54"/>
      <c r="AS543" s="54"/>
      <c r="AT543" s="54"/>
      <c r="AU543" s="54"/>
      <c r="AV543" s="54"/>
      <c r="AW543" s="54"/>
      <c r="AX543" s="54"/>
      <c r="AY543" s="54"/>
      <c r="AZ543" s="54"/>
      <c r="BA543" s="54"/>
      <c r="BB543" s="54"/>
      <c r="BC543" s="54"/>
      <c r="BD543" s="54"/>
      <c r="BE543" s="54"/>
      <c r="BF543" s="54"/>
      <c r="BG543" s="54"/>
      <c r="BH543" s="54"/>
      <c r="BI543" s="54"/>
      <c r="BJ543" s="54"/>
      <c r="BK543" s="54"/>
      <c r="BL543" s="54"/>
      <c r="BM543" s="54"/>
      <c r="BN543" s="54"/>
      <c r="BO543" s="54"/>
      <c r="BP543" s="54"/>
      <c r="BQ543" s="54"/>
      <c r="BR543" s="54"/>
      <c r="BS543" s="54"/>
      <c r="BT543" s="54"/>
      <c r="BU543" s="54"/>
      <c r="BV543" s="54"/>
      <c r="BW543" s="54"/>
      <c r="BX543" s="21"/>
      <c r="BY543" s="13"/>
    </row>
    <row r="544" spans="1:77" s="11" customFormat="1" ht="12.75">
      <c r="A544" s="18"/>
      <c r="B544" s="17">
        <v>40</v>
      </c>
      <c r="C544" s="168" t="s">
        <v>707</v>
      </c>
      <c r="D544" s="168" t="s">
        <v>708</v>
      </c>
      <c r="E544" s="241" t="s">
        <v>886</v>
      </c>
      <c r="F544" s="54"/>
      <c r="G544" s="24">
        <v>20</v>
      </c>
      <c r="H544" s="24"/>
      <c r="I544" s="14">
        <v>20</v>
      </c>
      <c r="J544" s="54" t="s">
        <v>886</v>
      </c>
      <c r="K544" s="54"/>
      <c r="L544" s="54"/>
      <c r="M544" s="54"/>
      <c r="N544" s="54"/>
      <c r="O544" s="54"/>
      <c r="P544" s="14">
        <v>20</v>
      </c>
      <c r="Q544" s="54"/>
      <c r="R544" s="54"/>
      <c r="S544" s="54"/>
      <c r="T544" s="54"/>
      <c r="U544" s="54"/>
      <c r="V544" s="54"/>
      <c r="W544" s="54"/>
      <c r="X544" s="54"/>
      <c r="Y544" s="54"/>
      <c r="Z544" s="54"/>
      <c r="AA544" s="54"/>
      <c r="AB544" s="54"/>
      <c r="AC544" s="54"/>
      <c r="AD544" s="54"/>
      <c r="AE544" s="54"/>
      <c r="AF544" s="54"/>
      <c r="AG544" s="54"/>
      <c r="AH544" s="54"/>
      <c r="AI544" s="54"/>
      <c r="AJ544" s="54"/>
      <c r="AK544" s="54"/>
      <c r="AL544" s="54"/>
      <c r="AM544" s="54"/>
      <c r="AN544" s="54"/>
      <c r="AO544" s="54"/>
      <c r="AP544" s="54"/>
      <c r="AQ544" s="54"/>
      <c r="AR544" s="54"/>
      <c r="AS544" s="54"/>
      <c r="AT544" s="54"/>
      <c r="AU544" s="54"/>
      <c r="AV544" s="54"/>
      <c r="AW544" s="54"/>
      <c r="AX544" s="54"/>
      <c r="AY544" s="54"/>
      <c r="AZ544" s="54"/>
      <c r="BA544" s="54"/>
      <c r="BB544" s="54"/>
      <c r="BC544" s="54"/>
      <c r="BD544" s="54"/>
      <c r="BE544" s="54"/>
      <c r="BF544" s="54"/>
      <c r="BG544" s="54"/>
      <c r="BH544" s="54"/>
      <c r="BI544" s="54"/>
      <c r="BJ544" s="54"/>
      <c r="BK544" s="54"/>
      <c r="BL544" s="54"/>
      <c r="BM544" s="54"/>
      <c r="BN544" s="54"/>
      <c r="BO544" s="54"/>
      <c r="BP544" s="54"/>
      <c r="BQ544" s="54"/>
      <c r="BR544" s="54"/>
      <c r="BS544" s="54"/>
      <c r="BT544" s="54"/>
      <c r="BU544" s="54"/>
      <c r="BV544" s="54"/>
      <c r="BW544" s="54"/>
      <c r="BX544" s="21"/>
      <c r="BY544" s="13" t="s">
        <v>709</v>
      </c>
    </row>
    <row r="545" spans="1:77" s="11" customFormat="1" ht="12.75">
      <c r="A545" s="18"/>
      <c r="B545" s="17">
        <v>41</v>
      </c>
      <c r="C545" s="168" t="s">
        <v>710</v>
      </c>
      <c r="D545" s="168" t="s">
        <v>15</v>
      </c>
      <c r="E545" s="241" t="s">
        <v>886</v>
      </c>
      <c r="F545" s="54"/>
      <c r="G545" s="24">
        <v>30</v>
      </c>
      <c r="H545" s="24"/>
      <c r="I545" s="14">
        <v>30</v>
      </c>
      <c r="J545" s="54" t="s">
        <v>886</v>
      </c>
      <c r="K545" s="54"/>
      <c r="L545" s="54"/>
      <c r="M545" s="54"/>
      <c r="N545" s="54"/>
      <c r="O545" s="54"/>
      <c r="P545" s="14">
        <v>30</v>
      </c>
      <c r="Q545" s="54"/>
      <c r="R545" s="54"/>
      <c r="S545" s="54"/>
      <c r="T545" s="54"/>
      <c r="U545" s="54"/>
      <c r="V545" s="54"/>
      <c r="W545" s="54"/>
      <c r="X545" s="54"/>
      <c r="Y545" s="54"/>
      <c r="Z545" s="54"/>
      <c r="AA545" s="54"/>
      <c r="AB545" s="54"/>
      <c r="AC545" s="54"/>
      <c r="AD545" s="54"/>
      <c r="AE545" s="54"/>
      <c r="AF545" s="54"/>
      <c r="AG545" s="54"/>
      <c r="AH545" s="54"/>
      <c r="AI545" s="54"/>
      <c r="AJ545" s="54"/>
      <c r="AK545" s="54"/>
      <c r="AL545" s="54"/>
      <c r="AM545" s="54"/>
      <c r="AN545" s="54"/>
      <c r="AO545" s="54"/>
      <c r="AP545" s="54"/>
      <c r="AQ545" s="54"/>
      <c r="AR545" s="54"/>
      <c r="AS545" s="54"/>
      <c r="AT545" s="54"/>
      <c r="AU545" s="54"/>
      <c r="AV545" s="54"/>
      <c r="AW545" s="54"/>
      <c r="AX545" s="54"/>
      <c r="AY545" s="54"/>
      <c r="AZ545" s="54"/>
      <c r="BA545" s="54"/>
      <c r="BB545" s="54"/>
      <c r="BC545" s="54"/>
      <c r="BD545" s="54"/>
      <c r="BE545" s="54"/>
      <c r="BF545" s="54"/>
      <c r="BG545" s="54"/>
      <c r="BH545" s="54"/>
      <c r="BI545" s="54"/>
      <c r="BJ545" s="54"/>
      <c r="BK545" s="54"/>
      <c r="BL545" s="54"/>
      <c r="BM545" s="54"/>
      <c r="BN545" s="54"/>
      <c r="BO545" s="54"/>
      <c r="BP545" s="54"/>
      <c r="BQ545" s="54"/>
      <c r="BR545" s="54"/>
      <c r="BS545" s="54"/>
      <c r="BT545" s="54"/>
      <c r="BU545" s="54"/>
      <c r="BV545" s="54"/>
      <c r="BW545" s="54"/>
      <c r="BX545" s="21"/>
      <c r="BY545" s="13" t="s">
        <v>709</v>
      </c>
    </row>
    <row r="546" spans="1:77" s="11" customFormat="1" ht="12.75">
      <c r="A546" s="18"/>
      <c r="B546" s="17">
        <v>42</v>
      </c>
      <c r="C546" s="168" t="s">
        <v>711</v>
      </c>
      <c r="D546" s="168" t="s">
        <v>712</v>
      </c>
      <c r="E546" s="241" t="s">
        <v>886</v>
      </c>
      <c r="F546" s="54"/>
      <c r="G546" s="24">
        <v>15</v>
      </c>
      <c r="H546" s="24"/>
      <c r="I546" s="14">
        <v>15</v>
      </c>
      <c r="J546" s="54" t="s">
        <v>886</v>
      </c>
      <c r="K546" s="54"/>
      <c r="L546" s="54"/>
      <c r="M546" s="54"/>
      <c r="N546" s="54"/>
      <c r="O546" s="54"/>
      <c r="P546" s="14">
        <v>15</v>
      </c>
      <c r="Q546" s="54"/>
      <c r="R546" s="54"/>
      <c r="S546" s="54"/>
      <c r="T546" s="54"/>
      <c r="U546" s="54"/>
      <c r="V546" s="54"/>
      <c r="W546" s="54"/>
      <c r="X546" s="54"/>
      <c r="Y546" s="54"/>
      <c r="Z546" s="54"/>
      <c r="AA546" s="54"/>
      <c r="AB546" s="54"/>
      <c r="AC546" s="54"/>
      <c r="AD546" s="54"/>
      <c r="AE546" s="54"/>
      <c r="AF546" s="54"/>
      <c r="AG546" s="54"/>
      <c r="AH546" s="54"/>
      <c r="AI546" s="54"/>
      <c r="AJ546" s="54"/>
      <c r="AK546" s="54"/>
      <c r="AL546" s="54"/>
      <c r="AM546" s="54"/>
      <c r="AN546" s="54"/>
      <c r="AO546" s="54"/>
      <c r="AP546" s="54"/>
      <c r="AQ546" s="54"/>
      <c r="AR546" s="54"/>
      <c r="AS546" s="54"/>
      <c r="AT546" s="54"/>
      <c r="AU546" s="54"/>
      <c r="AV546" s="54"/>
      <c r="AW546" s="54"/>
      <c r="AX546" s="54"/>
      <c r="AY546" s="54"/>
      <c r="AZ546" s="54"/>
      <c r="BA546" s="54"/>
      <c r="BB546" s="54"/>
      <c r="BC546" s="54"/>
      <c r="BD546" s="54"/>
      <c r="BE546" s="54"/>
      <c r="BF546" s="54"/>
      <c r="BG546" s="54"/>
      <c r="BH546" s="54"/>
      <c r="BI546" s="54"/>
      <c r="BJ546" s="54"/>
      <c r="BK546" s="54"/>
      <c r="BL546" s="54"/>
      <c r="BM546" s="54"/>
      <c r="BN546" s="54"/>
      <c r="BO546" s="54"/>
      <c r="BP546" s="54"/>
      <c r="BQ546" s="54"/>
      <c r="BR546" s="54"/>
      <c r="BS546" s="54"/>
      <c r="BT546" s="54"/>
      <c r="BU546" s="54"/>
      <c r="BV546" s="54"/>
      <c r="BW546" s="54"/>
      <c r="BX546" s="21"/>
      <c r="BY546" s="13" t="s">
        <v>709</v>
      </c>
    </row>
    <row r="547" spans="1:77" s="11" customFormat="1" ht="12.75">
      <c r="A547" s="18"/>
      <c r="B547" s="17">
        <v>43</v>
      </c>
      <c r="C547" s="168" t="s">
        <v>713</v>
      </c>
      <c r="D547" s="168" t="s">
        <v>53</v>
      </c>
      <c r="E547" s="241" t="s">
        <v>886</v>
      </c>
      <c r="F547" s="54"/>
      <c r="G547" s="24">
        <v>1.5</v>
      </c>
      <c r="H547" s="24"/>
      <c r="I547" s="14">
        <v>1.5</v>
      </c>
      <c r="J547" s="54" t="s">
        <v>886</v>
      </c>
      <c r="K547" s="54"/>
      <c r="L547" s="54"/>
      <c r="M547" s="54"/>
      <c r="N547" s="54"/>
      <c r="O547" s="54"/>
      <c r="P547" s="14">
        <v>1.5</v>
      </c>
      <c r="Q547" s="54"/>
      <c r="R547" s="54"/>
      <c r="S547" s="54"/>
      <c r="T547" s="54"/>
      <c r="U547" s="54"/>
      <c r="V547" s="54"/>
      <c r="W547" s="54"/>
      <c r="X547" s="54"/>
      <c r="Y547" s="54"/>
      <c r="Z547" s="54"/>
      <c r="AA547" s="54"/>
      <c r="AB547" s="54"/>
      <c r="AC547" s="54"/>
      <c r="AD547" s="54"/>
      <c r="AE547" s="54"/>
      <c r="AF547" s="54"/>
      <c r="AG547" s="54"/>
      <c r="AH547" s="54"/>
      <c r="AI547" s="54"/>
      <c r="AJ547" s="54"/>
      <c r="AK547" s="54"/>
      <c r="AL547" s="54"/>
      <c r="AM547" s="54"/>
      <c r="AN547" s="54"/>
      <c r="AO547" s="54"/>
      <c r="AP547" s="54"/>
      <c r="AQ547" s="54"/>
      <c r="AR547" s="54"/>
      <c r="AS547" s="54"/>
      <c r="AT547" s="54"/>
      <c r="AU547" s="54"/>
      <c r="AV547" s="54"/>
      <c r="AW547" s="54"/>
      <c r="AX547" s="54"/>
      <c r="AY547" s="54"/>
      <c r="AZ547" s="54"/>
      <c r="BA547" s="54"/>
      <c r="BB547" s="54"/>
      <c r="BC547" s="54"/>
      <c r="BD547" s="54"/>
      <c r="BE547" s="54"/>
      <c r="BF547" s="54"/>
      <c r="BG547" s="54"/>
      <c r="BH547" s="54"/>
      <c r="BI547" s="54"/>
      <c r="BJ547" s="54"/>
      <c r="BK547" s="54"/>
      <c r="BL547" s="54"/>
      <c r="BM547" s="54"/>
      <c r="BN547" s="54"/>
      <c r="BO547" s="54"/>
      <c r="BP547" s="54"/>
      <c r="BQ547" s="54"/>
      <c r="BR547" s="54"/>
      <c r="BS547" s="54"/>
      <c r="BT547" s="54"/>
      <c r="BU547" s="54"/>
      <c r="BV547" s="54"/>
      <c r="BW547" s="54"/>
      <c r="BX547" s="21"/>
      <c r="BY547" s="13" t="s">
        <v>709</v>
      </c>
    </row>
    <row r="548" spans="1:77" s="11" customFormat="1" ht="12.75">
      <c r="A548" s="18"/>
      <c r="B548" s="17"/>
      <c r="C548" s="214" t="s">
        <v>569</v>
      </c>
      <c r="D548" s="214" t="s">
        <v>36</v>
      </c>
      <c r="E548" s="241" t="s">
        <v>886</v>
      </c>
      <c r="F548" s="54"/>
      <c r="G548" s="24"/>
      <c r="H548" s="24"/>
      <c r="I548" s="14"/>
      <c r="J548" s="54"/>
      <c r="K548" s="54"/>
      <c r="L548" s="54"/>
      <c r="M548" s="54"/>
      <c r="N548" s="54"/>
      <c r="O548" s="54"/>
      <c r="P548" s="14">
        <f>3.2/2</f>
        <v>1.6</v>
      </c>
      <c r="Q548" s="54"/>
      <c r="R548" s="54"/>
      <c r="S548" s="54"/>
      <c r="T548" s="54"/>
      <c r="U548" s="54"/>
      <c r="V548" s="54"/>
      <c r="W548" s="54"/>
      <c r="X548" s="54"/>
      <c r="Y548" s="54"/>
      <c r="Z548" s="54"/>
      <c r="AA548" s="54"/>
      <c r="AB548" s="54"/>
      <c r="AC548" s="54"/>
      <c r="AD548" s="54"/>
      <c r="AE548" s="54"/>
      <c r="AF548" s="54"/>
      <c r="AG548" s="54"/>
      <c r="AH548" s="54"/>
      <c r="AI548" s="54"/>
      <c r="AJ548" s="54"/>
      <c r="AK548" s="54"/>
      <c r="AL548" s="54"/>
      <c r="AM548" s="54"/>
      <c r="AN548" s="54"/>
      <c r="AO548" s="54"/>
      <c r="AP548" s="54"/>
      <c r="AQ548" s="54"/>
      <c r="AR548" s="54"/>
      <c r="AS548" s="54"/>
      <c r="AT548" s="54"/>
      <c r="AU548" s="54"/>
      <c r="AV548" s="54"/>
      <c r="AW548" s="54"/>
      <c r="AX548" s="54"/>
      <c r="AY548" s="54"/>
      <c r="AZ548" s="54"/>
      <c r="BA548" s="54"/>
      <c r="BB548" s="54"/>
      <c r="BC548" s="54"/>
      <c r="BD548" s="54"/>
      <c r="BE548" s="54"/>
      <c r="BF548" s="54"/>
      <c r="BG548" s="54"/>
      <c r="BH548" s="54"/>
      <c r="BI548" s="54"/>
      <c r="BJ548" s="54"/>
      <c r="BK548" s="54"/>
      <c r="BL548" s="54"/>
      <c r="BM548" s="54"/>
      <c r="BN548" s="54"/>
      <c r="BO548" s="54"/>
      <c r="BP548" s="54"/>
      <c r="BQ548" s="54"/>
      <c r="BR548" s="54"/>
      <c r="BS548" s="54"/>
      <c r="BT548" s="54"/>
      <c r="BU548" s="54"/>
      <c r="BV548" s="54"/>
      <c r="BW548" s="54"/>
      <c r="BX548" s="21"/>
      <c r="BY548" s="13"/>
    </row>
    <row r="549" spans="1:77" ht="12.75">
      <c r="B549" s="17">
        <v>44</v>
      </c>
      <c r="C549" s="214" t="s">
        <v>569</v>
      </c>
      <c r="D549" s="214" t="s">
        <v>19</v>
      </c>
      <c r="E549" s="241" t="s">
        <v>886</v>
      </c>
      <c r="F549" s="54"/>
      <c r="G549" s="44">
        <v>3.2</v>
      </c>
      <c r="H549" s="44"/>
      <c r="I549" s="14">
        <v>3.2</v>
      </c>
      <c r="J549" s="54" t="s">
        <v>886</v>
      </c>
      <c r="K549" s="54"/>
      <c r="L549" s="54"/>
      <c r="M549" s="54"/>
      <c r="N549" s="54"/>
      <c r="O549" s="54"/>
      <c r="P549" s="14">
        <f>3.2/2</f>
        <v>1.6</v>
      </c>
      <c r="Q549" s="54"/>
      <c r="R549" s="54"/>
      <c r="S549" s="54"/>
      <c r="T549" s="54"/>
      <c r="U549" s="54"/>
      <c r="V549" s="54"/>
      <c r="W549" s="54"/>
      <c r="X549" s="54"/>
      <c r="Y549" s="54"/>
      <c r="Z549" s="54"/>
      <c r="AA549" s="54"/>
      <c r="AB549" s="54"/>
      <c r="AC549" s="54"/>
      <c r="AD549" s="54"/>
      <c r="AE549" s="54"/>
      <c r="AF549" s="54"/>
      <c r="AG549" s="54"/>
      <c r="AH549" s="54"/>
      <c r="AI549" s="54"/>
      <c r="AJ549" s="54"/>
      <c r="AK549" s="54"/>
      <c r="AL549" s="54"/>
      <c r="AM549" s="54"/>
      <c r="AN549" s="54"/>
      <c r="AO549" s="54"/>
      <c r="AP549" s="54"/>
      <c r="AQ549" s="54"/>
      <c r="AR549" s="54"/>
      <c r="AS549" s="54"/>
      <c r="AT549" s="54"/>
      <c r="AU549" s="54"/>
      <c r="AV549" s="54"/>
      <c r="AW549" s="54"/>
      <c r="AX549" s="54"/>
      <c r="AY549" s="54"/>
      <c r="AZ549" s="54"/>
      <c r="BA549" s="54"/>
      <c r="BB549" s="54"/>
      <c r="BC549" s="54"/>
      <c r="BD549" s="54"/>
      <c r="BE549" s="54"/>
      <c r="BF549" s="54"/>
      <c r="BG549" s="54"/>
      <c r="BH549" s="54"/>
      <c r="BI549" s="54"/>
      <c r="BJ549" s="54"/>
      <c r="BK549" s="54"/>
      <c r="BL549" s="54"/>
      <c r="BM549" s="54"/>
      <c r="BN549" s="54"/>
      <c r="BO549" s="54"/>
      <c r="BP549" s="54"/>
      <c r="BQ549" s="54"/>
      <c r="BR549" s="54"/>
      <c r="BS549" s="54"/>
      <c r="BT549" s="54"/>
      <c r="BU549" s="54"/>
      <c r="BV549" s="54"/>
      <c r="BW549" s="54"/>
      <c r="BX549" s="21"/>
      <c r="BY549" s="16" t="s">
        <v>150</v>
      </c>
    </row>
    <row r="550" spans="1:77" s="89" customFormat="1" ht="12.75">
      <c r="B550" s="98">
        <v>45</v>
      </c>
      <c r="C550" s="242" t="s">
        <v>873</v>
      </c>
      <c r="D550" s="198" t="s">
        <v>104</v>
      </c>
      <c r="E550" s="241" t="s">
        <v>886</v>
      </c>
      <c r="F550" s="54"/>
      <c r="G550" s="126">
        <v>17</v>
      </c>
      <c r="H550" s="111"/>
      <c r="I550" s="126">
        <v>17</v>
      </c>
      <c r="J550" s="54" t="s">
        <v>886</v>
      </c>
      <c r="K550" s="54"/>
      <c r="L550" s="54"/>
      <c r="M550" s="54"/>
      <c r="N550" s="54"/>
      <c r="O550" s="54"/>
      <c r="P550" s="126">
        <v>17</v>
      </c>
      <c r="Q550" s="54"/>
      <c r="R550" s="54"/>
      <c r="S550" s="54"/>
      <c r="T550" s="54"/>
      <c r="U550" s="54"/>
      <c r="V550" s="54"/>
      <c r="W550" s="54"/>
      <c r="X550" s="54"/>
      <c r="Y550" s="54"/>
      <c r="Z550" s="54"/>
      <c r="AA550" s="54"/>
      <c r="AB550" s="54"/>
      <c r="AC550" s="54"/>
      <c r="AD550" s="54"/>
      <c r="AE550" s="54"/>
      <c r="AF550" s="54"/>
      <c r="AG550" s="54"/>
      <c r="AH550" s="54"/>
      <c r="AI550" s="54"/>
      <c r="AJ550" s="54"/>
      <c r="AK550" s="54"/>
      <c r="AL550" s="54"/>
      <c r="AM550" s="54"/>
      <c r="AN550" s="54"/>
      <c r="AO550" s="54"/>
      <c r="AP550" s="54"/>
      <c r="AQ550" s="54"/>
      <c r="AR550" s="54"/>
      <c r="AS550" s="54"/>
      <c r="AT550" s="54"/>
      <c r="AU550" s="54"/>
      <c r="AV550" s="54"/>
      <c r="AW550" s="54"/>
      <c r="AX550" s="54"/>
      <c r="AY550" s="54"/>
      <c r="AZ550" s="54"/>
      <c r="BA550" s="54"/>
      <c r="BB550" s="54"/>
      <c r="BC550" s="54"/>
      <c r="BD550" s="54"/>
      <c r="BE550" s="54"/>
      <c r="BF550" s="54"/>
      <c r="BG550" s="54"/>
      <c r="BH550" s="54"/>
      <c r="BI550" s="54"/>
      <c r="BJ550" s="54"/>
      <c r="BK550" s="54"/>
      <c r="BL550" s="54"/>
      <c r="BM550" s="54"/>
      <c r="BN550" s="54"/>
      <c r="BO550" s="54"/>
      <c r="BP550" s="54"/>
      <c r="BQ550" s="54"/>
      <c r="BR550" s="54"/>
      <c r="BS550" s="54"/>
      <c r="BT550" s="54"/>
      <c r="BU550" s="54"/>
      <c r="BV550" s="54"/>
      <c r="BW550" s="54"/>
      <c r="BX550" s="112"/>
      <c r="BY550" s="101"/>
    </row>
    <row r="551" spans="1:77" ht="12.75">
      <c r="B551" s="17">
        <v>46</v>
      </c>
      <c r="C551" s="188" t="s">
        <v>571</v>
      </c>
      <c r="D551" s="189" t="s">
        <v>19</v>
      </c>
      <c r="E551" s="241" t="s">
        <v>886</v>
      </c>
      <c r="F551" s="54"/>
      <c r="G551" s="39">
        <v>10</v>
      </c>
      <c r="H551" s="39"/>
      <c r="I551" s="14">
        <v>10</v>
      </c>
      <c r="J551" s="54" t="s">
        <v>886</v>
      </c>
      <c r="K551" s="54"/>
      <c r="L551" s="54"/>
      <c r="M551" s="54"/>
      <c r="N551" s="54"/>
      <c r="O551" s="54"/>
      <c r="P551" s="54"/>
      <c r="Q551" s="54"/>
      <c r="R551" s="54"/>
      <c r="S551" s="54"/>
      <c r="T551" s="54"/>
      <c r="U551" s="14">
        <v>10</v>
      </c>
      <c r="V551" s="54"/>
      <c r="W551" s="54"/>
      <c r="X551" s="54"/>
      <c r="Y551" s="54"/>
      <c r="Z551" s="54"/>
      <c r="AA551" s="54"/>
      <c r="AB551" s="54"/>
      <c r="AC551" s="54"/>
      <c r="AD551" s="54"/>
      <c r="AE551" s="54"/>
      <c r="AF551" s="54"/>
      <c r="AG551" s="54"/>
      <c r="AH551" s="54"/>
      <c r="AI551" s="54"/>
      <c r="AJ551" s="54"/>
      <c r="AK551" s="54"/>
      <c r="AL551" s="54"/>
      <c r="AM551" s="54"/>
      <c r="AN551" s="54"/>
      <c r="AO551" s="54"/>
      <c r="AP551" s="54"/>
      <c r="AQ551" s="54"/>
      <c r="AR551" s="54"/>
      <c r="AS551" s="54"/>
      <c r="AT551" s="54"/>
      <c r="AU551" s="54"/>
      <c r="AV551" s="54"/>
      <c r="AW551" s="54"/>
      <c r="AX551" s="54"/>
      <c r="AY551" s="54"/>
      <c r="AZ551" s="54"/>
      <c r="BA551" s="54"/>
      <c r="BB551" s="54"/>
      <c r="BC551" s="54"/>
      <c r="BD551" s="54"/>
      <c r="BE551" s="54"/>
      <c r="BF551" s="54"/>
      <c r="BG551" s="54"/>
      <c r="BH551" s="54"/>
      <c r="BI551" s="54"/>
      <c r="BJ551" s="54"/>
      <c r="BK551" s="54"/>
      <c r="BL551" s="54"/>
      <c r="BM551" s="54"/>
      <c r="BN551" s="54"/>
      <c r="BO551" s="54"/>
      <c r="BP551" s="54"/>
      <c r="BQ551" s="54"/>
      <c r="BR551" s="54"/>
      <c r="BS551" s="54"/>
      <c r="BT551" s="54"/>
      <c r="BU551" s="54"/>
      <c r="BV551" s="54"/>
      <c r="BW551" s="54"/>
      <c r="BX551" s="35"/>
      <c r="BY551" s="38" t="s">
        <v>572</v>
      </c>
    </row>
    <row r="552" spans="1:77" ht="38.25">
      <c r="B552" s="17">
        <v>47</v>
      </c>
      <c r="C552" s="188" t="s">
        <v>573</v>
      </c>
      <c r="D552" s="189" t="s">
        <v>93</v>
      </c>
      <c r="E552" s="241" t="s">
        <v>886</v>
      </c>
      <c r="F552" s="54"/>
      <c r="G552" s="39">
        <v>5</v>
      </c>
      <c r="H552" s="39"/>
      <c r="I552" s="14">
        <v>5</v>
      </c>
      <c r="J552" s="54" t="s">
        <v>886</v>
      </c>
      <c r="K552" s="54"/>
      <c r="L552" s="54"/>
      <c r="M552" s="54"/>
      <c r="N552" s="54"/>
      <c r="O552" s="54"/>
      <c r="P552" s="54"/>
      <c r="Q552" s="54"/>
      <c r="R552" s="54"/>
      <c r="S552" s="54"/>
      <c r="T552" s="54"/>
      <c r="U552" s="14">
        <v>5</v>
      </c>
      <c r="V552" s="54"/>
      <c r="W552" s="54"/>
      <c r="X552" s="54"/>
      <c r="Y552" s="54"/>
      <c r="Z552" s="54"/>
      <c r="AA552" s="54"/>
      <c r="AB552" s="54"/>
      <c r="AC552" s="54"/>
      <c r="AD552" s="54"/>
      <c r="AE552" s="54"/>
      <c r="AF552" s="54"/>
      <c r="AG552" s="54"/>
      <c r="AH552" s="54"/>
      <c r="AI552" s="54"/>
      <c r="AJ552" s="54"/>
      <c r="AK552" s="54"/>
      <c r="AL552" s="54"/>
      <c r="AM552" s="54"/>
      <c r="AN552" s="54"/>
      <c r="AO552" s="54"/>
      <c r="AP552" s="54"/>
      <c r="AQ552" s="54"/>
      <c r="AR552" s="54"/>
      <c r="AS552" s="54"/>
      <c r="AT552" s="54"/>
      <c r="AU552" s="54"/>
      <c r="AV552" s="54"/>
      <c r="AW552" s="54"/>
      <c r="AX552" s="54"/>
      <c r="AY552" s="54"/>
      <c r="AZ552" s="54"/>
      <c r="BA552" s="54"/>
      <c r="BB552" s="54"/>
      <c r="BC552" s="54"/>
      <c r="BD552" s="54"/>
      <c r="BE552" s="54"/>
      <c r="BF552" s="54"/>
      <c r="BG552" s="54"/>
      <c r="BH552" s="54"/>
      <c r="BI552" s="54"/>
      <c r="BJ552" s="54"/>
      <c r="BK552" s="54"/>
      <c r="BL552" s="54"/>
      <c r="BM552" s="54"/>
      <c r="BN552" s="54"/>
      <c r="BO552" s="54"/>
      <c r="BP552" s="54"/>
      <c r="BQ552" s="54"/>
      <c r="BR552" s="54"/>
      <c r="BS552" s="54"/>
      <c r="BT552" s="54"/>
      <c r="BU552" s="54"/>
      <c r="BV552" s="54"/>
      <c r="BW552" s="54"/>
      <c r="BX552" s="35"/>
      <c r="BY552" s="38" t="s">
        <v>574</v>
      </c>
    </row>
    <row r="553" spans="1:77" ht="38.25">
      <c r="B553" s="17">
        <v>48</v>
      </c>
      <c r="C553" s="188" t="s">
        <v>575</v>
      </c>
      <c r="D553" s="189" t="s">
        <v>15</v>
      </c>
      <c r="E553" s="241" t="s">
        <v>886</v>
      </c>
      <c r="F553" s="54"/>
      <c r="G553" s="39">
        <v>5</v>
      </c>
      <c r="H553" s="39"/>
      <c r="I553" s="14">
        <v>5</v>
      </c>
      <c r="J553" s="54" t="s">
        <v>886</v>
      </c>
      <c r="K553" s="54"/>
      <c r="L553" s="54"/>
      <c r="M553" s="54"/>
      <c r="N553" s="54"/>
      <c r="O553" s="54"/>
      <c r="P553" s="54"/>
      <c r="Q553" s="54"/>
      <c r="R553" s="54"/>
      <c r="S553" s="54"/>
      <c r="T553" s="54"/>
      <c r="U553" s="14">
        <v>5</v>
      </c>
      <c r="V553" s="54"/>
      <c r="W553" s="54"/>
      <c r="X553" s="54"/>
      <c r="Y553" s="54"/>
      <c r="Z553" s="54"/>
      <c r="AA553" s="54"/>
      <c r="AB553" s="54"/>
      <c r="AC553" s="54"/>
      <c r="AD553" s="54"/>
      <c r="AE553" s="54"/>
      <c r="AF553" s="54"/>
      <c r="AG553" s="54"/>
      <c r="AH553" s="54"/>
      <c r="AI553" s="54"/>
      <c r="AJ553" s="54"/>
      <c r="AK553" s="54"/>
      <c r="AL553" s="54"/>
      <c r="AM553" s="54"/>
      <c r="AN553" s="54"/>
      <c r="AO553" s="54"/>
      <c r="AP553" s="54"/>
      <c r="AQ553" s="54"/>
      <c r="AR553" s="54"/>
      <c r="AS553" s="54"/>
      <c r="AT553" s="54"/>
      <c r="AU553" s="54"/>
      <c r="AV553" s="54"/>
      <c r="AW553" s="54"/>
      <c r="AX553" s="54"/>
      <c r="AY553" s="54"/>
      <c r="AZ553" s="54"/>
      <c r="BA553" s="54"/>
      <c r="BB553" s="54"/>
      <c r="BC553" s="54"/>
      <c r="BD553" s="54"/>
      <c r="BE553" s="54"/>
      <c r="BF553" s="54"/>
      <c r="BG553" s="54"/>
      <c r="BH553" s="54"/>
      <c r="BI553" s="54"/>
      <c r="BJ553" s="54"/>
      <c r="BK553" s="54"/>
      <c r="BL553" s="54"/>
      <c r="BM553" s="54"/>
      <c r="BN553" s="54"/>
      <c r="BO553" s="54"/>
      <c r="BP553" s="54"/>
      <c r="BQ553" s="54"/>
      <c r="BR553" s="54"/>
      <c r="BS553" s="54"/>
      <c r="BT553" s="54"/>
      <c r="BU553" s="54"/>
      <c r="BV553" s="54"/>
      <c r="BW553" s="54"/>
      <c r="BX553" s="35"/>
      <c r="BY553" s="38" t="s">
        <v>574</v>
      </c>
    </row>
    <row r="554" spans="1:77" ht="51">
      <c r="B554" s="17">
        <v>49</v>
      </c>
      <c r="C554" s="188" t="s">
        <v>576</v>
      </c>
      <c r="D554" s="189" t="s">
        <v>18</v>
      </c>
      <c r="E554" s="241" t="s">
        <v>886</v>
      </c>
      <c r="F554" s="54"/>
      <c r="G554" s="39">
        <v>2.5</v>
      </c>
      <c r="H554" s="39"/>
      <c r="I554" s="14">
        <v>2.5</v>
      </c>
      <c r="J554" s="54" t="s">
        <v>886</v>
      </c>
      <c r="K554" s="54"/>
      <c r="L554" s="54"/>
      <c r="M554" s="54"/>
      <c r="N554" s="54"/>
      <c r="O554" s="54"/>
      <c r="P554" s="54"/>
      <c r="Q554" s="54"/>
      <c r="R554" s="54"/>
      <c r="S554" s="54"/>
      <c r="T554" s="54"/>
      <c r="U554" s="14">
        <v>2.5</v>
      </c>
      <c r="V554" s="54"/>
      <c r="W554" s="54"/>
      <c r="X554" s="54"/>
      <c r="Y554" s="54"/>
      <c r="Z554" s="54"/>
      <c r="AA554" s="54"/>
      <c r="AB554" s="54"/>
      <c r="AC554" s="54"/>
      <c r="AD554" s="54"/>
      <c r="AE554" s="54"/>
      <c r="AF554" s="54"/>
      <c r="AG554" s="54"/>
      <c r="AH554" s="54"/>
      <c r="AI554" s="54"/>
      <c r="AJ554" s="54"/>
      <c r="AK554" s="54"/>
      <c r="AL554" s="54"/>
      <c r="AM554" s="54"/>
      <c r="AN554" s="54"/>
      <c r="AO554" s="54"/>
      <c r="AP554" s="54"/>
      <c r="AQ554" s="54"/>
      <c r="AR554" s="54"/>
      <c r="AS554" s="54"/>
      <c r="AT554" s="54"/>
      <c r="AU554" s="54"/>
      <c r="AV554" s="54"/>
      <c r="AW554" s="54"/>
      <c r="AX554" s="54"/>
      <c r="AY554" s="54"/>
      <c r="AZ554" s="54"/>
      <c r="BA554" s="54"/>
      <c r="BB554" s="54"/>
      <c r="BC554" s="54"/>
      <c r="BD554" s="54"/>
      <c r="BE554" s="54"/>
      <c r="BF554" s="54"/>
      <c r="BG554" s="54"/>
      <c r="BH554" s="54"/>
      <c r="BI554" s="54"/>
      <c r="BJ554" s="54"/>
      <c r="BK554" s="54"/>
      <c r="BL554" s="54"/>
      <c r="BM554" s="54"/>
      <c r="BN554" s="54"/>
      <c r="BO554" s="54"/>
      <c r="BP554" s="54"/>
      <c r="BQ554" s="54"/>
      <c r="BR554" s="54"/>
      <c r="BS554" s="54"/>
      <c r="BT554" s="54"/>
      <c r="BU554" s="54"/>
      <c r="BV554" s="54"/>
      <c r="BW554" s="54"/>
      <c r="BX554" s="35"/>
      <c r="BY554" s="38" t="s">
        <v>577</v>
      </c>
    </row>
    <row r="555" spans="1:77" ht="12.75">
      <c r="B555" s="17">
        <v>50</v>
      </c>
      <c r="C555" s="168" t="s">
        <v>578</v>
      </c>
      <c r="D555" s="168" t="s">
        <v>15</v>
      </c>
      <c r="E555" s="241" t="s">
        <v>886</v>
      </c>
      <c r="F555" s="54"/>
      <c r="G555" s="14">
        <v>3.6900000000000002E-2</v>
      </c>
      <c r="H555" s="14"/>
      <c r="I555" s="14">
        <v>3.6900000000000002E-2</v>
      </c>
      <c r="J555" s="54" t="s">
        <v>886</v>
      </c>
      <c r="K555" s="54"/>
      <c r="L555" s="54"/>
      <c r="M555" s="54"/>
      <c r="N555" s="54"/>
      <c r="O555" s="54"/>
      <c r="P555" s="54"/>
      <c r="Q555" s="54"/>
      <c r="R555" s="54"/>
      <c r="S555" s="54"/>
      <c r="T555" s="54"/>
      <c r="U555" s="54"/>
      <c r="V555" s="54"/>
      <c r="W555" s="54"/>
      <c r="X555" s="54"/>
      <c r="Y555" s="54"/>
      <c r="Z555" s="54"/>
      <c r="AA555" s="54"/>
      <c r="AB555" s="54"/>
      <c r="AC555" s="54"/>
      <c r="AD555" s="54"/>
      <c r="AE555" s="54"/>
      <c r="AF555" s="54"/>
      <c r="AG555" s="54"/>
      <c r="AH555" s="54"/>
      <c r="AI555" s="54"/>
      <c r="AJ555" s="14">
        <v>3.6900000000000002E-2</v>
      </c>
      <c r="AK555" s="54"/>
      <c r="AL555" s="54"/>
      <c r="AM555" s="54"/>
      <c r="AN555" s="54"/>
      <c r="AO555" s="54"/>
      <c r="AP555" s="54"/>
      <c r="AQ555" s="54"/>
      <c r="AR555" s="54"/>
      <c r="AS555" s="54"/>
      <c r="AT555" s="54"/>
      <c r="AU555" s="54"/>
      <c r="AV555" s="54"/>
      <c r="AW555" s="54"/>
      <c r="AX555" s="54"/>
      <c r="AY555" s="54"/>
      <c r="AZ555" s="54"/>
      <c r="BA555" s="54"/>
      <c r="BB555" s="54"/>
      <c r="BC555" s="54"/>
      <c r="BD555" s="54"/>
      <c r="BE555" s="54"/>
      <c r="BF555" s="54"/>
      <c r="BG555" s="54"/>
      <c r="BH555" s="54"/>
      <c r="BI555" s="54"/>
      <c r="BJ555" s="54"/>
      <c r="BK555" s="54"/>
      <c r="BL555" s="54"/>
      <c r="BM555" s="54"/>
      <c r="BN555" s="54"/>
      <c r="BO555" s="54"/>
      <c r="BP555" s="54"/>
      <c r="BQ555" s="54"/>
      <c r="BR555" s="54"/>
      <c r="BS555" s="54"/>
      <c r="BT555" s="54"/>
      <c r="BU555" s="54"/>
      <c r="BV555" s="54"/>
      <c r="BW555" s="54"/>
      <c r="BX555" s="17"/>
      <c r="BY555" s="13"/>
    </row>
    <row r="556" spans="1:77" ht="12.75">
      <c r="B556" s="17">
        <v>51</v>
      </c>
      <c r="C556" s="168" t="s">
        <v>579</v>
      </c>
      <c r="D556" s="168" t="s">
        <v>15</v>
      </c>
      <c r="E556" s="241" t="s">
        <v>886</v>
      </c>
      <c r="F556" s="54"/>
      <c r="G556" s="14">
        <v>9.5699999999999993E-2</v>
      </c>
      <c r="H556" s="14"/>
      <c r="I556" s="14">
        <v>9.5699999999999993E-2</v>
      </c>
      <c r="J556" s="54" t="s">
        <v>886</v>
      </c>
      <c r="K556" s="54"/>
      <c r="L556" s="54"/>
      <c r="M556" s="54"/>
      <c r="N556" s="54"/>
      <c r="O556" s="54"/>
      <c r="P556" s="54"/>
      <c r="Q556" s="54"/>
      <c r="R556" s="54"/>
      <c r="S556" s="54"/>
      <c r="T556" s="54"/>
      <c r="U556" s="54"/>
      <c r="V556" s="54"/>
      <c r="W556" s="54"/>
      <c r="X556" s="54"/>
      <c r="Y556" s="54"/>
      <c r="Z556" s="54"/>
      <c r="AA556" s="54"/>
      <c r="AB556" s="54"/>
      <c r="AC556" s="54"/>
      <c r="AD556" s="54"/>
      <c r="AE556" s="54"/>
      <c r="AF556" s="54"/>
      <c r="AG556" s="54"/>
      <c r="AH556" s="14">
        <v>9.5699999999999993E-2</v>
      </c>
      <c r="AI556" s="54"/>
      <c r="AJ556" s="54"/>
      <c r="AK556" s="54"/>
      <c r="AL556" s="54"/>
      <c r="AM556" s="54"/>
      <c r="AN556" s="54"/>
      <c r="AO556" s="54"/>
      <c r="AP556" s="54"/>
      <c r="AQ556" s="54"/>
      <c r="AR556" s="54"/>
      <c r="AS556" s="54"/>
      <c r="AT556" s="54"/>
      <c r="AU556" s="54"/>
      <c r="AV556" s="54"/>
      <c r="AW556" s="54"/>
      <c r="AX556" s="54"/>
      <c r="AY556" s="54"/>
      <c r="AZ556" s="54"/>
      <c r="BA556" s="54"/>
      <c r="BB556" s="54"/>
      <c r="BC556" s="54"/>
      <c r="BD556" s="54"/>
      <c r="BE556" s="54"/>
      <c r="BF556" s="54"/>
      <c r="BG556" s="54"/>
      <c r="BH556" s="54"/>
      <c r="BI556" s="54"/>
      <c r="BJ556" s="54"/>
      <c r="BK556" s="54"/>
      <c r="BL556" s="54"/>
      <c r="BM556" s="54"/>
      <c r="BN556" s="54"/>
      <c r="BO556" s="54"/>
      <c r="BP556" s="54"/>
      <c r="BQ556" s="54"/>
      <c r="BR556" s="54"/>
      <c r="BS556" s="54"/>
      <c r="BT556" s="54"/>
      <c r="BU556" s="54"/>
      <c r="BV556" s="54"/>
      <c r="BW556" s="54"/>
      <c r="BX556" s="17"/>
      <c r="BY556" s="13"/>
    </row>
    <row r="557" spans="1:77" ht="12.75">
      <c r="B557" s="17">
        <v>52</v>
      </c>
      <c r="C557" s="168" t="s">
        <v>580</v>
      </c>
      <c r="D557" s="168" t="s">
        <v>15</v>
      </c>
      <c r="E557" s="241" t="s">
        <v>886</v>
      </c>
      <c r="F557" s="54"/>
      <c r="G557" s="14">
        <v>3.2000000000000001E-2</v>
      </c>
      <c r="H557" s="14"/>
      <c r="I557" s="14">
        <v>3.2000000000000001E-2</v>
      </c>
      <c r="J557" s="54" t="s">
        <v>886</v>
      </c>
      <c r="K557" s="54"/>
      <c r="L557" s="54"/>
      <c r="M557" s="54"/>
      <c r="N557" s="54"/>
      <c r="O557" s="54"/>
      <c r="P557" s="54"/>
      <c r="Q557" s="54"/>
      <c r="R557" s="54"/>
      <c r="S557" s="54"/>
      <c r="T557" s="54"/>
      <c r="U557" s="54"/>
      <c r="V557" s="54"/>
      <c r="W557" s="54"/>
      <c r="X557" s="54"/>
      <c r="Y557" s="54"/>
      <c r="Z557" s="54"/>
      <c r="AA557" s="54"/>
      <c r="AB557" s="54"/>
      <c r="AC557" s="54"/>
      <c r="AD557" s="54"/>
      <c r="AE557" s="54"/>
      <c r="AF557" s="54"/>
      <c r="AG557" s="54"/>
      <c r="AH557" s="54"/>
      <c r="AI557" s="54"/>
      <c r="AJ557" s="14">
        <v>3.2000000000000001E-2</v>
      </c>
      <c r="AK557" s="54"/>
      <c r="AL557" s="54"/>
      <c r="AM557" s="54"/>
      <c r="AN557" s="54"/>
      <c r="AO557" s="54"/>
      <c r="AP557" s="54"/>
      <c r="AQ557" s="54"/>
      <c r="AR557" s="54"/>
      <c r="AS557" s="54"/>
      <c r="AT557" s="54"/>
      <c r="AU557" s="54"/>
      <c r="AV557" s="54"/>
      <c r="AW557" s="54"/>
      <c r="AX557" s="54"/>
      <c r="AY557" s="54"/>
      <c r="AZ557" s="54"/>
      <c r="BA557" s="54"/>
      <c r="BB557" s="54"/>
      <c r="BC557" s="54"/>
      <c r="BD557" s="54"/>
      <c r="BE557" s="54"/>
      <c r="BF557" s="54"/>
      <c r="BG557" s="54"/>
      <c r="BH557" s="54"/>
      <c r="BI557" s="54"/>
      <c r="BJ557" s="54"/>
      <c r="BK557" s="54"/>
      <c r="BL557" s="54"/>
      <c r="BM557" s="54"/>
      <c r="BN557" s="54"/>
      <c r="BO557" s="54"/>
      <c r="BP557" s="54"/>
      <c r="BQ557" s="54"/>
      <c r="BR557" s="54"/>
      <c r="BS557" s="54"/>
      <c r="BT557" s="54"/>
      <c r="BU557" s="54"/>
      <c r="BV557" s="54"/>
      <c r="BW557" s="54"/>
      <c r="BX557" s="17"/>
      <c r="BY557" s="13"/>
    </row>
    <row r="558" spans="1:77" ht="12.75">
      <c r="B558" s="17">
        <v>53</v>
      </c>
      <c r="C558" s="168" t="s">
        <v>581</v>
      </c>
      <c r="D558" s="168" t="s">
        <v>15</v>
      </c>
      <c r="E558" s="241" t="s">
        <v>886</v>
      </c>
      <c r="F558" s="54"/>
      <c r="G558" s="14">
        <v>1.11E-2</v>
      </c>
      <c r="H558" s="14"/>
      <c r="I558" s="14">
        <v>1.11E-2</v>
      </c>
      <c r="J558" s="54" t="s">
        <v>886</v>
      </c>
      <c r="K558" s="54"/>
      <c r="L558" s="54"/>
      <c r="M558" s="54"/>
      <c r="N558" s="54"/>
      <c r="O558" s="54"/>
      <c r="P558" s="54"/>
      <c r="Q558" s="54"/>
      <c r="R558" s="54"/>
      <c r="S558" s="54"/>
      <c r="T558" s="54"/>
      <c r="U558" s="54"/>
      <c r="V558" s="54"/>
      <c r="W558" s="54"/>
      <c r="X558" s="54"/>
      <c r="Y558" s="54"/>
      <c r="Z558" s="54"/>
      <c r="AA558" s="54"/>
      <c r="AB558" s="54"/>
      <c r="AC558" s="54"/>
      <c r="AD558" s="54"/>
      <c r="AE558" s="54"/>
      <c r="AF558" s="54"/>
      <c r="AG558" s="54"/>
      <c r="AH558" s="14">
        <v>1.11E-2</v>
      </c>
      <c r="AI558" s="54"/>
      <c r="AJ558" s="54"/>
      <c r="AK558" s="54"/>
      <c r="AL558" s="54"/>
      <c r="AM558" s="54"/>
      <c r="AN558" s="54"/>
      <c r="AO558" s="54"/>
      <c r="AP558" s="54"/>
      <c r="AQ558" s="54"/>
      <c r="AR558" s="54"/>
      <c r="AS558" s="54"/>
      <c r="AT558" s="54"/>
      <c r="AU558" s="54"/>
      <c r="AV558" s="54"/>
      <c r="AW558" s="54"/>
      <c r="AX558" s="54"/>
      <c r="AY558" s="54"/>
      <c r="AZ558" s="54"/>
      <c r="BA558" s="54"/>
      <c r="BB558" s="54"/>
      <c r="BC558" s="54"/>
      <c r="BD558" s="54"/>
      <c r="BE558" s="54"/>
      <c r="BF558" s="54"/>
      <c r="BG558" s="54"/>
      <c r="BH558" s="54"/>
      <c r="BI558" s="54"/>
      <c r="BJ558" s="54"/>
      <c r="BK558" s="54"/>
      <c r="BL558" s="54"/>
      <c r="BM558" s="54"/>
      <c r="BN558" s="54"/>
      <c r="BO558" s="54"/>
      <c r="BP558" s="54"/>
      <c r="BQ558" s="54"/>
      <c r="BR558" s="54"/>
      <c r="BS558" s="54"/>
      <c r="BT558" s="54"/>
      <c r="BU558" s="54"/>
      <c r="BV558" s="54"/>
      <c r="BW558" s="54"/>
      <c r="BX558" s="17"/>
      <c r="BY558" s="13"/>
    </row>
    <row r="559" spans="1:77" ht="12.75">
      <c r="B559" s="17">
        <v>54</v>
      </c>
      <c r="C559" s="168" t="s">
        <v>582</v>
      </c>
      <c r="D559" s="168" t="s">
        <v>36</v>
      </c>
      <c r="E559" s="241" t="s">
        <v>886</v>
      </c>
      <c r="F559" s="54"/>
      <c r="G559" s="14">
        <v>10.0642</v>
      </c>
      <c r="H559" s="14"/>
      <c r="I559" s="14">
        <v>10.0642</v>
      </c>
      <c r="J559" s="54" t="s">
        <v>886</v>
      </c>
      <c r="K559" s="54"/>
      <c r="L559" s="54"/>
      <c r="M559" s="54"/>
      <c r="N559" s="54"/>
      <c r="O559" s="54"/>
      <c r="P559" s="54">
        <v>9.81</v>
      </c>
      <c r="Q559" s="54"/>
      <c r="R559" s="54"/>
      <c r="S559" s="54"/>
      <c r="T559" s="54"/>
      <c r="U559" s="54"/>
      <c r="V559" s="54"/>
      <c r="W559" s="54"/>
      <c r="X559" s="54"/>
      <c r="Y559" s="54"/>
      <c r="Z559" s="54"/>
      <c r="AA559" s="54"/>
      <c r="AB559" s="54"/>
      <c r="AC559" s="54"/>
      <c r="AD559" s="54"/>
      <c r="AE559" s="54"/>
      <c r="AF559" s="54"/>
      <c r="AG559" s="54"/>
      <c r="AH559" s="54"/>
      <c r="AI559" s="54"/>
      <c r="AJ559" s="54">
        <v>0.25</v>
      </c>
      <c r="AK559" s="54"/>
      <c r="AL559" s="54"/>
      <c r="AM559" s="54"/>
      <c r="AN559" s="54"/>
      <c r="AO559" s="54"/>
      <c r="AP559" s="54"/>
      <c r="AQ559" s="54"/>
      <c r="AR559" s="54"/>
      <c r="AS559" s="54"/>
      <c r="AT559" s="54"/>
      <c r="AU559" s="54"/>
      <c r="AV559" s="54"/>
      <c r="AW559" s="54"/>
      <c r="AX559" s="54"/>
      <c r="AY559" s="54"/>
      <c r="AZ559" s="54"/>
      <c r="BA559" s="54"/>
      <c r="BB559" s="54"/>
      <c r="BC559" s="54"/>
      <c r="BD559" s="54"/>
      <c r="BE559" s="54"/>
      <c r="BF559" s="54"/>
      <c r="BG559" s="54"/>
      <c r="BH559" s="54"/>
      <c r="BI559" s="54"/>
      <c r="BJ559" s="54"/>
      <c r="BK559" s="54"/>
      <c r="BL559" s="54"/>
      <c r="BM559" s="54"/>
      <c r="BN559" s="54"/>
      <c r="BO559" s="54"/>
      <c r="BP559" s="54"/>
      <c r="BQ559" s="54"/>
      <c r="BR559" s="54"/>
      <c r="BS559" s="54"/>
      <c r="BT559" s="54"/>
      <c r="BU559" s="54"/>
      <c r="BV559" s="54"/>
      <c r="BW559" s="54"/>
      <c r="BX559" s="17"/>
      <c r="BY559" s="13"/>
    </row>
    <row r="560" spans="1:77" ht="12.75">
      <c r="B560" s="17">
        <v>55</v>
      </c>
      <c r="C560" s="168" t="s">
        <v>584</v>
      </c>
      <c r="D560" s="168" t="s">
        <v>18</v>
      </c>
      <c r="E560" s="241" t="s">
        <v>886</v>
      </c>
      <c r="F560" s="54"/>
      <c r="G560" s="14">
        <v>4.3</v>
      </c>
      <c r="H560" s="14"/>
      <c r="I560" s="14">
        <v>4.3</v>
      </c>
      <c r="J560" s="54" t="s">
        <v>886</v>
      </c>
      <c r="K560" s="54"/>
      <c r="L560" s="54"/>
      <c r="M560" s="54"/>
      <c r="N560" s="54"/>
      <c r="O560" s="54"/>
      <c r="P560" s="14">
        <v>4.3</v>
      </c>
      <c r="Q560" s="54"/>
      <c r="R560" s="54"/>
      <c r="S560" s="54"/>
      <c r="T560" s="54"/>
      <c r="U560" s="54"/>
      <c r="V560" s="54"/>
      <c r="W560" s="54"/>
      <c r="X560" s="54"/>
      <c r="Y560" s="54"/>
      <c r="Z560" s="54"/>
      <c r="AA560" s="54"/>
      <c r="AB560" s="54"/>
      <c r="AC560" s="54"/>
      <c r="AD560" s="54"/>
      <c r="AE560" s="54"/>
      <c r="AF560" s="54"/>
      <c r="AG560" s="54"/>
      <c r="AH560" s="54"/>
      <c r="AI560" s="54"/>
      <c r="AJ560" s="54"/>
      <c r="AK560" s="54"/>
      <c r="AL560" s="54"/>
      <c r="AM560" s="54"/>
      <c r="AN560" s="54"/>
      <c r="AO560" s="54"/>
      <c r="AP560" s="54"/>
      <c r="AQ560" s="54"/>
      <c r="AR560" s="54"/>
      <c r="AS560" s="54"/>
      <c r="AT560" s="54"/>
      <c r="AU560" s="54"/>
      <c r="AV560" s="54"/>
      <c r="AW560" s="54"/>
      <c r="AX560" s="54"/>
      <c r="AY560" s="54"/>
      <c r="AZ560" s="54"/>
      <c r="BA560" s="54"/>
      <c r="BB560" s="54"/>
      <c r="BC560" s="54"/>
      <c r="BD560" s="54"/>
      <c r="BE560" s="54"/>
      <c r="BF560" s="54"/>
      <c r="BG560" s="54"/>
      <c r="BH560" s="54"/>
      <c r="BI560" s="54"/>
      <c r="BJ560" s="54"/>
      <c r="BK560" s="54"/>
      <c r="BL560" s="54"/>
      <c r="BM560" s="54"/>
      <c r="BN560" s="54"/>
      <c r="BO560" s="54"/>
      <c r="BP560" s="54"/>
      <c r="BQ560" s="54"/>
      <c r="BR560" s="54"/>
      <c r="BS560" s="54"/>
      <c r="BT560" s="54"/>
      <c r="BU560" s="54"/>
      <c r="BV560" s="54"/>
      <c r="BW560" s="54"/>
      <c r="BX560" s="12"/>
      <c r="BY560" s="13" t="s">
        <v>585</v>
      </c>
    </row>
    <row r="561" spans="1:77" ht="12.75">
      <c r="B561" s="17">
        <v>56</v>
      </c>
      <c r="C561" s="243" t="s">
        <v>586</v>
      </c>
      <c r="D561" s="192" t="s">
        <v>35</v>
      </c>
      <c r="E561" s="241" t="s">
        <v>886</v>
      </c>
      <c r="F561" s="54"/>
      <c r="G561" s="20">
        <v>0.29210000000000003</v>
      </c>
      <c r="H561" s="14"/>
      <c r="I561" s="14">
        <v>0.29210000000000003</v>
      </c>
      <c r="J561" s="54" t="s">
        <v>886</v>
      </c>
      <c r="K561" s="54"/>
      <c r="L561" s="54"/>
      <c r="M561" s="54"/>
      <c r="N561" s="54"/>
      <c r="O561" s="54"/>
      <c r="P561" s="54"/>
      <c r="Q561" s="54"/>
      <c r="R561" s="54"/>
      <c r="S561" s="54"/>
      <c r="T561" s="54"/>
      <c r="U561" s="54"/>
      <c r="V561" s="54"/>
      <c r="W561" s="54"/>
      <c r="X561" s="54"/>
      <c r="Y561" s="54"/>
      <c r="Z561" s="54"/>
      <c r="AA561" s="54"/>
      <c r="AB561" s="54"/>
      <c r="AC561" s="54"/>
      <c r="AD561" s="54"/>
      <c r="AE561" s="54"/>
      <c r="AF561" s="54"/>
      <c r="AG561" s="54"/>
      <c r="AH561" s="54"/>
      <c r="AI561" s="54"/>
      <c r="AJ561" s="54"/>
      <c r="AK561" s="14">
        <v>0.29210000000000003</v>
      </c>
      <c r="AL561" s="54"/>
      <c r="AM561" s="54"/>
      <c r="AN561" s="54"/>
      <c r="AO561" s="54"/>
      <c r="AP561" s="54"/>
      <c r="AQ561" s="54"/>
      <c r="AR561" s="54"/>
      <c r="AS561" s="54"/>
      <c r="AT561" s="54"/>
      <c r="AU561" s="54"/>
      <c r="AV561" s="54"/>
      <c r="AW561" s="54"/>
      <c r="AX561" s="54"/>
      <c r="AY561" s="54"/>
      <c r="AZ561" s="54"/>
      <c r="BA561" s="54"/>
      <c r="BB561" s="54"/>
      <c r="BC561" s="54"/>
      <c r="BD561" s="54"/>
      <c r="BE561" s="54"/>
      <c r="BF561" s="54"/>
      <c r="BG561" s="54"/>
      <c r="BH561" s="54"/>
      <c r="BI561" s="54"/>
      <c r="BJ561" s="54"/>
      <c r="BK561" s="54"/>
      <c r="BL561" s="54"/>
      <c r="BM561" s="54"/>
      <c r="BN561" s="54"/>
      <c r="BO561" s="54"/>
      <c r="BP561" s="54"/>
      <c r="BQ561" s="54"/>
      <c r="BR561" s="54"/>
      <c r="BS561" s="54"/>
      <c r="BT561" s="54"/>
      <c r="BU561" s="54"/>
      <c r="BV561" s="54"/>
      <c r="BW561" s="54"/>
      <c r="BX561" s="12"/>
      <c r="BY561" s="13" t="s">
        <v>587</v>
      </c>
    </row>
    <row r="562" spans="1:77" ht="12.75">
      <c r="B562" s="17">
        <v>57</v>
      </c>
      <c r="C562" s="243" t="s">
        <v>588</v>
      </c>
      <c r="D562" s="243" t="s">
        <v>104</v>
      </c>
      <c r="E562" s="241" t="s">
        <v>886</v>
      </c>
      <c r="F562" s="54"/>
      <c r="G562" s="20">
        <v>0.2203</v>
      </c>
      <c r="H562" s="14"/>
      <c r="I562" s="14">
        <v>0.2203</v>
      </c>
      <c r="J562" s="54" t="s">
        <v>886</v>
      </c>
      <c r="K562" s="54"/>
      <c r="L562" s="54"/>
      <c r="M562" s="54"/>
      <c r="N562" s="54"/>
      <c r="O562" s="54"/>
      <c r="P562" s="54"/>
      <c r="Q562" s="54"/>
      <c r="R562" s="54"/>
      <c r="S562" s="54"/>
      <c r="T562" s="54"/>
      <c r="U562" s="54"/>
      <c r="V562" s="54"/>
      <c r="W562" s="54"/>
      <c r="X562" s="54"/>
      <c r="Y562" s="54"/>
      <c r="Z562" s="54"/>
      <c r="AA562" s="54"/>
      <c r="AB562" s="54"/>
      <c r="AC562" s="54"/>
      <c r="AD562" s="54"/>
      <c r="AE562" s="54"/>
      <c r="AF562" s="54"/>
      <c r="AG562" s="54"/>
      <c r="AH562" s="54"/>
      <c r="AI562" s="54"/>
      <c r="AJ562" s="54"/>
      <c r="AK562" s="14">
        <v>0.2203</v>
      </c>
      <c r="AL562" s="54"/>
      <c r="AM562" s="54"/>
      <c r="AN562" s="54"/>
      <c r="AO562" s="54"/>
      <c r="AP562" s="54"/>
      <c r="AQ562" s="54"/>
      <c r="AR562" s="54"/>
      <c r="AS562" s="54"/>
      <c r="AT562" s="54"/>
      <c r="AU562" s="54"/>
      <c r="AV562" s="54"/>
      <c r="AW562" s="54"/>
      <c r="AX562" s="54"/>
      <c r="AY562" s="54"/>
      <c r="AZ562" s="54"/>
      <c r="BA562" s="54"/>
      <c r="BB562" s="54"/>
      <c r="BC562" s="54"/>
      <c r="BD562" s="54"/>
      <c r="BE562" s="54"/>
      <c r="BF562" s="54"/>
      <c r="BG562" s="54"/>
      <c r="BH562" s="54"/>
      <c r="BI562" s="54"/>
      <c r="BJ562" s="54"/>
      <c r="BK562" s="54"/>
      <c r="BL562" s="54"/>
      <c r="BM562" s="54"/>
      <c r="BN562" s="54"/>
      <c r="BO562" s="54"/>
      <c r="BP562" s="54"/>
      <c r="BQ562" s="54"/>
      <c r="BR562" s="54"/>
      <c r="BS562" s="54"/>
      <c r="BT562" s="54"/>
      <c r="BU562" s="54"/>
      <c r="BV562" s="54"/>
      <c r="BW562" s="54"/>
      <c r="BX562" s="12">
        <v>2022</v>
      </c>
      <c r="BY562" s="13" t="s">
        <v>587</v>
      </c>
    </row>
    <row r="563" spans="1:77" s="26" customFormat="1" ht="12.75">
      <c r="B563" s="17">
        <v>58</v>
      </c>
      <c r="C563" s="192" t="s">
        <v>589</v>
      </c>
      <c r="D563" s="244" t="s">
        <v>57</v>
      </c>
      <c r="E563" s="241" t="s">
        <v>886</v>
      </c>
      <c r="F563" s="54"/>
      <c r="G563" s="14">
        <v>0.49730000000000002</v>
      </c>
      <c r="H563" s="14"/>
      <c r="I563" s="14">
        <v>0.49730000000000002</v>
      </c>
      <c r="J563" s="54" t="s">
        <v>886</v>
      </c>
      <c r="K563" s="54"/>
      <c r="L563" s="54"/>
      <c r="M563" s="54"/>
      <c r="N563" s="54"/>
      <c r="O563" s="54"/>
      <c r="P563" s="54"/>
      <c r="Q563" s="54"/>
      <c r="R563" s="54"/>
      <c r="S563" s="54"/>
      <c r="T563" s="54"/>
      <c r="U563" s="54"/>
      <c r="V563" s="54"/>
      <c r="W563" s="54"/>
      <c r="X563" s="54"/>
      <c r="Y563" s="54"/>
      <c r="Z563" s="54"/>
      <c r="AA563" s="54"/>
      <c r="AB563" s="54"/>
      <c r="AC563" s="54"/>
      <c r="AD563" s="54"/>
      <c r="AE563" s="54"/>
      <c r="AF563" s="54"/>
      <c r="AG563" s="54"/>
      <c r="AH563" s="54"/>
      <c r="AI563" s="54"/>
      <c r="AJ563" s="54"/>
      <c r="AK563" s="54"/>
      <c r="AL563" s="54"/>
      <c r="AM563" s="54"/>
      <c r="AN563" s="54"/>
      <c r="AO563" s="54"/>
      <c r="AP563" s="54"/>
      <c r="AQ563" s="54"/>
      <c r="AR563" s="54"/>
      <c r="AS563" s="54"/>
      <c r="AT563" s="54"/>
      <c r="AU563" s="54"/>
      <c r="AV563" s="54"/>
      <c r="AW563" s="54"/>
      <c r="AX563" s="54"/>
      <c r="AY563" s="54"/>
      <c r="AZ563" s="54"/>
      <c r="BA563" s="54"/>
      <c r="BB563" s="54"/>
      <c r="BC563" s="54"/>
      <c r="BD563" s="54"/>
      <c r="BE563" s="54"/>
      <c r="BF563" s="54"/>
      <c r="BG563" s="54"/>
      <c r="BH563" s="14">
        <v>0.49730000000000002</v>
      </c>
      <c r="BI563" s="54"/>
      <c r="BJ563" s="54"/>
      <c r="BK563" s="54"/>
      <c r="BL563" s="54"/>
      <c r="BM563" s="54"/>
      <c r="BN563" s="54"/>
      <c r="BO563" s="54"/>
      <c r="BP563" s="54"/>
      <c r="BQ563" s="54"/>
      <c r="BR563" s="54"/>
      <c r="BS563" s="54"/>
      <c r="BT563" s="54"/>
      <c r="BU563" s="54"/>
      <c r="BV563" s="54"/>
      <c r="BW563" s="54"/>
      <c r="BX563" s="12"/>
      <c r="BY563" s="13" t="s">
        <v>591</v>
      </c>
    </row>
    <row r="564" spans="1:77" s="26" customFormat="1" ht="12.75">
      <c r="B564" s="17">
        <v>59</v>
      </c>
      <c r="C564" s="168" t="s">
        <v>582</v>
      </c>
      <c r="D564" s="168" t="s">
        <v>57</v>
      </c>
      <c r="E564" s="241" t="s">
        <v>886</v>
      </c>
      <c r="F564" s="54"/>
      <c r="G564" s="14">
        <v>1.0479000000000001</v>
      </c>
      <c r="H564" s="14"/>
      <c r="I564" s="14">
        <v>1.0479000000000001</v>
      </c>
      <c r="J564" s="54" t="s">
        <v>886</v>
      </c>
      <c r="K564" s="54"/>
      <c r="L564" s="54"/>
      <c r="M564" s="54"/>
      <c r="N564" s="54"/>
      <c r="O564" s="54"/>
      <c r="P564" s="54"/>
      <c r="Q564" s="54"/>
      <c r="R564" s="54"/>
      <c r="S564" s="54"/>
      <c r="T564" s="54"/>
      <c r="U564" s="54"/>
      <c r="V564" s="54"/>
      <c r="W564" s="54"/>
      <c r="X564" s="54"/>
      <c r="Y564" s="54"/>
      <c r="Z564" s="54"/>
      <c r="AA564" s="54"/>
      <c r="AB564" s="54"/>
      <c r="AC564" s="54"/>
      <c r="AD564" s="54"/>
      <c r="AE564" s="54"/>
      <c r="AF564" s="54"/>
      <c r="AG564" s="54"/>
      <c r="AH564" s="54"/>
      <c r="AI564" s="54"/>
      <c r="AJ564" s="14">
        <v>1.0479000000000001</v>
      </c>
      <c r="AK564" s="54"/>
      <c r="AL564" s="54"/>
      <c r="AM564" s="54"/>
      <c r="AN564" s="54"/>
      <c r="AO564" s="54"/>
      <c r="AP564" s="54"/>
      <c r="AQ564" s="54"/>
      <c r="AR564" s="54"/>
      <c r="AS564" s="54"/>
      <c r="AT564" s="54"/>
      <c r="AU564" s="54"/>
      <c r="AV564" s="54"/>
      <c r="AW564" s="54"/>
      <c r="AX564" s="54"/>
      <c r="AY564" s="54"/>
      <c r="AZ564" s="54"/>
      <c r="BA564" s="54"/>
      <c r="BB564" s="54"/>
      <c r="BC564" s="54"/>
      <c r="BD564" s="54"/>
      <c r="BE564" s="54"/>
      <c r="BF564" s="54"/>
      <c r="BG564" s="54"/>
      <c r="BH564" s="54"/>
      <c r="BI564" s="54"/>
      <c r="BJ564" s="54"/>
      <c r="BK564" s="54"/>
      <c r="BL564" s="54"/>
      <c r="BM564" s="54"/>
      <c r="BN564" s="54"/>
      <c r="BO564" s="54"/>
      <c r="BP564" s="54"/>
      <c r="BQ564" s="54"/>
      <c r="BR564" s="54"/>
      <c r="BS564" s="54"/>
      <c r="BT564" s="54"/>
      <c r="BU564" s="54"/>
      <c r="BV564" s="54"/>
      <c r="BW564" s="54"/>
      <c r="BX564" s="12"/>
      <c r="BY564" s="13" t="s">
        <v>592</v>
      </c>
    </row>
    <row r="565" spans="1:77" s="26" customFormat="1" ht="12.75">
      <c r="B565" s="17">
        <v>60</v>
      </c>
      <c r="C565" s="62" t="s">
        <v>593</v>
      </c>
      <c r="D565" s="192" t="s">
        <v>93</v>
      </c>
      <c r="E565" s="241" t="s">
        <v>886</v>
      </c>
      <c r="F565" s="54"/>
      <c r="G565" s="14">
        <v>2.9000000000000001E-2</v>
      </c>
      <c r="H565" s="14"/>
      <c r="I565" s="14">
        <v>2.9000000000000001E-2</v>
      </c>
      <c r="J565" s="54" t="s">
        <v>886</v>
      </c>
      <c r="K565" s="54"/>
      <c r="L565" s="54"/>
      <c r="M565" s="54"/>
      <c r="N565" s="54"/>
      <c r="O565" s="54"/>
      <c r="P565" s="54"/>
      <c r="Q565" s="54"/>
      <c r="R565" s="54"/>
      <c r="S565" s="54"/>
      <c r="T565" s="54"/>
      <c r="U565" s="54"/>
      <c r="V565" s="54"/>
      <c r="W565" s="54"/>
      <c r="X565" s="54"/>
      <c r="Y565" s="54"/>
      <c r="Z565" s="54"/>
      <c r="AA565" s="54"/>
      <c r="AB565" s="54"/>
      <c r="AC565" s="54"/>
      <c r="AD565" s="54"/>
      <c r="AE565" s="54"/>
      <c r="AF565" s="54"/>
      <c r="AG565" s="54"/>
      <c r="AH565" s="14">
        <v>2.9000000000000001E-2</v>
      </c>
      <c r="AI565" s="54"/>
      <c r="AJ565" s="54"/>
      <c r="AK565" s="54"/>
      <c r="AL565" s="54"/>
      <c r="AM565" s="54"/>
      <c r="AN565" s="54"/>
      <c r="AO565" s="54"/>
      <c r="AP565" s="54"/>
      <c r="AQ565" s="54"/>
      <c r="AR565" s="54"/>
      <c r="AS565" s="54"/>
      <c r="AT565" s="54"/>
      <c r="AU565" s="54"/>
      <c r="AV565" s="54"/>
      <c r="AW565" s="54"/>
      <c r="AX565" s="54"/>
      <c r="AY565" s="54"/>
      <c r="AZ565" s="54"/>
      <c r="BA565" s="54"/>
      <c r="BB565" s="54"/>
      <c r="BC565" s="54"/>
      <c r="BD565" s="54"/>
      <c r="BE565" s="54"/>
      <c r="BF565" s="54"/>
      <c r="BG565" s="54"/>
      <c r="BH565" s="54"/>
      <c r="BI565" s="54"/>
      <c r="BJ565" s="54"/>
      <c r="BK565" s="54"/>
      <c r="BL565" s="54"/>
      <c r="BM565" s="54"/>
      <c r="BN565" s="54"/>
      <c r="BO565" s="54"/>
      <c r="BP565" s="54"/>
      <c r="BQ565" s="54"/>
      <c r="BR565" s="54"/>
      <c r="BS565" s="54"/>
      <c r="BT565" s="54"/>
      <c r="BU565" s="54"/>
      <c r="BV565" s="54"/>
      <c r="BW565" s="54"/>
      <c r="BX565" s="12"/>
      <c r="BY565" s="13" t="s">
        <v>594</v>
      </c>
    </row>
    <row r="566" spans="1:77" ht="12.75">
      <c r="B566" s="17">
        <v>61</v>
      </c>
      <c r="C566" s="188" t="s">
        <v>595</v>
      </c>
      <c r="D566" s="189" t="s">
        <v>53</v>
      </c>
      <c r="E566" s="241" t="s">
        <v>886</v>
      </c>
      <c r="F566" s="54"/>
      <c r="G566" s="39">
        <v>2.5</v>
      </c>
      <c r="H566" s="39"/>
      <c r="I566" s="14">
        <v>2.5</v>
      </c>
      <c r="J566" s="54" t="s">
        <v>886</v>
      </c>
      <c r="K566" s="54"/>
      <c r="L566" s="54"/>
      <c r="M566" s="54"/>
      <c r="N566" s="54"/>
      <c r="O566" s="54"/>
      <c r="P566" s="14">
        <v>2.5</v>
      </c>
      <c r="Q566" s="54"/>
      <c r="R566" s="54"/>
      <c r="S566" s="54"/>
      <c r="T566" s="54"/>
      <c r="U566" s="54"/>
      <c r="V566" s="54"/>
      <c r="W566" s="54"/>
      <c r="X566" s="54"/>
      <c r="Y566" s="54"/>
      <c r="Z566" s="54"/>
      <c r="AA566" s="54"/>
      <c r="AB566" s="54"/>
      <c r="AC566" s="54"/>
      <c r="AD566" s="54"/>
      <c r="AE566" s="54"/>
      <c r="AF566" s="54"/>
      <c r="AG566" s="54"/>
      <c r="AH566" s="54"/>
      <c r="AI566" s="54"/>
      <c r="AJ566" s="54"/>
      <c r="AK566" s="54"/>
      <c r="AL566" s="54"/>
      <c r="AM566" s="54"/>
      <c r="AN566" s="54"/>
      <c r="AO566" s="54"/>
      <c r="AP566" s="54"/>
      <c r="AQ566" s="54"/>
      <c r="AR566" s="54"/>
      <c r="AS566" s="54"/>
      <c r="AT566" s="54"/>
      <c r="AU566" s="54"/>
      <c r="AV566" s="54"/>
      <c r="AW566" s="54"/>
      <c r="AX566" s="54"/>
      <c r="AY566" s="54"/>
      <c r="AZ566" s="54"/>
      <c r="BA566" s="54"/>
      <c r="BB566" s="54"/>
      <c r="BC566" s="54"/>
      <c r="BD566" s="54"/>
      <c r="BE566" s="54"/>
      <c r="BF566" s="54"/>
      <c r="BG566" s="54"/>
      <c r="BH566" s="54"/>
      <c r="BI566" s="54"/>
      <c r="BJ566" s="54"/>
      <c r="BK566" s="54"/>
      <c r="BL566" s="54"/>
      <c r="BM566" s="54"/>
      <c r="BN566" s="54"/>
      <c r="BO566" s="54"/>
      <c r="BP566" s="54"/>
      <c r="BQ566" s="54"/>
      <c r="BR566" s="54"/>
      <c r="BS566" s="54"/>
      <c r="BT566" s="54"/>
      <c r="BU566" s="54"/>
      <c r="BV566" s="54"/>
      <c r="BW566" s="54"/>
      <c r="BX566" s="35"/>
      <c r="BY566" s="29" t="s">
        <v>62</v>
      </c>
    </row>
    <row r="567" spans="1:77" ht="12.75">
      <c r="B567" s="17">
        <v>62</v>
      </c>
      <c r="C567" s="188" t="s">
        <v>596</v>
      </c>
      <c r="D567" s="189" t="s">
        <v>19</v>
      </c>
      <c r="E567" s="241" t="s">
        <v>886</v>
      </c>
      <c r="F567" s="54"/>
      <c r="G567" s="39">
        <v>0.3</v>
      </c>
      <c r="H567" s="39"/>
      <c r="I567" s="14">
        <v>0.3</v>
      </c>
      <c r="J567" s="54" t="s">
        <v>886</v>
      </c>
      <c r="K567" s="54"/>
      <c r="L567" s="54"/>
      <c r="M567" s="54"/>
      <c r="N567" s="54"/>
      <c r="O567" s="54"/>
      <c r="P567" s="54"/>
      <c r="Q567" s="54"/>
      <c r="R567" s="54"/>
      <c r="S567" s="54"/>
      <c r="T567" s="54"/>
      <c r="U567" s="54"/>
      <c r="V567" s="54"/>
      <c r="W567" s="54"/>
      <c r="X567" s="54"/>
      <c r="Y567" s="54"/>
      <c r="Z567" s="54"/>
      <c r="AA567" s="54"/>
      <c r="AB567" s="54"/>
      <c r="AC567" s="54"/>
      <c r="AD567" s="14">
        <v>0.3</v>
      </c>
      <c r="AE567" s="54"/>
      <c r="AF567" s="54"/>
      <c r="AG567" s="54"/>
      <c r="AH567" s="54"/>
      <c r="AI567" s="54"/>
      <c r="AJ567" s="54"/>
      <c r="AK567" s="54"/>
      <c r="AL567" s="54"/>
      <c r="AM567" s="54"/>
      <c r="AN567" s="54"/>
      <c r="AO567" s="54"/>
      <c r="AP567" s="54"/>
      <c r="AQ567" s="54"/>
      <c r="AR567" s="54"/>
      <c r="AS567" s="54"/>
      <c r="AT567" s="54"/>
      <c r="AU567" s="54"/>
      <c r="AV567" s="54"/>
      <c r="AW567" s="54"/>
      <c r="AX567" s="54"/>
      <c r="AY567" s="54"/>
      <c r="AZ567" s="54"/>
      <c r="BA567" s="54"/>
      <c r="BB567" s="54"/>
      <c r="BC567" s="54"/>
      <c r="BD567" s="54"/>
      <c r="BE567" s="54"/>
      <c r="BF567" s="54"/>
      <c r="BG567" s="54"/>
      <c r="BH567" s="54"/>
      <c r="BI567" s="54"/>
      <c r="BJ567" s="54"/>
      <c r="BK567" s="54"/>
      <c r="BL567" s="54"/>
      <c r="BM567" s="54"/>
      <c r="BN567" s="54"/>
      <c r="BO567" s="54"/>
      <c r="BP567" s="54"/>
      <c r="BQ567" s="54"/>
      <c r="BR567" s="54"/>
      <c r="BS567" s="54"/>
      <c r="BT567" s="54"/>
      <c r="BU567" s="54"/>
      <c r="BV567" s="54"/>
      <c r="BW567" s="54"/>
      <c r="BX567" s="35"/>
      <c r="BY567" s="29" t="s">
        <v>62</v>
      </c>
    </row>
    <row r="568" spans="1:77" s="89" customFormat="1" ht="38.25">
      <c r="A568" s="18"/>
      <c r="B568" s="98">
        <v>63</v>
      </c>
      <c r="C568" s="187" t="s">
        <v>703</v>
      </c>
      <c r="D568" s="185" t="s">
        <v>57</v>
      </c>
      <c r="E568" s="205" t="s">
        <v>886</v>
      </c>
      <c r="F568" s="139"/>
      <c r="G568" s="133">
        <v>1.9597</v>
      </c>
      <c r="H568" s="108"/>
      <c r="I568" s="133">
        <v>1.9597</v>
      </c>
      <c r="J568" s="139" t="s">
        <v>908</v>
      </c>
      <c r="K568" s="139"/>
      <c r="L568" s="139"/>
      <c r="M568" s="139"/>
      <c r="N568" s="139"/>
      <c r="O568" s="139"/>
      <c r="P568" s="133">
        <v>1.9597</v>
      </c>
      <c r="Q568" s="139"/>
      <c r="R568" s="139"/>
      <c r="S568" s="139"/>
      <c r="T568" s="139"/>
      <c r="U568" s="139"/>
      <c r="V568" s="139"/>
      <c r="W568" s="139"/>
      <c r="X568" s="139"/>
      <c r="Y568" s="139"/>
      <c r="Z568" s="139"/>
      <c r="AA568" s="139"/>
      <c r="AB568" s="139"/>
      <c r="AC568" s="139"/>
      <c r="AD568" s="139"/>
      <c r="AE568" s="139"/>
      <c r="AF568" s="139"/>
      <c r="AG568" s="139"/>
      <c r="AH568" s="139"/>
      <c r="AI568" s="139"/>
      <c r="AJ568" s="139"/>
      <c r="AK568" s="139"/>
      <c r="AL568" s="139"/>
      <c r="AM568" s="139"/>
      <c r="AN568" s="139"/>
      <c r="AO568" s="139"/>
      <c r="AP568" s="139"/>
      <c r="AQ568" s="139"/>
      <c r="AR568" s="139"/>
      <c r="AS568" s="139"/>
      <c r="AT568" s="139"/>
      <c r="AU568" s="139"/>
      <c r="AV568" s="139"/>
      <c r="AW568" s="139"/>
      <c r="AX568" s="139"/>
      <c r="AY568" s="139"/>
      <c r="AZ568" s="139"/>
      <c r="BA568" s="139"/>
      <c r="BB568" s="139"/>
      <c r="BC568" s="139"/>
      <c r="BD568" s="139"/>
      <c r="BE568" s="139"/>
      <c r="BF568" s="139"/>
      <c r="BG568" s="139"/>
      <c r="BH568" s="139"/>
      <c r="BI568" s="139"/>
      <c r="BJ568" s="139"/>
      <c r="BK568" s="139"/>
      <c r="BL568" s="139"/>
      <c r="BM568" s="139"/>
      <c r="BN568" s="139"/>
      <c r="BO568" s="139"/>
      <c r="BP568" s="139"/>
      <c r="BQ568" s="139"/>
      <c r="BR568" s="139"/>
      <c r="BS568" s="139"/>
      <c r="BT568" s="139"/>
      <c r="BU568" s="139"/>
      <c r="BV568" s="139"/>
      <c r="BW568" s="139"/>
      <c r="BX568" s="96"/>
      <c r="BY568" s="97" t="s">
        <v>62</v>
      </c>
    </row>
    <row r="569" spans="1:77" s="11" customFormat="1" ht="12.75">
      <c r="B569" s="17">
        <v>64</v>
      </c>
      <c r="C569" s="243" t="s">
        <v>729</v>
      </c>
      <c r="D569" s="168" t="s">
        <v>522</v>
      </c>
      <c r="E569" s="241" t="s">
        <v>886</v>
      </c>
      <c r="F569" s="54"/>
      <c r="G569" s="74">
        <v>1.33511</v>
      </c>
      <c r="H569" s="14"/>
      <c r="I569" s="14">
        <f>G569</f>
        <v>1.33511</v>
      </c>
      <c r="J569" s="54" t="s">
        <v>886</v>
      </c>
      <c r="K569" s="54"/>
      <c r="L569" s="54"/>
      <c r="M569" s="54"/>
      <c r="N569" s="54"/>
      <c r="O569" s="54"/>
      <c r="P569" s="54">
        <v>1.33511</v>
      </c>
      <c r="Q569" s="54"/>
      <c r="R569" s="54"/>
      <c r="S569" s="54"/>
      <c r="T569" s="54"/>
      <c r="U569" s="54"/>
      <c r="V569" s="54"/>
      <c r="W569" s="54"/>
      <c r="X569" s="54"/>
      <c r="Y569" s="54"/>
      <c r="Z569" s="54"/>
      <c r="AA569" s="54"/>
      <c r="AB569" s="54"/>
      <c r="AC569" s="54"/>
      <c r="AD569" s="54"/>
      <c r="AE569" s="54"/>
      <c r="AF569" s="54"/>
      <c r="AG569" s="54"/>
      <c r="AH569" s="54"/>
      <c r="AI569" s="54"/>
      <c r="AJ569" s="54"/>
      <c r="AK569" s="54"/>
      <c r="AL569" s="54"/>
      <c r="AM569" s="54"/>
      <c r="AN569" s="54"/>
      <c r="AO569" s="54"/>
      <c r="AP569" s="54"/>
      <c r="AQ569" s="54"/>
      <c r="AR569" s="54"/>
      <c r="AS569" s="54"/>
      <c r="AT569" s="54"/>
      <c r="AU569" s="54"/>
      <c r="AV569" s="54"/>
      <c r="AW569" s="54"/>
      <c r="AX569" s="54"/>
      <c r="AY569" s="54"/>
      <c r="AZ569" s="54"/>
      <c r="BA569" s="54"/>
      <c r="BB569" s="54"/>
      <c r="BC569" s="54"/>
      <c r="BD569" s="54"/>
      <c r="BE569" s="54"/>
      <c r="BF569" s="54"/>
      <c r="BG569" s="54"/>
      <c r="BH569" s="54"/>
      <c r="BI569" s="54"/>
      <c r="BJ569" s="54"/>
      <c r="BK569" s="54"/>
      <c r="BL569" s="54"/>
      <c r="BM569" s="54"/>
      <c r="BN569" s="54"/>
      <c r="BO569" s="54"/>
      <c r="BP569" s="54"/>
      <c r="BQ569" s="54"/>
      <c r="BR569" s="54"/>
      <c r="BS569" s="54"/>
      <c r="BT569" s="54"/>
      <c r="BU569" s="54"/>
      <c r="BV569" s="54"/>
      <c r="BW569" s="54"/>
      <c r="BX569" s="35"/>
      <c r="BY569" s="29" t="s">
        <v>62</v>
      </c>
    </row>
    <row r="570" spans="1:77" s="11" customFormat="1" ht="12.75">
      <c r="B570" s="17">
        <v>65</v>
      </c>
      <c r="C570" s="243" t="s">
        <v>729</v>
      </c>
      <c r="D570" s="168" t="s">
        <v>522</v>
      </c>
      <c r="E570" s="241" t="s">
        <v>886</v>
      </c>
      <c r="F570" s="54"/>
      <c r="G570" s="74">
        <v>8.0119999999999997E-2</v>
      </c>
      <c r="H570" s="14"/>
      <c r="I570" s="14">
        <f t="shared" ref="I570:I575" si="3">G570</f>
        <v>8.0119999999999997E-2</v>
      </c>
      <c r="J570" s="54" t="s">
        <v>886</v>
      </c>
      <c r="K570" s="54"/>
      <c r="L570" s="54"/>
      <c r="M570" s="54"/>
      <c r="N570" s="54"/>
      <c r="O570" s="54"/>
      <c r="P570" s="54">
        <v>8.0119999999999997E-2</v>
      </c>
      <c r="Q570" s="54"/>
      <c r="R570" s="54"/>
      <c r="S570" s="54"/>
      <c r="T570" s="54"/>
      <c r="U570" s="54"/>
      <c r="V570" s="54"/>
      <c r="W570" s="54"/>
      <c r="X570" s="54"/>
      <c r="Y570" s="54"/>
      <c r="Z570" s="54"/>
      <c r="AA570" s="54"/>
      <c r="AB570" s="54"/>
      <c r="AC570" s="54"/>
      <c r="AD570" s="54"/>
      <c r="AE570" s="54"/>
      <c r="AF570" s="54"/>
      <c r="AG570" s="54"/>
      <c r="AH570" s="54"/>
      <c r="AI570" s="54"/>
      <c r="AJ570" s="54"/>
      <c r="AK570" s="54"/>
      <c r="AL570" s="54"/>
      <c r="AM570" s="54"/>
      <c r="AN570" s="54"/>
      <c r="AO570" s="54"/>
      <c r="AP570" s="54"/>
      <c r="AQ570" s="54"/>
      <c r="AR570" s="54"/>
      <c r="AS570" s="54"/>
      <c r="AT570" s="54"/>
      <c r="AU570" s="54"/>
      <c r="AV570" s="54"/>
      <c r="AW570" s="54"/>
      <c r="AX570" s="54"/>
      <c r="AY570" s="54"/>
      <c r="AZ570" s="54"/>
      <c r="BA570" s="54"/>
      <c r="BB570" s="54"/>
      <c r="BC570" s="54"/>
      <c r="BD570" s="54"/>
      <c r="BE570" s="54"/>
      <c r="BF570" s="54"/>
      <c r="BG570" s="54"/>
      <c r="BH570" s="54"/>
      <c r="BI570" s="54"/>
      <c r="BJ570" s="54"/>
      <c r="BK570" s="54"/>
      <c r="BL570" s="54"/>
      <c r="BM570" s="54"/>
      <c r="BN570" s="54"/>
      <c r="BO570" s="54"/>
      <c r="BP570" s="54"/>
      <c r="BQ570" s="54"/>
      <c r="BR570" s="54"/>
      <c r="BS570" s="54"/>
      <c r="BT570" s="54"/>
      <c r="BU570" s="54"/>
      <c r="BV570" s="54"/>
      <c r="BW570" s="54"/>
      <c r="BX570" s="35"/>
      <c r="BY570" s="29" t="s">
        <v>62</v>
      </c>
    </row>
    <row r="571" spans="1:77" s="11" customFormat="1" ht="12.75">
      <c r="B571" s="17">
        <v>66</v>
      </c>
      <c r="C571" s="243" t="s">
        <v>729</v>
      </c>
      <c r="D571" s="168" t="s">
        <v>522</v>
      </c>
      <c r="E571" s="241" t="s">
        <v>886</v>
      </c>
      <c r="F571" s="54"/>
      <c r="G571" s="74">
        <v>0.50102999999999998</v>
      </c>
      <c r="H571" s="14"/>
      <c r="I571" s="14">
        <f t="shared" si="3"/>
        <v>0.50102999999999998</v>
      </c>
      <c r="J571" s="54" t="s">
        <v>886</v>
      </c>
      <c r="K571" s="54"/>
      <c r="L571" s="54"/>
      <c r="M571" s="54"/>
      <c r="N571" s="54"/>
      <c r="O571" s="54"/>
      <c r="P571" s="54">
        <v>0.50102999999999998</v>
      </c>
      <c r="Q571" s="54"/>
      <c r="R571" s="54"/>
      <c r="S571" s="54"/>
      <c r="T571" s="54"/>
      <c r="U571" s="54"/>
      <c r="V571" s="54"/>
      <c r="W571" s="54"/>
      <c r="X571" s="54"/>
      <c r="Y571" s="54"/>
      <c r="Z571" s="54"/>
      <c r="AA571" s="54"/>
      <c r="AB571" s="54"/>
      <c r="AC571" s="54"/>
      <c r="AD571" s="54"/>
      <c r="AE571" s="54"/>
      <c r="AF571" s="54"/>
      <c r="AG571" s="54"/>
      <c r="AH571" s="54"/>
      <c r="AI571" s="54"/>
      <c r="AJ571" s="54"/>
      <c r="AK571" s="54"/>
      <c r="AL571" s="54"/>
      <c r="AM571" s="54"/>
      <c r="AN571" s="54"/>
      <c r="AO571" s="54"/>
      <c r="AP571" s="54"/>
      <c r="AQ571" s="54"/>
      <c r="AR571" s="54"/>
      <c r="AS571" s="54"/>
      <c r="AT571" s="54"/>
      <c r="AU571" s="54"/>
      <c r="AV571" s="54"/>
      <c r="AW571" s="54"/>
      <c r="AX571" s="54"/>
      <c r="AY571" s="54"/>
      <c r="AZ571" s="54"/>
      <c r="BA571" s="54"/>
      <c r="BB571" s="54"/>
      <c r="BC571" s="54"/>
      <c r="BD571" s="54"/>
      <c r="BE571" s="54"/>
      <c r="BF571" s="54"/>
      <c r="BG571" s="54"/>
      <c r="BH571" s="54"/>
      <c r="BI571" s="54"/>
      <c r="BJ571" s="54"/>
      <c r="BK571" s="54"/>
      <c r="BL571" s="54"/>
      <c r="BM571" s="54"/>
      <c r="BN571" s="54"/>
      <c r="BO571" s="54"/>
      <c r="BP571" s="54"/>
      <c r="BQ571" s="54"/>
      <c r="BR571" s="54"/>
      <c r="BS571" s="54"/>
      <c r="BT571" s="54"/>
      <c r="BU571" s="54"/>
      <c r="BV571" s="54"/>
      <c r="BW571" s="54"/>
      <c r="BX571" s="35"/>
      <c r="BY571" s="29" t="s">
        <v>62</v>
      </c>
    </row>
    <row r="572" spans="1:77" s="11" customFormat="1" ht="12.75">
      <c r="B572" s="17">
        <v>67</v>
      </c>
      <c r="C572" s="243" t="s">
        <v>730</v>
      </c>
      <c r="D572" s="168" t="s">
        <v>57</v>
      </c>
      <c r="E572" s="241" t="s">
        <v>886</v>
      </c>
      <c r="F572" s="54"/>
      <c r="G572" s="74">
        <v>1.8863799999999999</v>
      </c>
      <c r="H572" s="14"/>
      <c r="I572" s="14">
        <f t="shared" si="3"/>
        <v>1.8863799999999999</v>
      </c>
      <c r="J572" s="54" t="s">
        <v>886</v>
      </c>
      <c r="K572" s="54"/>
      <c r="L572" s="54"/>
      <c r="M572" s="54"/>
      <c r="N572" s="54"/>
      <c r="O572" s="54"/>
      <c r="P572" s="54">
        <v>1.8863799999999999</v>
      </c>
      <c r="Q572" s="54"/>
      <c r="R572" s="54"/>
      <c r="S572" s="54"/>
      <c r="T572" s="54"/>
      <c r="U572" s="54"/>
      <c r="V572" s="54"/>
      <c r="W572" s="54"/>
      <c r="X572" s="54"/>
      <c r="Y572" s="54"/>
      <c r="Z572" s="54"/>
      <c r="AA572" s="54"/>
      <c r="AB572" s="54"/>
      <c r="AC572" s="54"/>
      <c r="AD572" s="54"/>
      <c r="AE572" s="54"/>
      <c r="AF572" s="54"/>
      <c r="AG572" s="54"/>
      <c r="AH572" s="54"/>
      <c r="AI572" s="54"/>
      <c r="AJ572" s="54"/>
      <c r="AK572" s="54"/>
      <c r="AL572" s="54"/>
      <c r="AM572" s="54"/>
      <c r="AN572" s="54"/>
      <c r="AO572" s="54"/>
      <c r="AP572" s="54"/>
      <c r="AQ572" s="54"/>
      <c r="AR572" s="54"/>
      <c r="AS572" s="54"/>
      <c r="AT572" s="54"/>
      <c r="AU572" s="54"/>
      <c r="AV572" s="54"/>
      <c r="AW572" s="54"/>
      <c r="AX572" s="54"/>
      <c r="AY572" s="54"/>
      <c r="AZ572" s="54"/>
      <c r="BA572" s="54"/>
      <c r="BB572" s="54"/>
      <c r="BC572" s="54"/>
      <c r="BD572" s="54"/>
      <c r="BE572" s="54"/>
      <c r="BF572" s="54"/>
      <c r="BG572" s="54"/>
      <c r="BH572" s="54"/>
      <c r="BI572" s="54"/>
      <c r="BJ572" s="54"/>
      <c r="BK572" s="54"/>
      <c r="BL572" s="54"/>
      <c r="BM572" s="54"/>
      <c r="BN572" s="54"/>
      <c r="BO572" s="54"/>
      <c r="BP572" s="54"/>
      <c r="BQ572" s="54"/>
      <c r="BR572" s="54"/>
      <c r="BS572" s="54"/>
      <c r="BT572" s="54"/>
      <c r="BU572" s="54"/>
      <c r="BV572" s="54"/>
      <c r="BW572" s="54"/>
      <c r="BX572" s="35"/>
      <c r="BY572" s="29" t="s">
        <v>62</v>
      </c>
    </row>
    <row r="573" spans="1:77" s="11" customFormat="1" ht="12.75">
      <c r="B573" s="17">
        <v>68</v>
      </c>
      <c r="C573" s="243" t="s">
        <v>731</v>
      </c>
      <c r="D573" s="168" t="s">
        <v>18</v>
      </c>
      <c r="E573" s="241" t="s">
        <v>886</v>
      </c>
      <c r="F573" s="54"/>
      <c r="G573" s="74">
        <v>3.68675</v>
      </c>
      <c r="H573" s="14"/>
      <c r="I573" s="14">
        <f t="shared" si="3"/>
        <v>3.68675</v>
      </c>
      <c r="J573" s="54" t="s">
        <v>886</v>
      </c>
      <c r="K573" s="54"/>
      <c r="L573" s="54"/>
      <c r="M573" s="54"/>
      <c r="N573" s="54"/>
      <c r="O573" s="54"/>
      <c r="P573" s="54">
        <v>3.68675</v>
      </c>
      <c r="Q573" s="54"/>
      <c r="R573" s="54"/>
      <c r="S573" s="54"/>
      <c r="T573" s="54"/>
      <c r="U573" s="54"/>
      <c r="V573" s="54"/>
      <c r="W573" s="54"/>
      <c r="X573" s="54"/>
      <c r="Y573" s="54"/>
      <c r="Z573" s="54"/>
      <c r="AA573" s="54"/>
      <c r="AB573" s="54"/>
      <c r="AC573" s="54"/>
      <c r="AD573" s="54"/>
      <c r="AE573" s="54"/>
      <c r="AF573" s="54"/>
      <c r="AG573" s="54"/>
      <c r="AH573" s="54"/>
      <c r="AI573" s="54"/>
      <c r="AJ573" s="54"/>
      <c r="AK573" s="54"/>
      <c r="AL573" s="54"/>
      <c r="AM573" s="54"/>
      <c r="AN573" s="54"/>
      <c r="AO573" s="54"/>
      <c r="AP573" s="54"/>
      <c r="AQ573" s="54"/>
      <c r="AR573" s="54"/>
      <c r="AS573" s="54"/>
      <c r="AT573" s="54"/>
      <c r="AU573" s="54"/>
      <c r="AV573" s="54"/>
      <c r="AW573" s="54"/>
      <c r="AX573" s="54"/>
      <c r="AY573" s="54"/>
      <c r="AZ573" s="54"/>
      <c r="BA573" s="54"/>
      <c r="BB573" s="54"/>
      <c r="BC573" s="54"/>
      <c r="BD573" s="54"/>
      <c r="BE573" s="54"/>
      <c r="BF573" s="54"/>
      <c r="BG573" s="54"/>
      <c r="BH573" s="54"/>
      <c r="BI573" s="54"/>
      <c r="BJ573" s="54"/>
      <c r="BK573" s="54"/>
      <c r="BL573" s="54"/>
      <c r="BM573" s="54"/>
      <c r="BN573" s="54"/>
      <c r="BO573" s="54"/>
      <c r="BP573" s="54"/>
      <c r="BQ573" s="54"/>
      <c r="BR573" s="54"/>
      <c r="BS573" s="54"/>
      <c r="BT573" s="54"/>
      <c r="BU573" s="54"/>
      <c r="BV573" s="54"/>
      <c r="BW573" s="54"/>
      <c r="BX573" s="35"/>
      <c r="BY573" s="29" t="s">
        <v>62</v>
      </c>
    </row>
    <row r="574" spans="1:77" s="11" customFormat="1" ht="12.75">
      <c r="B574" s="17">
        <v>69</v>
      </c>
      <c r="C574" s="243" t="s">
        <v>732</v>
      </c>
      <c r="D574" s="168" t="s">
        <v>19</v>
      </c>
      <c r="E574" s="241" t="s">
        <v>886</v>
      </c>
      <c r="F574" s="54"/>
      <c r="G574" s="74">
        <v>0.32496999999999998</v>
      </c>
      <c r="H574" s="14"/>
      <c r="I574" s="14">
        <f t="shared" si="3"/>
        <v>0.32496999999999998</v>
      </c>
      <c r="J574" s="54" t="s">
        <v>886</v>
      </c>
      <c r="K574" s="54"/>
      <c r="L574" s="54"/>
      <c r="M574" s="54"/>
      <c r="N574" s="54"/>
      <c r="O574" s="54"/>
      <c r="P574" s="54">
        <v>0.32496999999999998</v>
      </c>
      <c r="Q574" s="54"/>
      <c r="R574" s="54"/>
      <c r="S574" s="54"/>
      <c r="T574" s="54"/>
      <c r="U574" s="54"/>
      <c r="V574" s="54"/>
      <c r="W574" s="54"/>
      <c r="X574" s="54"/>
      <c r="Y574" s="54"/>
      <c r="Z574" s="54"/>
      <c r="AA574" s="54"/>
      <c r="AB574" s="54"/>
      <c r="AC574" s="54"/>
      <c r="AD574" s="54"/>
      <c r="AE574" s="54"/>
      <c r="AF574" s="54"/>
      <c r="AG574" s="54"/>
      <c r="AH574" s="54"/>
      <c r="AI574" s="54"/>
      <c r="AJ574" s="54"/>
      <c r="AK574" s="54"/>
      <c r="AL574" s="54"/>
      <c r="AM574" s="54"/>
      <c r="AN574" s="54"/>
      <c r="AO574" s="54"/>
      <c r="AP574" s="54"/>
      <c r="AQ574" s="54"/>
      <c r="AR574" s="54"/>
      <c r="AS574" s="54"/>
      <c r="AT574" s="54"/>
      <c r="AU574" s="54"/>
      <c r="AV574" s="54"/>
      <c r="AW574" s="54"/>
      <c r="AX574" s="54"/>
      <c r="AY574" s="54"/>
      <c r="AZ574" s="54"/>
      <c r="BA574" s="54"/>
      <c r="BB574" s="54"/>
      <c r="BC574" s="54"/>
      <c r="BD574" s="54"/>
      <c r="BE574" s="54"/>
      <c r="BF574" s="54"/>
      <c r="BG574" s="54"/>
      <c r="BH574" s="54"/>
      <c r="BI574" s="54"/>
      <c r="BJ574" s="54"/>
      <c r="BK574" s="54"/>
      <c r="BL574" s="54"/>
      <c r="BM574" s="54"/>
      <c r="BN574" s="54"/>
      <c r="BO574" s="54"/>
      <c r="BP574" s="54"/>
      <c r="BQ574" s="54"/>
      <c r="BR574" s="54"/>
      <c r="BS574" s="54"/>
      <c r="BT574" s="54"/>
      <c r="BU574" s="54"/>
      <c r="BV574" s="54"/>
      <c r="BW574" s="54"/>
      <c r="BX574" s="35"/>
      <c r="BY574" s="29" t="s">
        <v>62</v>
      </c>
    </row>
    <row r="575" spans="1:77" s="11" customFormat="1" ht="12.75">
      <c r="B575" s="17">
        <v>70</v>
      </c>
      <c r="C575" s="243" t="s">
        <v>964</v>
      </c>
      <c r="D575" s="168" t="s">
        <v>522</v>
      </c>
      <c r="E575" s="241" t="s">
        <v>886</v>
      </c>
      <c r="F575" s="54"/>
      <c r="G575" s="74">
        <v>0.98868</v>
      </c>
      <c r="H575" s="14"/>
      <c r="I575" s="14">
        <f t="shared" si="3"/>
        <v>0.98868</v>
      </c>
      <c r="J575" s="54" t="s">
        <v>886</v>
      </c>
      <c r="K575" s="54"/>
      <c r="L575" s="54"/>
      <c r="M575" s="54"/>
      <c r="N575" s="54"/>
      <c r="O575" s="54"/>
      <c r="P575" s="54">
        <v>0.98868</v>
      </c>
      <c r="Q575" s="54"/>
      <c r="R575" s="54"/>
      <c r="S575" s="54"/>
      <c r="T575" s="54"/>
      <c r="U575" s="54"/>
      <c r="V575" s="54"/>
      <c r="W575" s="54"/>
      <c r="X575" s="54"/>
      <c r="Y575" s="54"/>
      <c r="Z575" s="54"/>
      <c r="AA575" s="54"/>
      <c r="AB575" s="54"/>
      <c r="AC575" s="54"/>
      <c r="AD575" s="54"/>
      <c r="AE575" s="54"/>
      <c r="AF575" s="54"/>
      <c r="AG575" s="54"/>
      <c r="AH575" s="54"/>
      <c r="AI575" s="54"/>
      <c r="AJ575" s="54"/>
      <c r="AK575" s="54"/>
      <c r="AL575" s="54"/>
      <c r="AM575" s="54"/>
      <c r="AN575" s="54"/>
      <c r="AO575" s="54"/>
      <c r="AP575" s="54"/>
      <c r="AQ575" s="54"/>
      <c r="AR575" s="54"/>
      <c r="AS575" s="54"/>
      <c r="AT575" s="54"/>
      <c r="AU575" s="54"/>
      <c r="AV575" s="54"/>
      <c r="AW575" s="54"/>
      <c r="AX575" s="54"/>
      <c r="AY575" s="54"/>
      <c r="AZ575" s="54"/>
      <c r="BA575" s="54"/>
      <c r="BB575" s="54"/>
      <c r="BC575" s="54"/>
      <c r="BD575" s="54"/>
      <c r="BE575" s="54"/>
      <c r="BF575" s="54"/>
      <c r="BG575" s="54"/>
      <c r="BH575" s="54"/>
      <c r="BI575" s="54"/>
      <c r="BJ575" s="54"/>
      <c r="BK575" s="54"/>
      <c r="BL575" s="54"/>
      <c r="BM575" s="54"/>
      <c r="BN575" s="54"/>
      <c r="BO575" s="54"/>
      <c r="BP575" s="54"/>
      <c r="BQ575" s="54"/>
      <c r="BR575" s="54"/>
      <c r="BS575" s="54"/>
      <c r="BT575" s="54"/>
      <c r="BU575" s="54"/>
      <c r="BV575" s="54"/>
      <c r="BW575" s="54"/>
      <c r="BX575" s="35"/>
      <c r="BY575" s="29" t="s">
        <v>62</v>
      </c>
    </row>
    <row r="576" spans="1:77" s="26" customFormat="1" ht="15.75">
      <c r="B576" s="2" t="s">
        <v>599</v>
      </c>
      <c r="C576" s="240" t="s">
        <v>600</v>
      </c>
      <c r="D576" s="182"/>
      <c r="E576" s="167"/>
      <c r="F576" s="7"/>
      <c r="G576" s="8"/>
      <c r="H576" s="8"/>
      <c r="I576" s="8"/>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40"/>
      <c r="BY576" s="30"/>
    </row>
    <row r="577" spans="1:77" ht="12.75">
      <c r="B577" s="2">
        <v>1</v>
      </c>
      <c r="C577" s="168" t="s">
        <v>704</v>
      </c>
      <c r="D577" s="168" t="s">
        <v>522</v>
      </c>
      <c r="E577" s="169" t="s">
        <v>887</v>
      </c>
      <c r="F577" s="15"/>
      <c r="G577" s="14">
        <v>0.54</v>
      </c>
      <c r="H577" s="14"/>
      <c r="I577" s="14">
        <v>0.54</v>
      </c>
      <c r="J577" s="15" t="s">
        <v>887</v>
      </c>
      <c r="K577" s="15"/>
      <c r="L577" s="15"/>
      <c r="M577" s="15"/>
      <c r="N577" s="15"/>
      <c r="O577" s="15"/>
      <c r="P577" s="15">
        <v>0.54</v>
      </c>
      <c r="Q577" s="15"/>
      <c r="R577" s="15"/>
      <c r="S577" s="15"/>
      <c r="T577" s="15"/>
      <c r="U577" s="15"/>
      <c r="V577" s="15"/>
      <c r="W577" s="15"/>
      <c r="X577" s="15"/>
      <c r="Y577" s="15"/>
      <c r="Z577" s="15"/>
      <c r="AA577" s="15"/>
      <c r="AB577" s="15"/>
      <c r="AC577" s="15"/>
      <c r="AD577" s="15"/>
      <c r="AE577" s="15"/>
      <c r="AF577" s="15"/>
      <c r="AG577" s="15"/>
      <c r="AH577" s="15"/>
      <c r="AI577" s="15"/>
      <c r="AJ577" s="15"/>
      <c r="AK577" s="15"/>
      <c r="AL577" s="15"/>
      <c r="AM577" s="15"/>
      <c r="AN577" s="15"/>
      <c r="AO577" s="15"/>
      <c r="AP577" s="15"/>
      <c r="AQ577" s="15"/>
      <c r="AR577" s="15"/>
      <c r="AS577" s="15"/>
      <c r="AT577" s="15"/>
      <c r="AU577" s="15"/>
      <c r="AV577" s="15"/>
      <c r="AW577" s="15"/>
      <c r="AX577" s="15"/>
      <c r="AY577" s="15"/>
      <c r="AZ577" s="15"/>
      <c r="BA577" s="15"/>
      <c r="BB577" s="15"/>
      <c r="BC577" s="15"/>
      <c r="BD577" s="15"/>
      <c r="BE577" s="15"/>
      <c r="BF577" s="15"/>
      <c r="BG577" s="15"/>
      <c r="BH577" s="15"/>
      <c r="BI577" s="15"/>
      <c r="BJ577" s="15"/>
      <c r="BK577" s="15"/>
      <c r="BL577" s="15"/>
      <c r="BM577" s="15"/>
      <c r="BN577" s="15"/>
      <c r="BO577" s="15"/>
      <c r="BP577" s="15"/>
      <c r="BQ577" s="15"/>
      <c r="BR577" s="15"/>
      <c r="BS577" s="15"/>
      <c r="BT577" s="15"/>
      <c r="BU577" s="15"/>
      <c r="BV577" s="15"/>
      <c r="BW577" s="15"/>
      <c r="BX577" s="12"/>
      <c r="BY577" s="29" t="s">
        <v>62</v>
      </c>
    </row>
    <row r="578" spans="1:77" s="89" customFormat="1" ht="12.75">
      <c r="A578" s="18"/>
      <c r="B578" s="100"/>
      <c r="C578" s="204" t="s">
        <v>905</v>
      </c>
      <c r="D578" s="171" t="s">
        <v>522</v>
      </c>
      <c r="E578" s="173" t="s">
        <v>887</v>
      </c>
      <c r="F578" s="95"/>
      <c r="G578" s="88">
        <v>0.08</v>
      </c>
      <c r="H578" s="88"/>
      <c r="I578" s="88">
        <v>0.08</v>
      </c>
      <c r="J578" s="95" t="s">
        <v>887</v>
      </c>
      <c r="K578" s="95"/>
      <c r="L578" s="95"/>
      <c r="M578" s="95"/>
      <c r="N578" s="95"/>
      <c r="O578" s="95"/>
      <c r="P578" s="95"/>
      <c r="Q578" s="95"/>
      <c r="R578" s="95"/>
      <c r="S578" s="95"/>
      <c r="T578" s="95"/>
      <c r="U578" s="95"/>
      <c r="V578" s="95"/>
      <c r="W578" s="95"/>
      <c r="X578" s="95"/>
      <c r="Y578" s="95"/>
      <c r="Z578" s="95"/>
      <c r="AA578" s="95"/>
      <c r="AB578" s="95"/>
      <c r="AC578" s="95"/>
      <c r="AD578" s="88">
        <v>0.08</v>
      </c>
      <c r="AE578" s="95"/>
      <c r="AF578" s="95"/>
      <c r="AG578" s="95"/>
      <c r="AH578" s="95"/>
      <c r="AI578" s="95"/>
      <c r="AJ578" s="95"/>
      <c r="AK578" s="95"/>
      <c r="AL578" s="95"/>
      <c r="AM578" s="95"/>
      <c r="AN578" s="95"/>
      <c r="AO578" s="95"/>
      <c r="AP578" s="95"/>
      <c r="AQ578" s="95"/>
      <c r="AR578" s="95"/>
      <c r="AS578" s="95"/>
      <c r="AT578" s="95"/>
      <c r="AU578" s="95"/>
      <c r="AV578" s="95"/>
      <c r="AW578" s="95"/>
      <c r="AX578" s="95"/>
      <c r="AY578" s="95"/>
      <c r="AZ578" s="95"/>
      <c r="BA578" s="95"/>
      <c r="BB578" s="95"/>
      <c r="BC578" s="95"/>
      <c r="BD578" s="95"/>
      <c r="BE578" s="95"/>
      <c r="BF578" s="95"/>
      <c r="BG578" s="95"/>
      <c r="BH578" s="95"/>
      <c r="BI578" s="95"/>
      <c r="BJ578" s="95"/>
      <c r="BK578" s="95"/>
      <c r="BL578" s="95"/>
      <c r="BM578" s="95"/>
      <c r="BN578" s="95"/>
      <c r="BO578" s="95"/>
      <c r="BP578" s="95"/>
      <c r="BQ578" s="95"/>
      <c r="BR578" s="95"/>
      <c r="BS578" s="95"/>
      <c r="BT578" s="95"/>
      <c r="BU578" s="95"/>
      <c r="BV578" s="95"/>
      <c r="BW578" s="95"/>
      <c r="BX578" s="85"/>
      <c r="BY578" s="97" t="s">
        <v>62</v>
      </c>
    </row>
    <row r="579" spans="1:77" s="89" customFormat="1" ht="38.25">
      <c r="A579" s="18"/>
      <c r="B579" s="100"/>
      <c r="C579" s="245" t="s">
        <v>906</v>
      </c>
      <c r="D579" s="171" t="s">
        <v>522</v>
      </c>
      <c r="E579" s="246" t="s">
        <v>886</v>
      </c>
      <c r="F579" s="120"/>
      <c r="G579" s="141">
        <v>1.34</v>
      </c>
      <c r="H579" s="88"/>
      <c r="I579" s="141">
        <v>1.34</v>
      </c>
      <c r="J579" s="120" t="s">
        <v>907</v>
      </c>
      <c r="K579" s="120"/>
      <c r="L579" s="120"/>
      <c r="M579" s="120"/>
      <c r="N579" s="120"/>
      <c r="O579" s="120"/>
      <c r="P579" s="141">
        <v>1.34</v>
      </c>
      <c r="Q579" s="120"/>
      <c r="R579" s="120"/>
      <c r="S579" s="120"/>
      <c r="T579" s="120"/>
      <c r="U579" s="120"/>
      <c r="V579" s="120"/>
      <c r="W579" s="120"/>
      <c r="X579" s="120"/>
      <c r="Y579" s="120"/>
      <c r="Z579" s="120"/>
      <c r="AA579" s="120"/>
      <c r="AB579" s="120"/>
      <c r="AC579" s="120"/>
      <c r="AD579" s="120"/>
      <c r="AE579" s="120"/>
      <c r="AF579" s="120"/>
      <c r="AG579" s="120"/>
      <c r="AH579" s="120"/>
      <c r="AI579" s="120"/>
      <c r="AJ579" s="120"/>
      <c r="AK579" s="120"/>
      <c r="AL579" s="120"/>
      <c r="AM579" s="120"/>
      <c r="AN579" s="120"/>
      <c r="AO579" s="120"/>
      <c r="AP579" s="120"/>
      <c r="AQ579" s="120"/>
      <c r="AR579" s="120"/>
      <c r="AS579" s="120"/>
      <c r="AT579" s="120"/>
      <c r="AU579" s="120"/>
      <c r="AV579" s="120"/>
      <c r="AW579" s="120"/>
      <c r="AX579" s="120"/>
      <c r="AY579" s="120"/>
      <c r="AZ579" s="120"/>
      <c r="BA579" s="120"/>
      <c r="BB579" s="120"/>
      <c r="BC579" s="120"/>
      <c r="BD579" s="120"/>
      <c r="BE579" s="120"/>
      <c r="BF579" s="120"/>
      <c r="BG579" s="120"/>
      <c r="BH579" s="120"/>
      <c r="BI579" s="120"/>
      <c r="BJ579" s="120"/>
      <c r="BK579" s="120"/>
      <c r="BL579" s="120"/>
      <c r="BM579" s="120"/>
      <c r="BN579" s="120"/>
      <c r="BO579" s="120"/>
      <c r="BP579" s="120"/>
      <c r="BQ579" s="120"/>
      <c r="BR579" s="120"/>
      <c r="BS579" s="120"/>
      <c r="BT579" s="120"/>
      <c r="BU579" s="120"/>
      <c r="BV579" s="120"/>
      <c r="BW579" s="120"/>
      <c r="BX579" s="85"/>
      <c r="BY579" s="97"/>
    </row>
    <row r="580" spans="1:77" s="89" customFormat="1" ht="12.75">
      <c r="A580" s="18"/>
      <c r="B580" s="100"/>
      <c r="C580" s="245" t="s">
        <v>909</v>
      </c>
      <c r="D580" s="171" t="s">
        <v>522</v>
      </c>
      <c r="E580" s="169" t="s">
        <v>887</v>
      </c>
      <c r="F580" s="15"/>
      <c r="G580" s="141">
        <v>0.2</v>
      </c>
      <c r="H580" s="88"/>
      <c r="I580" s="141">
        <v>0.2</v>
      </c>
      <c r="J580" s="15" t="s">
        <v>887</v>
      </c>
      <c r="K580" s="15"/>
      <c r="L580" s="15"/>
      <c r="M580" s="15"/>
      <c r="N580" s="15"/>
      <c r="O580" s="15"/>
      <c r="P580" s="15"/>
      <c r="Q580" s="15"/>
      <c r="R580" s="15"/>
      <c r="S580" s="15"/>
      <c r="T580" s="15"/>
      <c r="U580" s="15"/>
      <c r="V580" s="15"/>
      <c r="W580" s="15"/>
      <c r="X580" s="15"/>
      <c r="Y580" s="15"/>
      <c r="Z580" s="15"/>
      <c r="AA580" s="15"/>
      <c r="AB580" s="15"/>
      <c r="AC580" s="15"/>
      <c r="AD580" s="15"/>
      <c r="AE580" s="15"/>
      <c r="AF580" s="15"/>
      <c r="AG580" s="15"/>
      <c r="AH580" s="15"/>
      <c r="AI580" s="15"/>
      <c r="AJ580" s="15"/>
      <c r="AK580" s="15"/>
      <c r="AL580" s="15"/>
      <c r="AM580" s="15"/>
      <c r="AN580" s="15"/>
      <c r="AO580" s="15"/>
      <c r="AP580" s="15"/>
      <c r="AQ580" s="15"/>
      <c r="AR580" s="15"/>
      <c r="AS580" s="15"/>
      <c r="AT580" s="15"/>
      <c r="AU580" s="15"/>
      <c r="AV580" s="15"/>
      <c r="AW580" s="15"/>
      <c r="AX580" s="15"/>
      <c r="AY580" s="15"/>
      <c r="AZ580" s="15"/>
      <c r="BA580" s="15"/>
      <c r="BB580" s="15"/>
      <c r="BC580" s="15"/>
      <c r="BD580" s="15"/>
      <c r="BE580" s="15"/>
      <c r="BF580" s="15"/>
      <c r="BG580" s="15"/>
      <c r="BH580" s="15"/>
      <c r="BI580" s="141">
        <v>0.2</v>
      </c>
      <c r="BJ580" s="15"/>
      <c r="BK580" s="15"/>
      <c r="BL580" s="15"/>
      <c r="BM580" s="15"/>
      <c r="BN580" s="15"/>
      <c r="BO580" s="15"/>
      <c r="BP580" s="15"/>
      <c r="BQ580" s="15"/>
      <c r="BR580" s="15"/>
      <c r="BS580" s="15"/>
      <c r="BT580" s="15"/>
      <c r="BU580" s="15"/>
      <c r="BV580" s="15"/>
      <c r="BW580" s="15"/>
      <c r="BX580" s="85"/>
      <c r="BY580" s="97"/>
    </row>
    <row r="581" spans="1:77" s="89" customFormat="1" ht="12.75">
      <c r="A581" s="18"/>
      <c r="B581" s="100"/>
      <c r="C581" s="245" t="s">
        <v>910</v>
      </c>
      <c r="D581" s="171" t="s">
        <v>522</v>
      </c>
      <c r="E581" s="169" t="s">
        <v>887</v>
      </c>
      <c r="F581" s="15"/>
      <c r="G581" s="141">
        <v>0.34</v>
      </c>
      <c r="H581" s="88"/>
      <c r="I581" s="141">
        <v>0.34</v>
      </c>
      <c r="J581" s="15" t="s">
        <v>887</v>
      </c>
      <c r="K581" s="15"/>
      <c r="L581" s="15"/>
      <c r="M581" s="15"/>
      <c r="N581" s="15"/>
      <c r="O581" s="15"/>
      <c r="P581" s="15"/>
      <c r="Q581" s="15"/>
      <c r="R581" s="15"/>
      <c r="S581" s="15"/>
      <c r="T581" s="15"/>
      <c r="U581" s="15"/>
      <c r="V581" s="15"/>
      <c r="W581" s="15"/>
      <c r="X581" s="15"/>
      <c r="Y581" s="15"/>
      <c r="Z581" s="15"/>
      <c r="AA581" s="15"/>
      <c r="AB581" s="15"/>
      <c r="AC581" s="15"/>
      <c r="AD581" s="15"/>
      <c r="AE581" s="15"/>
      <c r="AF581" s="15"/>
      <c r="AG581" s="15"/>
      <c r="AH581" s="15"/>
      <c r="AI581" s="15"/>
      <c r="AJ581" s="15"/>
      <c r="AK581" s="141">
        <v>0.34</v>
      </c>
      <c r="AL581" s="15"/>
      <c r="AM581" s="15"/>
      <c r="AN581" s="15"/>
      <c r="AO581" s="15"/>
      <c r="AP581" s="15"/>
      <c r="AQ581" s="15"/>
      <c r="AR581" s="15"/>
      <c r="AS581" s="15"/>
      <c r="AT581" s="15"/>
      <c r="AU581" s="15"/>
      <c r="AV581" s="15"/>
      <c r="AW581" s="15"/>
      <c r="AX581" s="15"/>
      <c r="AY581" s="15"/>
      <c r="AZ581" s="15"/>
      <c r="BA581" s="15"/>
      <c r="BB581" s="15"/>
      <c r="BC581" s="15"/>
      <c r="BD581" s="15"/>
      <c r="BE581" s="15"/>
      <c r="BF581" s="15"/>
      <c r="BG581" s="15"/>
      <c r="BH581" s="15"/>
      <c r="BI581" s="15"/>
      <c r="BJ581" s="15"/>
      <c r="BK581" s="15"/>
      <c r="BL581" s="15"/>
      <c r="BM581" s="15"/>
      <c r="BN581" s="15"/>
      <c r="BO581" s="15"/>
      <c r="BP581" s="15"/>
      <c r="BQ581" s="15"/>
      <c r="BR581" s="15"/>
      <c r="BS581" s="15"/>
      <c r="BT581" s="15"/>
      <c r="BU581" s="15"/>
      <c r="BV581" s="15"/>
      <c r="BW581" s="15"/>
      <c r="BX581" s="85"/>
      <c r="BY581" s="97"/>
    </row>
    <row r="582" spans="1:77" ht="12.75">
      <c r="B582" s="2">
        <v>5</v>
      </c>
      <c r="C582" s="188" t="s">
        <v>67</v>
      </c>
      <c r="D582" s="189" t="s">
        <v>522</v>
      </c>
      <c r="E582" s="169" t="s">
        <v>887</v>
      </c>
      <c r="F582" s="15"/>
      <c r="G582" s="39">
        <v>1.4</v>
      </c>
      <c r="H582" s="39"/>
      <c r="I582" s="14">
        <v>1.4</v>
      </c>
      <c r="J582" s="15" t="s">
        <v>887</v>
      </c>
      <c r="K582" s="15"/>
      <c r="L582" s="15"/>
      <c r="M582" s="15"/>
      <c r="N582" s="15"/>
      <c r="O582" s="15"/>
      <c r="P582" s="14">
        <v>1.4</v>
      </c>
      <c r="Q582" s="15"/>
      <c r="R582" s="15"/>
      <c r="S582" s="15"/>
      <c r="T582" s="15"/>
      <c r="U582" s="15"/>
      <c r="V582" s="15"/>
      <c r="W582" s="15"/>
      <c r="X582" s="15"/>
      <c r="Y582" s="15"/>
      <c r="Z582" s="15"/>
      <c r="AA582" s="15"/>
      <c r="AB582" s="15"/>
      <c r="AC582" s="15"/>
      <c r="AD582" s="15"/>
      <c r="AE582" s="15"/>
      <c r="AF582" s="15"/>
      <c r="AG582" s="15"/>
      <c r="AH582" s="15"/>
      <c r="AI582" s="15"/>
      <c r="AJ582" s="15"/>
      <c r="AK582" s="15"/>
      <c r="AL582" s="15"/>
      <c r="AM582" s="15"/>
      <c r="AN582" s="15"/>
      <c r="AO582" s="15"/>
      <c r="AP582" s="15"/>
      <c r="AQ582" s="15"/>
      <c r="AR582" s="15"/>
      <c r="AS582" s="15"/>
      <c r="AT582" s="15"/>
      <c r="AU582" s="15"/>
      <c r="AV582" s="15"/>
      <c r="AW582" s="15"/>
      <c r="AX582" s="15"/>
      <c r="AY582" s="15"/>
      <c r="AZ582" s="15"/>
      <c r="BA582" s="15"/>
      <c r="BB582" s="15"/>
      <c r="BC582" s="15"/>
      <c r="BD582" s="15"/>
      <c r="BE582" s="15"/>
      <c r="BF582" s="15"/>
      <c r="BG582" s="15"/>
      <c r="BH582" s="15"/>
      <c r="BI582" s="15"/>
      <c r="BJ582" s="15"/>
      <c r="BK582" s="15"/>
      <c r="BL582" s="15"/>
      <c r="BM582" s="15"/>
      <c r="BN582" s="15"/>
      <c r="BO582" s="15"/>
      <c r="BP582" s="15"/>
      <c r="BQ582" s="15"/>
      <c r="BR582" s="15"/>
      <c r="BS582" s="15"/>
      <c r="BT582" s="15"/>
      <c r="BU582" s="15"/>
      <c r="BV582" s="15"/>
      <c r="BW582" s="15"/>
      <c r="BX582" s="35"/>
      <c r="BY582" s="29" t="s">
        <v>62</v>
      </c>
    </row>
    <row r="583" spans="1:77" s="26" customFormat="1" ht="25.5">
      <c r="A583" s="11"/>
      <c r="B583" s="2">
        <v>1</v>
      </c>
      <c r="C583" s="247" t="s">
        <v>601</v>
      </c>
      <c r="D583" s="192" t="s">
        <v>522</v>
      </c>
      <c r="E583" s="169" t="s">
        <v>887</v>
      </c>
      <c r="F583" s="15"/>
      <c r="G583" s="20">
        <v>37.549999999999997</v>
      </c>
      <c r="H583" s="14"/>
      <c r="I583" s="14">
        <v>37.549999999999997</v>
      </c>
      <c r="J583" s="15" t="s">
        <v>887</v>
      </c>
      <c r="K583" s="15"/>
      <c r="L583" s="15"/>
      <c r="M583" s="15"/>
      <c r="N583" s="15"/>
      <c r="O583" s="15"/>
      <c r="P583" s="14">
        <v>37.549999999999997</v>
      </c>
      <c r="Q583" s="15"/>
      <c r="R583" s="15"/>
      <c r="S583" s="15"/>
      <c r="T583" s="15"/>
      <c r="U583" s="15"/>
      <c r="V583" s="15"/>
      <c r="W583" s="15"/>
      <c r="X583" s="15"/>
      <c r="Y583" s="15"/>
      <c r="Z583" s="15"/>
      <c r="AA583" s="15"/>
      <c r="AB583" s="15"/>
      <c r="AC583" s="15"/>
      <c r="AD583" s="15"/>
      <c r="AE583" s="15"/>
      <c r="AF583" s="15"/>
      <c r="AG583" s="15"/>
      <c r="AH583" s="15"/>
      <c r="AI583" s="15"/>
      <c r="AJ583" s="15"/>
      <c r="AK583" s="15"/>
      <c r="AL583" s="15"/>
      <c r="AM583" s="15"/>
      <c r="AN583" s="15"/>
      <c r="AO583" s="15"/>
      <c r="AP583" s="15"/>
      <c r="AQ583" s="15"/>
      <c r="AR583" s="15"/>
      <c r="AS583" s="15"/>
      <c r="AT583" s="15"/>
      <c r="AU583" s="15"/>
      <c r="AV583" s="15"/>
      <c r="AW583" s="15"/>
      <c r="AX583" s="15"/>
      <c r="AY583" s="15"/>
      <c r="AZ583" s="15"/>
      <c r="BA583" s="15"/>
      <c r="BB583" s="15"/>
      <c r="BC583" s="15"/>
      <c r="BD583" s="15"/>
      <c r="BE583" s="15"/>
      <c r="BF583" s="15"/>
      <c r="BG583" s="15"/>
      <c r="BH583" s="15"/>
      <c r="BI583" s="15"/>
      <c r="BJ583" s="15"/>
      <c r="BK583" s="15"/>
      <c r="BL583" s="15"/>
      <c r="BM583" s="15"/>
      <c r="BN583" s="15"/>
      <c r="BO583" s="15"/>
      <c r="BP583" s="15"/>
      <c r="BQ583" s="15"/>
      <c r="BR583" s="15"/>
      <c r="BS583" s="15"/>
      <c r="BT583" s="15"/>
      <c r="BU583" s="15"/>
      <c r="BV583" s="15"/>
      <c r="BW583" s="15"/>
      <c r="BX583" s="35"/>
      <c r="BY583" s="13" t="s">
        <v>602</v>
      </c>
    </row>
    <row r="584" spans="1:77" s="26" customFormat="1" ht="25.5">
      <c r="A584" s="11"/>
      <c r="B584" s="35">
        <v>2</v>
      </c>
      <c r="C584" s="188" t="s">
        <v>603</v>
      </c>
      <c r="D584" s="189" t="s">
        <v>522</v>
      </c>
      <c r="E584" s="169" t="s">
        <v>887</v>
      </c>
      <c r="F584" s="15"/>
      <c r="G584" s="39">
        <v>29</v>
      </c>
      <c r="H584" s="39"/>
      <c r="I584" s="14">
        <v>29</v>
      </c>
      <c r="J584" s="15" t="s">
        <v>887</v>
      </c>
      <c r="K584" s="15"/>
      <c r="L584" s="15"/>
      <c r="M584" s="15"/>
      <c r="N584" s="15"/>
      <c r="O584" s="15"/>
      <c r="P584" s="14">
        <v>29</v>
      </c>
      <c r="Q584" s="15"/>
      <c r="R584" s="15"/>
      <c r="S584" s="15"/>
      <c r="T584" s="15"/>
      <c r="U584" s="15"/>
      <c r="V584" s="15"/>
      <c r="W584" s="15"/>
      <c r="X584" s="15"/>
      <c r="Y584" s="15"/>
      <c r="Z584" s="15"/>
      <c r="AA584" s="15"/>
      <c r="AB584" s="15"/>
      <c r="AC584" s="15"/>
      <c r="AD584" s="15"/>
      <c r="AE584" s="15"/>
      <c r="AF584" s="15"/>
      <c r="AG584" s="15"/>
      <c r="AH584" s="15"/>
      <c r="AI584" s="15"/>
      <c r="AJ584" s="15"/>
      <c r="AK584" s="15"/>
      <c r="AL584" s="15"/>
      <c r="AM584" s="15"/>
      <c r="AN584" s="15"/>
      <c r="AO584" s="15"/>
      <c r="AP584" s="15"/>
      <c r="AQ584" s="15"/>
      <c r="AR584" s="15"/>
      <c r="AS584" s="15"/>
      <c r="AT584" s="15"/>
      <c r="AU584" s="15"/>
      <c r="AV584" s="15"/>
      <c r="AW584" s="15"/>
      <c r="AX584" s="15"/>
      <c r="AY584" s="15"/>
      <c r="AZ584" s="15"/>
      <c r="BA584" s="15"/>
      <c r="BB584" s="15"/>
      <c r="BC584" s="15"/>
      <c r="BD584" s="15"/>
      <c r="BE584" s="15"/>
      <c r="BF584" s="15"/>
      <c r="BG584" s="15"/>
      <c r="BH584" s="15"/>
      <c r="BI584" s="15"/>
      <c r="BJ584" s="15"/>
      <c r="BK584" s="15"/>
      <c r="BL584" s="15"/>
      <c r="BM584" s="15"/>
      <c r="BN584" s="15"/>
      <c r="BO584" s="15"/>
      <c r="BP584" s="15"/>
      <c r="BQ584" s="15"/>
      <c r="BR584" s="15"/>
      <c r="BS584" s="15"/>
      <c r="BT584" s="15"/>
      <c r="BU584" s="15"/>
      <c r="BV584" s="15"/>
      <c r="BW584" s="15"/>
      <c r="BX584" s="35"/>
      <c r="BY584" s="13" t="s">
        <v>602</v>
      </c>
    </row>
    <row r="585" spans="1:77" s="26" customFormat="1" ht="51">
      <c r="A585" s="11"/>
      <c r="B585" s="2">
        <v>3</v>
      </c>
      <c r="C585" s="188" t="s">
        <v>604</v>
      </c>
      <c r="D585" s="189" t="s">
        <v>522</v>
      </c>
      <c r="E585" s="169" t="s">
        <v>887</v>
      </c>
      <c r="F585" s="15"/>
      <c r="G585" s="39">
        <v>3</v>
      </c>
      <c r="H585" s="39"/>
      <c r="I585" s="14">
        <v>3</v>
      </c>
      <c r="J585" s="15" t="s">
        <v>887</v>
      </c>
      <c r="K585" s="15"/>
      <c r="L585" s="15"/>
      <c r="M585" s="15"/>
      <c r="N585" s="15"/>
      <c r="O585" s="15"/>
      <c r="P585" s="14">
        <v>3</v>
      </c>
      <c r="Q585" s="15"/>
      <c r="R585" s="15"/>
      <c r="S585" s="15"/>
      <c r="T585" s="15"/>
      <c r="U585" s="15"/>
      <c r="V585" s="15"/>
      <c r="W585" s="15"/>
      <c r="X585" s="15"/>
      <c r="Y585" s="15"/>
      <c r="Z585" s="15"/>
      <c r="AA585" s="15"/>
      <c r="AB585" s="15"/>
      <c r="AC585" s="15"/>
      <c r="AD585" s="15"/>
      <c r="AE585" s="15"/>
      <c r="AF585" s="15"/>
      <c r="AG585" s="15"/>
      <c r="AH585" s="15"/>
      <c r="AI585" s="15"/>
      <c r="AJ585" s="15"/>
      <c r="AK585" s="15"/>
      <c r="AL585" s="15"/>
      <c r="AM585" s="15"/>
      <c r="AN585" s="15"/>
      <c r="AO585" s="15"/>
      <c r="AP585" s="15"/>
      <c r="AQ585" s="15"/>
      <c r="AR585" s="15"/>
      <c r="AS585" s="15"/>
      <c r="AT585" s="15"/>
      <c r="AU585" s="15"/>
      <c r="AV585" s="15"/>
      <c r="AW585" s="15"/>
      <c r="AX585" s="15"/>
      <c r="AY585" s="15"/>
      <c r="AZ585" s="15"/>
      <c r="BA585" s="15"/>
      <c r="BB585" s="15"/>
      <c r="BC585" s="15"/>
      <c r="BD585" s="15"/>
      <c r="BE585" s="15"/>
      <c r="BF585" s="15"/>
      <c r="BG585" s="15"/>
      <c r="BH585" s="15"/>
      <c r="BI585" s="15"/>
      <c r="BJ585" s="15"/>
      <c r="BK585" s="15"/>
      <c r="BL585" s="15"/>
      <c r="BM585" s="15"/>
      <c r="BN585" s="15"/>
      <c r="BO585" s="15"/>
      <c r="BP585" s="15"/>
      <c r="BQ585" s="15"/>
      <c r="BR585" s="15"/>
      <c r="BS585" s="15"/>
      <c r="BT585" s="15"/>
      <c r="BU585" s="15"/>
      <c r="BV585" s="15"/>
      <c r="BW585" s="15"/>
      <c r="BX585" s="35"/>
      <c r="BY585" s="38" t="s">
        <v>606</v>
      </c>
    </row>
    <row r="586" spans="1:77" s="26" customFormat="1" ht="38.25">
      <c r="A586" s="11"/>
      <c r="B586" s="35">
        <v>4</v>
      </c>
      <c r="C586" s="188" t="s">
        <v>607</v>
      </c>
      <c r="D586" s="189" t="s">
        <v>522</v>
      </c>
      <c r="E586" s="169" t="s">
        <v>887</v>
      </c>
      <c r="F586" s="15"/>
      <c r="G586" s="39">
        <v>3</v>
      </c>
      <c r="H586" s="39"/>
      <c r="I586" s="14">
        <v>3</v>
      </c>
      <c r="J586" s="15" t="s">
        <v>887</v>
      </c>
      <c r="K586" s="15"/>
      <c r="L586" s="15"/>
      <c r="M586" s="15"/>
      <c r="N586" s="15"/>
      <c r="O586" s="15"/>
      <c r="P586" s="14">
        <v>3</v>
      </c>
      <c r="Q586" s="15"/>
      <c r="R586" s="15"/>
      <c r="S586" s="15"/>
      <c r="T586" s="15"/>
      <c r="U586" s="15"/>
      <c r="V586" s="15"/>
      <c r="W586" s="15"/>
      <c r="X586" s="15"/>
      <c r="Y586" s="15"/>
      <c r="Z586" s="15"/>
      <c r="AA586" s="15"/>
      <c r="AB586" s="15"/>
      <c r="AC586" s="15"/>
      <c r="AD586" s="15"/>
      <c r="AE586" s="15"/>
      <c r="AF586" s="15"/>
      <c r="AG586" s="15"/>
      <c r="AH586" s="15"/>
      <c r="AI586" s="15"/>
      <c r="AJ586" s="15"/>
      <c r="AK586" s="15"/>
      <c r="AL586" s="15"/>
      <c r="AM586" s="15"/>
      <c r="AN586" s="15"/>
      <c r="AO586" s="15"/>
      <c r="AP586" s="15"/>
      <c r="AQ586" s="15"/>
      <c r="AR586" s="15"/>
      <c r="AS586" s="15"/>
      <c r="AT586" s="15"/>
      <c r="AU586" s="15"/>
      <c r="AV586" s="15"/>
      <c r="AW586" s="15"/>
      <c r="AX586" s="15"/>
      <c r="AY586" s="15"/>
      <c r="AZ586" s="15"/>
      <c r="BA586" s="15"/>
      <c r="BB586" s="15"/>
      <c r="BC586" s="15"/>
      <c r="BD586" s="15"/>
      <c r="BE586" s="15"/>
      <c r="BF586" s="15"/>
      <c r="BG586" s="15"/>
      <c r="BH586" s="15"/>
      <c r="BI586" s="15"/>
      <c r="BJ586" s="15"/>
      <c r="BK586" s="15"/>
      <c r="BL586" s="15"/>
      <c r="BM586" s="15"/>
      <c r="BN586" s="15"/>
      <c r="BO586" s="15"/>
      <c r="BP586" s="15"/>
      <c r="BQ586" s="15"/>
      <c r="BR586" s="15"/>
      <c r="BS586" s="15"/>
      <c r="BT586" s="15"/>
      <c r="BU586" s="15"/>
      <c r="BV586" s="15"/>
      <c r="BW586" s="15"/>
      <c r="BX586" s="35"/>
      <c r="BY586" s="38" t="s">
        <v>609</v>
      </c>
    </row>
    <row r="587" spans="1:77" s="26" customFormat="1" ht="38.25">
      <c r="A587" s="11"/>
      <c r="B587" s="2">
        <v>5</v>
      </c>
      <c r="C587" s="188" t="s">
        <v>965</v>
      </c>
      <c r="D587" s="189" t="s">
        <v>522</v>
      </c>
      <c r="E587" s="169" t="s">
        <v>887</v>
      </c>
      <c r="F587" s="15"/>
      <c r="G587" s="39">
        <v>5</v>
      </c>
      <c r="H587" s="39"/>
      <c r="I587" s="14">
        <v>5</v>
      </c>
      <c r="J587" s="15" t="s">
        <v>887</v>
      </c>
      <c r="K587" s="15"/>
      <c r="L587" s="15"/>
      <c r="M587" s="15"/>
      <c r="N587" s="15"/>
      <c r="O587" s="15"/>
      <c r="P587" s="15"/>
      <c r="Q587" s="15"/>
      <c r="R587" s="15"/>
      <c r="S587" s="15"/>
      <c r="T587" s="15"/>
      <c r="U587" s="15"/>
      <c r="V587" s="15"/>
      <c r="W587" s="15"/>
      <c r="X587" s="15"/>
      <c r="Y587" s="15"/>
      <c r="Z587" s="15"/>
      <c r="AA587" s="15"/>
      <c r="AB587" s="15"/>
      <c r="AC587" s="15"/>
      <c r="AD587" s="15"/>
      <c r="AE587" s="15"/>
      <c r="AF587" s="14">
        <v>5</v>
      </c>
      <c r="AG587" s="15"/>
      <c r="AH587" s="15"/>
      <c r="AI587" s="15"/>
      <c r="AJ587" s="15"/>
      <c r="AK587" s="15"/>
      <c r="AL587" s="15"/>
      <c r="AM587" s="15"/>
      <c r="AN587" s="15"/>
      <c r="AO587" s="15"/>
      <c r="AP587" s="15"/>
      <c r="AQ587" s="15"/>
      <c r="AR587" s="15"/>
      <c r="AS587" s="15"/>
      <c r="AT587" s="15"/>
      <c r="AU587" s="15"/>
      <c r="AV587" s="15"/>
      <c r="AW587" s="15"/>
      <c r="AX587" s="15"/>
      <c r="AY587" s="15"/>
      <c r="AZ587" s="15"/>
      <c r="BA587" s="15"/>
      <c r="BB587" s="15"/>
      <c r="BC587" s="15"/>
      <c r="BD587" s="15"/>
      <c r="BE587" s="15"/>
      <c r="BF587" s="15"/>
      <c r="BG587" s="15"/>
      <c r="BH587" s="15"/>
      <c r="BI587" s="15"/>
      <c r="BJ587" s="15"/>
      <c r="BK587" s="15"/>
      <c r="BL587" s="15"/>
      <c r="BM587" s="15"/>
      <c r="BN587" s="15"/>
      <c r="BO587" s="15"/>
      <c r="BP587" s="15"/>
      <c r="BQ587" s="15"/>
      <c r="BR587" s="15"/>
      <c r="BS587" s="15"/>
      <c r="BT587" s="15"/>
      <c r="BU587" s="15"/>
      <c r="BV587" s="15"/>
      <c r="BW587" s="15"/>
      <c r="BX587" s="35"/>
      <c r="BY587" s="38" t="s">
        <v>612</v>
      </c>
    </row>
    <row r="588" spans="1:77" ht="12.75">
      <c r="B588" s="35">
        <v>6</v>
      </c>
      <c r="C588" s="243" t="s">
        <v>613</v>
      </c>
      <c r="D588" s="168" t="s">
        <v>522</v>
      </c>
      <c r="E588" s="169" t="s">
        <v>887</v>
      </c>
      <c r="F588" s="15"/>
      <c r="G588" s="14">
        <v>2</v>
      </c>
      <c r="H588" s="14"/>
      <c r="I588" s="14">
        <v>2</v>
      </c>
      <c r="J588" s="15" t="s">
        <v>887</v>
      </c>
      <c r="K588" s="15"/>
      <c r="L588" s="15"/>
      <c r="M588" s="15"/>
      <c r="N588" s="15"/>
      <c r="O588" s="15"/>
      <c r="P588" s="14">
        <v>2</v>
      </c>
      <c r="Q588" s="15"/>
      <c r="R588" s="15"/>
      <c r="S588" s="15"/>
      <c r="T588" s="15"/>
      <c r="U588" s="15"/>
      <c r="V588" s="15"/>
      <c r="W588" s="15"/>
      <c r="X588" s="15"/>
      <c r="Y588" s="15"/>
      <c r="Z588" s="15"/>
      <c r="AA588" s="15"/>
      <c r="AB588" s="15"/>
      <c r="AC588" s="15"/>
      <c r="AD588" s="15"/>
      <c r="AE588" s="15"/>
      <c r="AF588" s="15"/>
      <c r="AG588" s="15"/>
      <c r="AH588" s="15"/>
      <c r="AI588" s="15"/>
      <c r="AJ588" s="15"/>
      <c r="AK588" s="15"/>
      <c r="AL588" s="15"/>
      <c r="AM588" s="15"/>
      <c r="AN588" s="15"/>
      <c r="AO588" s="15"/>
      <c r="AP588" s="15"/>
      <c r="AQ588" s="15"/>
      <c r="AR588" s="15"/>
      <c r="AS588" s="15"/>
      <c r="AT588" s="15"/>
      <c r="AU588" s="15"/>
      <c r="AV588" s="15"/>
      <c r="AW588" s="15"/>
      <c r="AX588" s="15"/>
      <c r="AY588" s="15"/>
      <c r="AZ588" s="15"/>
      <c r="BA588" s="15"/>
      <c r="BB588" s="15"/>
      <c r="BC588" s="15"/>
      <c r="BD588" s="15"/>
      <c r="BE588" s="15"/>
      <c r="BF588" s="15"/>
      <c r="BG588" s="15"/>
      <c r="BH588" s="15"/>
      <c r="BI588" s="15"/>
      <c r="BJ588" s="15"/>
      <c r="BK588" s="15"/>
      <c r="BL588" s="15"/>
      <c r="BM588" s="15"/>
      <c r="BN588" s="15"/>
      <c r="BO588" s="15"/>
      <c r="BP588" s="15"/>
      <c r="BQ588" s="15"/>
      <c r="BR588" s="15"/>
      <c r="BS588" s="15"/>
      <c r="BT588" s="15"/>
      <c r="BU588" s="15"/>
      <c r="BV588" s="15"/>
      <c r="BW588" s="15"/>
      <c r="BX588" s="12"/>
      <c r="BY588" s="29" t="s">
        <v>62</v>
      </c>
    </row>
    <row r="589" spans="1:77" ht="12.75">
      <c r="B589" s="2">
        <v>7</v>
      </c>
      <c r="C589" s="243" t="s">
        <v>614</v>
      </c>
      <c r="D589" s="168" t="s">
        <v>522</v>
      </c>
      <c r="E589" s="169" t="s">
        <v>887</v>
      </c>
      <c r="F589" s="15"/>
      <c r="G589" s="74">
        <v>0.38900000000000001</v>
      </c>
      <c r="H589" s="14"/>
      <c r="I589" s="14">
        <v>0.38900000000000001</v>
      </c>
      <c r="J589" s="15" t="s">
        <v>887</v>
      </c>
      <c r="K589" s="15"/>
      <c r="L589" s="15"/>
      <c r="M589" s="15"/>
      <c r="N589" s="15"/>
      <c r="O589" s="15"/>
      <c r="P589" s="14">
        <v>0.38900000000000001</v>
      </c>
      <c r="Q589" s="15"/>
      <c r="R589" s="15"/>
      <c r="S589" s="15"/>
      <c r="T589" s="15"/>
      <c r="U589" s="15"/>
      <c r="V589" s="15"/>
      <c r="W589" s="15"/>
      <c r="X589" s="15"/>
      <c r="Y589" s="15"/>
      <c r="Z589" s="15"/>
      <c r="AA589" s="15"/>
      <c r="AB589" s="15"/>
      <c r="AC589" s="15"/>
      <c r="AD589" s="15"/>
      <c r="AE589" s="15"/>
      <c r="AF589" s="15"/>
      <c r="AG589" s="15"/>
      <c r="AH589" s="15"/>
      <c r="AI589" s="15"/>
      <c r="AJ589" s="15"/>
      <c r="AK589" s="15"/>
      <c r="AL589" s="15"/>
      <c r="AM589" s="15"/>
      <c r="AN589" s="15"/>
      <c r="AO589" s="15"/>
      <c r="AP589" s="15"/>
      <c r="AQ589" s="15"/>
      <c r="AR589" s="15"/>
      <c r="AS589" s="15"/>
      <c r="AT589" s="15"/>
      <c r="AU589" s="15"/>
      <c r="AV589" s="15"/>
      <c r="AW589" s="15"/>
      <c r="AX589" s="15"/>
      <c r="AY589" s="15"/>
      <c r="AZ589" s="15"/>
      <c r="BA589" s="15"/>
      <c r="BB589" s="15"/>
      <c r="BC589" s="15"/>
      <c r="BD589" s="15"/>
      <c r="BE589" s="15"/>
      <c r="BF589" s="15"/>
      <c r="BG589" s="15"/>
      <c r="BH589" s="15"/>
      <c r="BI589" s="15"/>
      <c r="BJ589" s="15"/>
      <c r="BK589" s="15"/>
      <c r="BL589" s="15"/>
      <c r="BM589" s="15"/>
      <c r="BN589" s="15"/>
      <c r="BO589" s="15"/>
      <c r="BP589" s="15"/>
      <c r="BQ589" s="15"/>
      <c r="BR589" s="15"/>
      <c r="BS589" s="15"/>
      <c r="BT589" s="15"/>
      <c r="BU589" s="15"/>
      <c r="BV589" s="15"/>
      <c r="BW589" s="15"/>
      <c r="BX589" s="12"/>
      <c r="BY589" s="29" t="s">
        <v>62</v>
      </c>
    </row>
    <row r="590" spans="1:77" s="26" customFormat="1" ht="12.75">
      <c r="A590" s="11"/>
      <c r="B590" s="35">
        <v>8</v>
      </c>
      <c r="C590" s="188" t="s">
        <v>615</v>
      </c>
      <c r="D590" s="189" t="s">
        <v>522</v>
      </c>
      <c r="E590" s="169" t="s">
        <v>887</v>
      </c>
      <c r="F590" s="15"/>
      <c r="G590" s="39">
        <v>56</v>
      </c>
      <c r="H590" s="39"/>
      <c r="I590" s="14">
        <v>56</v>
      </c>
      <c r="J590" s="15" t="s">
        <v>887</v>
      </c>
      <c r="K590" s="15"/>
      <c r="L590" s="15"/>
      <c r="M590" s="15"/>
      <c r="N590" s="15"/>
      <c r="O590" s="15"/>
      <c r="P590" s="14">
        <v>56</v>
      </c>
      <c r="Q590" s="15"/>
      <c r="R590" s="15"/>
      <c r="S590" s="15"/>
      <c r="T590" s="15"/>
      <c r="U590" s="15"/>
      <c r="V590" s="15"/>
      <c r="W590" s="15"/>
      <c r="X590" s="15"/>
      <c r="Y590" s="15"/>
      <c r="Z590" s="15"/>
      <c r="AA590" s="15"/>
      <c r="AB590" s="15"/>
      <c r="AC590" s="15"/>
      <c r="AD590" s="15"/>
      <c r="AE590" s="15"/>
      <c r="AF590" s="15"/>
      <c r="AG590" s="15"/>
      <c r="AH590" s="15"/>
      <c r="AI590" s="15"/>
      <c r="AJ590" s="15"/>
      <c r="AK590" s="15"/>
      <c r="AL590" s="15"/>
      <c r="AM590" s="15"/>
      <c r="AN590" s="15"/>
      <c r="AO590" s="15"/>
      <c r="AP590" s="15"/>
      <c r="AQ590" s="15"/>
      <c r="AR590" s="15"/>
      <c r="AS590" s="15"/>
      <c r="AT590" s="15"/>
      <c r="AU590" s="15"/>
      <c r="AV590" s="15"/>
      <c r="AW590" s="15"/>
      <c r="AX590" s="15"/>
      <c r="AY590" s="15"/>
      <c r="AZ590" s="15"/>
      <c r="BA590" s="15"/>
      <c r="BB590" s="15"/>
      <c r="BC590" s="15"/>
      <c r="BD590" s="15"/>
      <c r="BE590" s="15"/>
      <c r="BF590" s="15"/>
      <c r="BG590" s="15"/>
      <c r="BH590" s="15"/>
      <c r="BI590" s="15"/>
      <c r="BJ590" s="15"/>
      <c r="BK590" s="15"/>
      <c r="BL590" s="15"/>
      <c r="BM590" s="15"/>
      <c r="BN590" s="15"/>
      <c r="BO590" s="15"/>
      <c r="BP590" s="15"/>
      <c r="BQ590" s="15"/>
      <c r="BR590" s="15"/>
      <c r="BS590" s="15"/>
      <c r="BT590" s="15"/>
      <c r="BU590" s="15"/>
      <c r="BV590" s="15"/>
      <c r="BW590" s="15"/>
      <c r="BX590" s="21"/>
      <c r="BY590" s="38"/>
    </row>
    <row r="591" spans="1:77" s="26" customFormat="1" ht="12.75">
      <c r="A591" s="11"/>
      <c r="B591" s="35">
        <v>10</v>
      </c>
      <c r="C591" s="188" t="s">
        <v>616</v>
      </c>
      <c r="D591" s="189" t="s">
        <v>522</v>
      </c>
      <c r="E591" s="169" t="s">
        <v>887</v>
      </c>
      <c r="F591" s="15"/>
      <c r="G591" s="39">
        <v>28</v>
      </c>
      <c r="H591" s="39"/>
      <c r="I591" s="14">
        <v>28</v>
      </c>
      <c r="J591" s="15" t="s">
        <v>887</v>
      </c>
      <c r="K591" s="15"/>
      <c r="L591" s="15"/>
      <c r="M591" s="15"/>
      <c r="N591" s="15"/>
      <c r="O591" s="15"/>
      <c r="P591" s="14">
        <v>28</v>
      </c>
      <c r="Q591" s="15"/>
      <c r="R591" s="15"/>
      <c r="S591" s="15"/>
      <c r="T591" s="15"/>
      <c r="U591" s="15"/>
      <c r="V591" s="15"/>
      <c r="W591" s="15"/>
      <c r="X591" s="15"/>
      <c r="Y591" s="15"/>
      <c r="Z591" s="15"/>
      <c r="AA591" s="15"/>
      <c r="AB591" s="15"/>
      <c r="AC591" s="15"/>
      <c r="AD591" s="15"/>
      <c r="AE591" s="15"/>
      <c r="AF591" s="15"/>
      <c r="AG591" s="15"/>
      <c r="AH591" s="15"/>
      <c r="AI591" s="15"/>
      <c r="AJ591" s="15"/>
      <c r="AK591" s="15"/>
      <c r="AL591" s="15"/>
      <c r="AM591" s="15"/>
      <c r="AN591" s="15"/>
      <c r="AO591" s="15"/>
      <c r="AP591" s="15"/>
      <c r="AQ591" s="15"/>
      <c r="AR591" s="15"/>
      <c r="AS591" s="15"/>
      <c r="AT591" s="15"/>
      <c r="AU591" s="15"/>
      <c r="AV591" s="15"/>
      <c r="AW591" s="15"/>
      <c r="AX591" s="15"/>
      <c r="AY591" s="15"/>
      <c r="AZ591" s="15"/>
      <c r="BA591" s="15"/>
      <c r="BB591" s="15"/>
      <c r="BC591" s="15"/>
      <c r="BD591" s="15"/>
      <c r="BE591" s="15"/>
      <c r="BF591" s="15"/>
      <c r="BG591" s="15"/>
      <c r="BH591" s="15"/>
      <c r="BI591" s="15"/>
      <c r="BJ591" s="15"/>
      <c r="BK591" s="15"/>
      <c r="BL591" s="15"/>
      <c r="BM591" s="15"/>
      <c r="BN591" s="15"/>
      <c r="BO591" s="15"/>
      <c r="BP591" s="15"/>
      <c r="BQ591" s="15"/>
      <c r="BR591" s="15"/>
      <c r="BS591" s="15"/>
      <c r="BT591" s="15"/>
      <c r="BU591" s="15"/>
      <c r="BV591" s="15"/>
      <c r="BW591" s="15"/>
      <c r="BX591" s="34"/>
      <c r="BY591" s="38"/>
    </row>
    <row r="592" spans="1:77" s="26" customFormat="1" ht="19.5" customHeight="1">
      <c r="A592" s="11"/>
      <c r="B592" s="35">
        <v>10</v>
      </c>
      <c r="C592" s="188" t="s">
        <v>698</v>
      </c>
      <c r="D592" s="189" t="s">
        <v>522</v>
      </c>
      <c r="E592" s="169" t="s">
        <v>887</v>
      </c>
      <c r="F592" s="15"/>
      <c r="G592" s="39">
        <v>50</v>
      </c>
      <c r="H592" s="39"/>
      <c r="I592" s="14">
        <v>28</v>
      </c>
      <c r="J592" s="15" t="s">
        <v>887</v>
      </c>
      <c r="K592" s="15"/>
      <c r="L592" s="15"/>
      <c r="M592" s="15"/>
      <c r="N592" s="15"/>
      <c r="O592" s="15"/>
      <c r="P592" s="14">
        <v>28</v>
      </c>
      <c r="Q592" s="15"/>
      <c r="R592" s="15"/>
      <c r="S592" s="15"/>
      <c r="T592" s="15"/>
      <c r="U592" s="15"/>
      <c r="V592" s="15"/>
      <c r="W592" s="15"/>
      <c r="X592" s="15"/>
      <c r="Y592" s="15"/>
      <c r="Z592" s="15"/>
      <c r="AA592" s="15"/>
      <c r="AB592" s="15"/>
      <c r="AC592" s="15"/>
      <c r="AD592" s="15"/>
      <c r="AE592" s="15"/>
      <c r="AF592" s="15"/>
      <c r="AG592" s="15"/>
      <c r="AH592" s="15"/>
      <c r="AI592" s="15"/>
      <c r="AJ592" s="15"/>
      <c r="AK592" s="15"/>
      <c r="AL592" s="15"/>
      <c r="AM592" s="15"/>
      <c r="AN592" s="15"/>
      <c r="AO592" s="15"/>
      <c r="AP592" s="15"/>
      <c r="AQ592" s="15"/>
      <c r="AR592" s="15"/>
      <c r="AS592" s="15"/>
      <c r="AT592" s="15"/>
      <c r="AU592" s="15"/>
      <c r="AV592" s="15"/>
      <c r="AW592" s="15"/>
      <c r="AX592" s="15"/>
      <c r="AY592" s="15"/>
      <c r="AZ592" s="15"/>
      <c r="BA592" s="15"/>
      <c r="BB592" s="15"/>
      <c r="BC592" s="15"/>
      <c r="BD592" s="15"/>
      <c r="BE592" s="15"/>
      <c r="BF592" s="15"/>
      <c r="BG592" s="15"/>
      <c r="BH592" s="15"/>
      <c r="BI592" s="15"/>
      <c r="BJ592" s="15"/>
      <c r="BK592" s="15"/>
      <c r="BL592" s="15"/>
      <c r="BM592" s="15"/>
      <c r="BN592" s="15"/>
      <c r="BO592" s="15"/>
      <c r="BP592" s="15"/>
      <c r="BQ592" s="15"/>
      <c r="BR592" s="15"/>
      <c r="BS592" s="15"/>
      <c r="BT592" s="15"/>
      <c r="BU592" s="15"/>
      <c r="BV592" s="15"/>
      <c r="BW592" s="15"/>
      <c r="BX592" s="34"/>
      <c r="BY592" s="38"/>
    </row>
    <row r="593" spans="1:77" s="26" customFormat="1" ht="12.75">
      <c r="A593" s="11"/>
      <c r="B593" s="2">
        <v>11</v>
      </c>
      <c r="C593" s="188" t="s">
        <v>617</v>
      </c>
      <c r="D593" s="189" t="s">
        <v>522</v>
      </c>
      <c r="E593" s="169" t="s">
        <v>887</v>
      </c>
      <c r="F593" s="15"/>
      <c r="G593" s="39">
        <v>6.56</v>
      </c>
      <c r="H593" s="39"/>
      <c r="I593" s="14">
        <v>6.56</v>
      </c>
      <c r="J593" s="15" t="s">
        <v>887</v>
      </c>
      <c r="K593" s="15"/>
      <c r="L593" s="15"/>
      <c r="M593" s="15"/>
      <c r="N593" s="15"/>
      <c r="O593" s="15"/>
      <c r="P593" s="15"/>
      <c r="Q593" s="15"/>
      <c r="R593" s="15"/>
      <c r="S593" s="15"/>
      <c r="T593" s="15"/>
      <c r="U593" s="15"/>
      <c r="V593" s="15"/>
      <c r="W593" s="15"/>
      <c r="X593" s="15"/>
      <c r="Y593" s="15"/>
      <c r="Z593" s="15"/>
      <c r="AA593" s="15"/>
      <c r="AB593" s="15"/>
      <c r="AC593" s="15"/>
      <c r="AD593" s="15"/>
      <c r="AE593" s="14">
        <v>6.56</v>
      </c>
      <c r="AF593" s="15"/>
      <c r="AG593" s="15"/>
      <c r="AH593" s="15"/>
      <c r="AI593" s="15"/>
      <c r="AJ593" s="15"/>
      <c r="AK593" s="15"/>
      <c r="AL593" s="15"/>
      <c r="AM593" s="15"/>
      <c r="AN593" s="15"/>
      <c r="AO593" s="15"/>
      <c r="AP593" s="15"/>
      <c r="AQ593" s="15"/>
      <c r="AR593" s="15"/>
      <c r="AS593" s="15"/>
      <c r="AT593" s="15"/>
      <c r="AU593" s="15"/>
      <c r="AV593" s="15"/>
      <c r="AW593" s="15"/>
      <c r="AX593" s="15"/>
      <c r="AY593" s="15"/>
      <c r="AZ593" s="15"/>
      <c r="BA593" s="15"/>
      <c r="BB593" s="15"/>
      <c r="BC593" s="15"/>
      <c r="BD593" s="15"/>
      <c r="BE593" s="15"/>
      <c r="BF593" s="15"/>
      <c r="BG593" s="15"/>
      <c r="BH593" s="15"/>
      <c r="BI593" s="15"/>
      <c r="BJ593" s="15"/>
      <c r="BK593" s="15"/>
      <c r="BL593" s="15"/>
      <c r="BM593" s="15"/>
      <c r="BN593" s="15"/>
      <c r="BO593" s="15"/>
      <c r="BP593" s="15"/>
      <c r="BQ593" s="15"/>
      <c r="BR593" s="15"/>
      <c r="BS593" s="15"/>
      <c r="BT593" s="15"/>
      <c r="BU593" s="15"/>
      <c r="BV593" s="15"/>
      <c r="BW593" s="15"/>
      <c r="BX593" s="34"/>
      <c r="BY593" s="38"/>
    </row>
    <row r="594" spans="1:77" s="106" customFormat="1" ht="25.5">
      <c r="B594" s="96">
        <v>12</v>
      </c>
      <c r="C594" s="171" t="s">
        <v>618</v>
      </c>
      <c r="D594" s="175" t="s">
        <v>522</v>
      </c>
      <c r="E594" s="169" t="s">
        <v>887</v>
      </c>
      <c r="F594" s="15"/>
      <c r="G594" s="88">
        <v>60</v>
      </c>
      <c r="H594" s="88"/>
      <c r="I594" s="88">
        <v>60</v>
      </c>
      <c r="J594" s="15" t="s">
        <v>887</v>
      </c>
      <c r="K594" s="15"/>
      <c r="L594" s="15"/>
      <c r="M594" s="15"/>
      <c r="N594" s="15"/>
      <c r="O594" s="15"/>
      <c r="P594" s="88">
        <v>60</v>
      </c>
      <c r="Q594" s="15"/>
      <c r="R594" s="15"/>
      <c r="S594" s="15"/>
      <c r="T594" s="15"/>
      <c r="U594" s="15"/>
      <c r="V594" s="15"/>
      <c r="W594" s="15"/>
      <c r="X594" s="15"/>
      <c r="Y594" s="15"/>
      <c r="Z594" s="15"/>
      <c r="AA594" s="15"/>
      <c r="AB594" s="15"/>
      <c r="AC594" s="15"/>
      <c r="AD594" s="15"/>
      <c r="AE594" s="15"/>
      <c r="AF594" s="15"/>
      <c r="AG594" s="15"/>
      <c r="AH594" s="15"/>
      <c r="AI594" s="15"/>
      <c r="AJ594" s="15"/>
      <c r="AK594" s="15"/>
      <c r="AL594" s="15"/>
      <c r="AM594" s="15"/>
      <c r="AN594" s="15"/>
      <c r="AO594" s="15"/>
      <c r="AP594" s="15"/>
      <c r="AQ594" s="15"/>
      <c r="AR594" s="15"/>
      <c r="AS594" s="15"/>
      <c r="AT594" s="15"/>
      <c r="AU594" s="15"/>
      <c r="AV594" s="15"/>
      <c r="AW594" s="15"/>
      <c r="AX594" s="15"/>
      <c r="AY594" s="15"/>
      <c r="AZ594" s="15"/>
      <c r="BA594" s="15"/>
      <c r="BB594" s="15"/>
      <c r="BC594" s="15"/>
      <c r="BD594" s="15"/>
      <c r="BE594" s="15"/>
      <c r="BF594" s="15"/>
      <c r="BG594" s="15"/>
      <c r="BH594" s="15"/>
      <c r="BI594" s="15"/>
      <c r="BJ594" s="15"/>
      <c r="BK594" s="15"/>
      <c r="BL594" s="15"/>
      <c r="BM594" s="15"/>
      <c r="BN594" s="15"/>
      <c r="BO594" s="15"/>
      <c r="BP594" s="15"/>
      <c r="BQ594" s="15"/>
      <c r="BR594" s="15"/>
      <c r="BS594" s="15"/>
      <c r="BT594" s="15"/>
      <c r="BU594" s="15"/>
      <c r="BV594" s="15"/>
      <c r="BW594" s="15"/>
      <c r="BX594" s="103"/>
      <c r="BY594" s="97" t="s">
        <v>598</v>
      </c>
    </row>
    <row r="595" spans="1:77" s="11" customFormat="1" ht="12.75">
      <c r="B595" s="2">
        <v>13</v>
      </c>
      <c r="C595" s="168" t="s">
        <v>619</v>
      </c>
      <c r="D595" s="168" t="s">
        <v>53</v>
      </c>
      <c r="E595" s="169" t="s">
        <v>887</v>
      </c>
      <c r="F595" s="15"/>
      <c r="G595" s="14">
        <v>40</v>
      </c>
      <c r="H595" s="14"/>
      <c r="I595" s="14">
        <v>40</v>
      </c>
      <c r="J595" s="15" t="s">
        <v>887</v>
      </c>
      <c r="K595" s="15"/>
      <c r="L595" s="15"/>
      <c r="M595" s="15"/>
      <c r="N595" s="15"/>
      <c r="O595" s="15"/>
      <c r="P595" s="14">
        <v>40</v>
      </c>
      <c r="Q595" s="15"/>
      <c r="R595" s="15"/>
      <c r="S595" s="15"/>
      <c r="T595" s="15"/>
      <c r="U595" s="15"/>
      <c r="V595" s="15"/>
      <c r="W595" s="15"/>
      <c r="X595" s="15"/>
      <c r="Y595" s="15"/>
      <c r="Z595" s="15"/>
      <c r="AA595" s="15"/>
      <c r="AB595" s="15"/>
      <c r="AC595" s="15"/>
      <c r="AD595" s="15"/>
      <c r="AE595" s="15"/>
      <c r="AF595" s="15"/>
      <c r="AG595" s="15"/>
      <c r="AH595" s="15"/>
      <c r="AI595" s="15"/>
      <c r="AJ595" s="15"/>
      <c r="AK595" s="15"/>
      <c r="AL595" s="15"/>
      <c r="AM595" s="15"/>
      <c r="AN595" s="15"/>
      <c r="AO595" s="15"/>
      <c r="AP595" s="15"/>
      <c r="AQ595" s="15"/>
      <c r="AR595" s="15"/>
      <c r="AS595" s="15"/>
      <c r="AT595" s="15"/>
      <c r="AU595" s="15"/>
      <c r="AV595" s="15"/>
      <c r="AW595" s="15"/>
      <c r="AX595" s="15"/>
      <c r="AY595" s="15"/>
      <c r="AZ595" s="15"/>
      <c r="BA595" s="15"/>
      <c r="BB595" s="15"/>
      <c r="BC595" s="15"/>
      <c r="BD595" s="15"/>
      <c r="BE595" s="15"/>
      <c r="BF595" s="15"/>
      <c r="BG595" s="15"/>
      <c r="BH595" s="15"/>
      <c r="BI595" s="15"/>
      <c r="BJ595" s="15"/>
      <c r="BK595" s="15"/>
      <c r="BL595" s="15"/>
      <c r="BM595" s="15"/>
      <c r="BN595" s="15"/>
      <c r="BO595" s="15"/>
      <c r="BP595" s="15"/>
      <c r="BQ595" s="15"/>
      <c r="BR595" s="15"/>
      <c r="BS595" s="15"/>
      <c r="BT595" s="15"/>
      <c r="BU595" s="15"/>
      <c r="BV595" s="15"/>
      <c r="BW595" s="15"/>
      <c r="BX595" s="21"/>
      <c r="BY595" s="29"/>
    </row>
    <row r="596" spans="1:77" s="26" customFormat="1" ht="15.75">
      <c r="B596" s="57" t="s">
        <v>622</v>
      </c>
      <c r="C596" s="240" t="s">
        <v>623</v>
      </c>
      <c r="D596" s="229"/>
      <c r="E596" s="230"/>
      <c r="F596" s="58"/>
      <c r="G596" s="66"/>
      <c r="H596" s="66"/>
      <c r="I596" s="8"/>
      <c r="J596" s="58"/>
      <c r="K596" s="58"/>
      <c r="L596" s="58"/>
      <c r="M596" s="58"/>
      <c r="N596" s="58"/>
      <c r="O596" s="58"/>
      <c r="P596" s="8"/>
      <c r="Q596" s="58"/>
      <c r="R596" s="58"/>
      <c r="S596" s="58"/>
      <c r="T596" s="58"/>
      <c r="U596" s="58"/>
      <c r="V596" s="58"/>
      <c r="W596" s="58"/>
      <c r="X596" s="58"/>
      <c r="Y596" s="58"/>
      <c r="Z596" s="58"/>
      <c r="AA596" s="58"/>
      <c r="AB596" s="58"/>
      <c r="AC596" s="58"/>
      <c r="AD596" s="58"/>
      <c r="AE596" s="58"/>
      <c r="AF596" s="58"/>
      <c r="AG596" s="58"/>
      <c r="AH596" s="58"/>
      <c r="AI596" s="58"/>
      <c r="AJ596" s="58"/>
      <c r="AK596" s="58"/>
      <c r="AL596" s="58"/>
      <c r="AM596" s="58"/>
      <c r="AN596" s="58"/>
      <c r="AO596" s="58"/>
      <c r="AP596" s="58"/>
      <c r="AQ596" s="58"/>
      <c r="AR596" s="58"/>
      <c r="AS596" s="58"/>
      <c r="AT596" s="58"/>
      <c r="AU596" s="58"/>
      <c r="AV596" s="58"/>
      <c r="AW596" s="58"/>
      <c r="AX596" s="58"/>
      <c r="AY596" s="58"/>
      <c r="AZ596" s="58"/>
      <c r="BA596" s="58"/>
      <c r="BB596" s="58"/>
      <c r="BC596" s="58"/>
      <c r="BD596" s="58"/>
      <c r="BE596" s="58"/>
      <c r="BF596" s="58"/>
      <c r="BG596" s="58"/>
      <c r="BH596" s="58"/>
      <c r="BI596" s="58"/>
      <c r="BJ596" s="58"/>
      <c r="BK596" s="58"/>
      <c r="BL596" s="58"/>
      <c r="BM596" s="58"/>
      <c r="BN596" s="58"/>
      <c r="BO596" s="58"/>
      <c r="BP596" s="58"/>
      <c r="BQ596" s="58"/>
      <c r="BR596" s="58"/>
      <c r="BS596" s="58"/>
      <c r="BT596" s="58"/>
      <c r="BU596" s="58"/>
      <c r="BV596" s="58"/>
      <c r="BW596" s="58"/>
      <c r="BX596" s="57"/>
      <c r="BY596" s="67"/>
    </row>
    <row r="597" spans="1:77" ht="12.75">
      <c r="B597" s="17">
        <v>2</v>
      </c>
      <c r="C597" s="168" t="s">
        <v>625</v>
      </c>
      <c r="D597" s="168" t="s">
        <v>15</v>
      </c>
      <c r="E597" s="238" t="s">
        <v>69</v>
      </c>
      <c r="F597" s="91"/>
      <c r="G597" s="24">
        <v>3.5</v>
      </c>
      <c r="H597" s="24"/>
      <c r="I597" s="14">
        <v>3.5</v>
      </c>
      <c r="J597" s="91" t="s">
        <v>69</v>
      </c>
      <c r="K597" s="91"/>
      <c r="L597" s="91"/>
      <c r="M597" s="91"/>
      <c r="N597" s="91"/>
      <c r="O597" s="91"/>
      <c r="P597" s="14">
        <v>3.5</v>
      </c>
      <c r="Q597" s="91"/>
      <c r="R597" s="91"/>
      <c r="S597" s="91"/>
      <c r="T597" s="91"/>
      <c r="U597" s="91"/>
      <c r="V597" s="91"/>
      <c r="W597" s="91"/>
      <c r="X597" s="91"/>
      <c r="Y597" s="91"/>
      <c r="Z597" s="91"/>
      <c r="AA597" s="91"/>
      <c r="AB597" s="91"/>
      <c r="AC597" s="91"/>
      <c r="AD597" s="91"/>
      <c r="AE597" s="91"/>
      <c r="AF597" s="91"/>
      <c r="AG597" s="91"/>
      <c r="AH597" s="91"/>
      <c r="AI597" s="91"/>
      <c r="AJ597" s="91"/>
      <c r="AK597" s="91"/>
      <c r="AL597" s="91"/>
      <c r="AM597" s="91"/>
      <c r="AN597" s="91"/>
      <c r="AO597" s="91"/>
      <c r="AP597" s="91"/>
      <c r="AQ597" s="91"/>
      <c r="AR597" s="91"/>
      <c r="AS597" s="91"/>
      <c r="AT597" s="91"/>
      <c r="AU597" s="91"/>
      <c r="AV597" s="91"/>
      <c r="AW597" s="91"/>
      <c r="AX597" s="91"/>
      <c r="AY597" s="91"/>
      <c r="AZ597" s="91"/>
      <c r="BA597" s="91"/>
      <c r="BB597" s="91"/>
      <c r="BC597" s="91"/>
      <c r="BD597" s="91"/>
      <c r="BE597" s="91"/>
      <c r="BF597" s="91"/>
      <c r="BG597" s="91"/>
      <c r="BH597" s="91"/>
      <c r="BI597" s="91"/>
      <c r="BJ597" s="91"/>
      <c r="BK597" s="91"/>
      <c r="BL597" s="91"/>
      <c r="BM597" s="91"/>
      <c r="BN597" s="91"/>
      <c r="BO597" s="91"/>
      <c r="BP597" s="91"/>
      <c r="BQ597" s="91"/>
      <c r="BR597" s="91"/>
      <c r="BS597" s="91"/>
      <c r="BT597" s="91"/>
      <c r="BU597" s="91"/>
      <c r="BV597" s="91"/>
      <c r="BW597" s="91"/>
      <c r="BX597" s="21"/>
      <c r="BY597" s="13"/>
    </row>
    <row r="598" spans="1:77" ht="25.5">
      <c r="B598" s="17">
        <v>3</v>
      </c>
      <c r="C598" s="248" t="s">
        <v>626</v>
      </c>
      <c r="D598" s="189" t="s">
        <v>36</v>
      </c>
      <c r="E598" s="238" t="s">
        <v>69</v>
      </c>
      <c r="F598" s="91"/>
      <c r="G598" s="39">
        <v>0.9</v>
      </c>
      <c r="H598" s="8"/>
      <c r="I598" s="14">
        <v>0.9</v>
      </c>
      <c r="J598" s="91" t="s">
        <v>69</v>
      </c>
      <c r="K598" s="91"/>
      <c r="L598" s="91"/>
      <c r="M598" s="91"/>
      <c r="N598" s="91"/>
      <c r="O598" s="91"/>
      <c r="P598" s="91"/>
      <c r="Q598" s="91"/>
      <c r="R598" s="91"/>
      <c r="S598" s="91"/>
      <c r="T598" s="91"/>
      <c r="U598" s="14">
        <v>0.9</v>
      </c>
      <c r="V598" s="91"/>
      <c r="W598" s="91"/>
      <c r="X598" s="91"/>
      <c r="Y598" s="91"/>
      <c r="Z598" s="91"/>
      <c r="AA598" s="91"/>
      <c r="AB598" s="91"/>
      <c r="AC598" s="91"/>
      <c r="AD598" s="91"/>
      <c r="AE598" s="91"/>
      <c r="AF598" s="91"/>
      <c r="AG598" s="91"/>
      <c r="AH598" s="91"/>
      <c r="AI598" s="91"/>
      <c r="AJ598" s="91"/>
      <c r="AK598" s="91"/>
      <c r="AL598" s="91"/>
      <c r="AM598" s="91"/>
      <c r="AN598" s="91"/>
      <c r="AO598" s="91"/>
      <c r="AP598" s="91"/>
      <c r="AQ598" s="91"/>
      <c r="AR598" s="91"/>
      <c r="AS598" s="91"/>
      <c r="AT598" s="91"/>
      <c r="AU598" s="91"/>
      <c r="AV598" s="91"/>
      <c r="AW598" s="91"/>
      <c r="AX598" s="91"/>
      <c r="AY598" s="91"/>
      <c r="AZ598" s="91"/>
      <c r="BA598" s="91"/>
      <c r="BB598" s="91"/>
      <c r="BC598" s="91"/>
      <c r="BD598" s="91"/>
      <c r="BE598" s="91"/>
      <c r="BF598" s="91"/>
      <c r="BG598" s="91"/>
      <c r="BH598" s="91"/>
      <c r="BI598" s="91"/>
      <c r="BJ598" s="91"/>
      <c r="BK598" s="91"/>
      <c r="BL598" s="91"/>
      <c r="BM598" s="91"/>
      <c r="BN598" s="91"/>
      <c r="BO598" s="91"/>
      <c r="BP598" s="91"/>
      <c r="BQ598" s="91"/>
      <c r="BR598" s="91"/>
      <c r="BS598" s="91"/>
      <c r="BT598" s="91"/>
      <c r="BU598" s="91"/>
      <c r="BV598" s="91"/>
      <c r="BW598" s="91"/>
      <c r="BX598" s="35"/>
      <c r="BY598" s="75" t="s">
        <v>627</v>
      </c>
    </row>
    <row r="599" spans="1:77" ht="25.5">
      <c r="B599" s="17">
        <v>4</v>
      </c>
      <c r="C599" s="248" t="s">
        <v>628</v>
      </c>
      <c r="D599" s="189" t="s">
        <v>21</v>
      </c>
      <c r="E599" s="238" t="s">
        <v>69</v>
      </c>
      <c r="F599" s="91"/>
      <c r="G599" s="39">
        <v>3</v>
      </c>
      <c r="H599" s="8"/>
      <c r="I599" s="14">
        <v>3</v>
      </c>
      <c r="J599" s="91" t="s">
        <v>69</v>
      </c>
      <c r="K599" s="91"/>
      <c r="L599" s="91"/>
      <c r="M599" s="91"/>
      <c r="N599" s="91"/>
      <c r="O599" s="91"/>
      <c r="P599" s="91"/>
      <c r="Q599" s="91"/>
      <c r="R599" s="91"/>
      <c r="S599" s="91"/>
      <c r="T599" s="91"/>
      <c r="U599" s="14">
        <v>3</v>
      </c>
      <c r="V599" s="91"/>
      <c r="W599" s="91"/>
      <c r="X599" s="91"/>
      <c r="Y599" s="91"/>
      <c r="Z599" s="91"/>
      <c r="AA599" s="91"/>
      <c r="AB599" s="91"/>
      <c r="AC599" s="91"/>
      <c r="AD599" s="91"/>
      <c r="AE599" s="91"/>
      <c r="AF599" s="91"/>
      <c r="AG599" s="91"/>
      <c r="AH599" s="91"/>
      <c r="AI599" s="91"/>
      <c r="AJ599" s="91"/>
      <c r="AK599" s="91"/>
      <c r="AL599" s="91"/>
      <c r="AM599" s="91"/>
      <c r="AN599" s="91"/>
      <c r="AO599" s="91"/>
      <c r="AP599" s="91"/>
      <c r="AQ599" s="91"/>
      <c r="AR599" s="91"/>
      <c r="AS599" s="91"/>
      <c r="AT599" s="91"/>
      <c r="AU599" s="91"/>
      <c r="AV599" s="91"/>
      <c r="AW599" s="91"/>
      <c r="AX599" s="91"/>
      <c r="AY599" s="91"/>
      <c r="AZ599" s="91"/>
      <c r="BA599" s="91"/>
      <c r="BB599" s="91"/>
      <c r="BC599" s="91"/>
      <c r="BD599" s="91"/>
      <c r="BE599" s="91"/>
      <c r="BF599" s="91"/>
      <c r="BG599" s="91"/>
      <c r="BH599" s="91"/>
      <c r="BI599" s="91"/>
      <c r="BJ599" s="91"/>
      <c r="BK599" s="91"/>
      <c r="BL599" s="91"/>
      <c r="BM599" s="91"/>
      <c r="BN599" s="91"/>
      <c r="BO599" s="91"/>
      <c r="BP599" s="91"/>
      <c r="BQ599" s="91"/>
      <c r="BR599" s="91"/>
      <c r="BS599" s="91"/>
      <c r="BT599" s="91"/>
      <c r="BU599" s="91"/>
      <c r="BV599" s="91"/>
      <c r="BW599" s="91"/>
      <c r="BX599" s="35"/>
      <c r="BY599" s="75" t="s">
        <v>629</v>
      </c>
    </row>
    <row r="600" spans="1:77" ht="25.5">
      <c r="B600" s="17">
        <v>5</v>
      </c>
      <c r="C600" s="248" t="s">
        <v>630</v>
      </c>
      <c r="D600" s="189" t="s">
        <v>93</v>
      </c>
      <c r="E600" s="238" t="s">
        <v>69</v>
      </c>
      <c r="F600" s="91"/>
      <c r="G600" s="39">
        <v>1.9</v>
      </c>
      <c r="H600" s="8"/>
      <c r="I600" s="14">
        <v>1.9</v>
      </c>
      <c r="J600" s="91" t="s">
        <v>69</v>
      </c>
      <c r="K600" s="91"/>
      <c r="L600" s="91"/>
      <c r="M600" s="91"/>
      <c r="N600" s="91"/>
      <c r="O600" s="91"/>
      <c r="P600" s="91"/>
      <c r="Q600" s="91"/>
      <c r="R600" s="91"/>
      <c r="S600" s="91"/>
      <c r="T600" s="91"/>
      <c r="U600" s="14">
        <v>1.9</v>
      </c>
      <c r="V600" s="91"/>
      <c r="W600" s="91"/>
      <c r="X600" s="91"/>
      <c r="Y600" s="91"/>
      <c r="Z600" s="91"/>
      <c r="AA600" s="91"/>
      <c r="AB600" s="91"/>
      <c r="AC600" s="91"/>
      <c r="AD600" s="91"/>
      <c r="AE600" s="91"/>
      <c r="AF600" s="91"/>
      <c r="AG600" s="91"/>
      <c r="AH600" s="91"/>
      <c r="AI600" s="91"/>
      <c r="AJ600" s="91"/>
      <c r="AK600" s="91"/>
      <c r="AL600" s="91"/>
      <c r="AM600" s="91"/>
      <c r="AN600" s="91"/>
      <c r="AO600" s="91"/>
      <c r="AP600" s="91"/>
      <c r="AQ600" s="91"/>
      <c r="AR600" s="91"/>
      <c r="AS600" s="91"/>
      <c r="AT600" s="91"/>
      <c r="AU600" s="91"/>
      <c r="AV600" s="91"/>
      <c r="AW600" s="91"/>
      <c r="AX600" s="91"/>
      <c r="AY600" s="91"/>
      <c r="AZ600" s="91"/>
      <c r="BA600" s="91"/>
      <c r="BB600" s="91"/>
      <c r="BC600" s="91"/>
      <c r="BD600" s="91"/>
      <c r="BE600" s="91"/>
      <c r="BF600" s="91"/>
      <c r="BG600" s="91"/>
      <c r="BH600" s="91"/>
      <c r="BI600" s="91"/>
      <c r="BJ600" s="91"/>
      <c r="BK600" s="91"/>
      <c r="BL600" s="91"/>
      <c r="BM600" s="91"/>
      <c r="BN600" s="91"/>
      <c r="BO600" s="91"/>
      <c r="BP600" s="91"/>
      <c r="BQ600" s="91"/>
      <c r="BR600" s="91"/>
      <c r="BS600" s="91"/>
      <c r="BT600" s="91"/>
      <c r="BU600" s="91"/>
      <c r="BV600" s="91"/>
      <c r="BW600" s="91"/>
      <c r="BX600" s="35"/>
      <c r="BY600" s="75" t="s">
        <v>631</v>
      </c>
    </row>
    <row r="601" spans="1:77" ht="25.5">
      <c r="B601" s="17">
        <v>6</v>
      </c>
      <c r="C601" s="248" t="s">
        <v>632</v>
      </c>
      <c r="D601" s="189" t="s">
        <v>15</v>
      </c>
      <c r="E601" s="238" t="s">
        <v>69</v>
      </c>
      <c r="F601" s="91"/>
      <c r="G601" s="39">
        <v>8.3000000000000007</v>
      </c>
      <c r="H601" s="8"/>
      <c r="I601" s="14">
        <v>8.3000000000000007</v>
      </c>
      <c r="J601" s="91" t="s">
        <v>69</v>
      </c>
      <c r="K601" s="91"/>
      <c r="L601" s="91"/>
      <c r="M601" s="91"/>
      <c r="N601" s="91"/>
      <c r="O601" s="91"/>
      <c r="P601" s="91"/>
      <c r="Q601" s="91"/>
      <c r="R601" s="91"/>
      <c r="S601" s="91"/>
      <c r="T601" s="91"/>
      <c r="U601" s="14">
        <v>8.3000000000000007</v>
      </c>
      <c r="V601" s="91"/>
      <c r="W601" s="91"/>
      <c r="X601" s="91"/>
      <c r="Y601" s="91"/>
      <c r="Z601" s="91"/>
      <c r="AA601" s="91"/>
      <c r="AB601" s="91"/>
      <c r="AC601" s="91"/>
      <c r="AD601" s="91"/>
      <c r="AE601" s="91"/>
      <c r="AF601" s="91"/>
      <c r="AG601" s="91"/>
      <c r="AH601" s="91"/>
      <c r="AI601" s="91"/>
      <c r="AJ601" s="91"/>
      <c r="AK601" s="91"/>
      <c r="AL601" s="91"/>
      <c r="AM601" s="91"/>
      <c r="AN601" s="91"/>
      <c r="AO601" s="91"/>
      <c r="AP601" s="91"/>
      <c r="AQ601" s="91"/>
      <c r="AR601" s="91"/>
      <c r="AS601" s="91"/>
      <c r="AT601" s="91"/>
      <c r="AU601" s="91"/>
      <c r="AV601" s="91"/>
      <c r="AW601" s="91"/>
      <c r="AX601" s="91"/>
      <c r="AY601" s="91"/>
      <c r="AZ601" s="91"/>
      <c r="BA601" s="91"/>
      <c r="BB601" s="91"/>
      <c r="BC601" s="91"/>
      <c r="BD601" s="91"/>
      <c r="BE601" s="91"/>
      <c r="BF601" s="91"/>
      <c r="BG601" s="91"/>
      <c r="BH601" s="91"/>
      <c r="BI601" s="91"/>
      <c r="BJ601" s="91"/>
      <c r="BK601" s="91"/>
      <c r="BL601" s="91"/>
      <c r="BM601" s="91"/>
      <c r="BN601" s="91"/>
      <c r="BO601" s="91"/>
      <c r="BP601" s="91"/>
      <c r="BQ601" s="91"/>
      <c r="BR601" s="91"/>
      <c r="BS601" s="91"/>
      <c r="BT601" s="91"/>
      <c r="BU601" s="91"/>
      <c r="BV601" s="91"/>
      <c r="BW601" s="91"/>
      <c r="BX601" s="35"/>
      <c r="BY601" s="75" t="s">
        <v>633</v>
      </c>
    </row>
    <row r="602" spans="1:77" ht="12.75">
      <c r="B602" s="17">
        <v>7</v>
      </c>
      <c r="C602" s="168" t="s">
        <v>634</v>
      </c>
      <c r="D602" s="168" t="s">
        <v>15</v>
      </c>
      <c r="E602" s="238" t="s">
        <v>69</v>
      </c>
      <c r="F602" s="91"/>
      <c r="G602" s="24">
        <v>1</v>
      </c>
      <c r="H602" s="24">
        <v>0.1</v>
      </c>
      <c r="I602" s="14">
        <v>0.9</v>
      </c>
      <c r="J602" s="91" t="s">
        <v>69</v>
      </c>
      <c r="K602" s="91"/>
      <c r="L602" s="91"/>
      <c r="M602" s="91"/>
      <c r="N602" s="91"/>
      <c r="O602" s="91"/>
      <c r="P602" s="91"/>
      <c r="Q602" s="91"/>
      <c r="R602" s="91"/>
      <c r="S602" s="91"/>
      <c r="T602" s="91"/>
      <c r="U602" s="14">
        <v>0.9</v>
      </c>
      <c r="V602" s="91"/>
      <c r="W602" s="91"/>
      <c r="X602" s="91"/>
      <c r="Y602" s="91"/>
      <c r="Z602" s="91"/>
      <c r="AA602" s="91"/>
      <c r="AB602" s="91"/>
      <c r="AC602" s="91"/>
      <c r="AD602" s="91"/>
      <c r="AE602" s="91"/>
      <c r="AF602" s="91"/>
      <c r="AG602" s="91"/>
      <c r="AH602" s="91"/>
      <c r="AI602" s="91"/>
      <c r="AJ602" s="91"/>
      <c r="AK602" s="91"/>
      <c r="AL602" s="91"/>
      <c r="AM602" s="91"/>
      <c r="AN602" s="91"/>
      <c r="AO602" s="91"/>
      <c r="AP602" s="91"/>
      <c r="AQ602" s="91"/>
      <c r="AR602" s="91"/>
      <c r="AS602" s="91"/>
      <c r="AT602" s="91"/>
      <c r="AU602" s="91"/>
      <c r="AV602" s="91"/>
      <c r="AW602" s="91"/>
      <c r="AX602" s="91"/>
      <c r="AY602" s="91"/>
      <c r="AZ602" s="91"/>
      <c r="BA602" s="91"/>
      <c r="BB602" s="91"/>
      <c r="BC602" s="91"/>
      <c r="BD602" s="91"/>
      <c r="BE602" s="91"/>
      <c r="BF602" s="91"/>
      <c r="BG602" s="91"/>
      <c r="BH602" s="91"/>
      <c r="BI602" s="91"/>
      <c r="BJ602" s="91"/>
      <c r="BK602" s="91"/>
      <c r="BL602" s="91"/>
      <c r="BM602" s="91"/>
      <c r="BN602" s="91"/>
      <c r="BO602" s="91"/>
      <c r="BP602" s="91"/>
      <c r="BQ602" s="91"/>
      <c r="BR602" s="91"/>
      <c r="BS602" s="91"/>
      <c r="BT602" s="91"/>
      <c r="BU602" s="91"/>
      <c r="BV602" s="91"/>
      <c r="BW602" s="91"/>
      <c r="BX602" s="21"/>
      <c r="BY602" s="13"/>
    </row>
    <row r="603" spans="1:77" ht="12.75">
      <c r="B603" s="17">
        <v>8</v>
      </c>
      <c r="C603" s="168" t="s">
        <v>635</v>
      </c>
      <c r="D603" s="168" t="s">
        <v>19</v>
      </c>
      <c r="E603" s="238" t="s">
        <v>69</v>
      </c>
      <c r="F603" s="91"/>
      <c r="G603" s="24">
        <v>2.1</v>
      </c>
      <c r="H603" s="24">
        <v>0</v>
      </c>
      <c r="I603" s="14">
        <v>2.1</v>
      </c>
      <c r="J603" s="91" t="s">
        <v>69</v>
      </c>
      <c r="K603" s="91"/>
      <c r="L603" s="91"/>
      <c r="M603" s="91"/>
      <c r="N603" s="91"/>
      <c r="O603" s="91"/>
      <c r="P603" s="91"/>
      <c r="Q603" s="91"/>
      <c r="R603" s="91"/>
      <c r="S603" s="91"/>
      <c r="T603" s="91"/>
      <c r="U603" s="14">
        <v>2.1</v>
      </c>
      <c r="V603" s="91"/>
      <c r="W603" s="91"/>
      <c r="X603" s="91"/>
      <c r="Y603" s="91"/>
      <c r="Z603" s="91"/>
      <c r="AA603" s="91"/>
      <c r="AB603" s="91"/>
      <c r="AC603" s="91"/>
      <c r="AD603" s="91"/>
      <c r="AE603" s="91"/>
      <c r="AF603" s="91"/>
      <c r="AG603" s="91"/>
      <c r="AH603" s="91"/>
      <c r="AI603" s="91"/>
      <c r="AJ603" s="91"/>
      <c r="AK603" s="91"/>
      <c r="AL603" s="91"/>
      <c r="AM603" s="91"/>
      <c r="AN603" s="91"/>
      <c r="AO603" s="91"/>
      <c r="AP603" s="91"/>
      <c r="AQ603" s="91"/>
      <c r="AR603" s="91"/>
      <c r="AS603" s="91"/>
      <c r="AT603" s="91"/>
      <c r="AU603" s="91"/>
      <c r="AV603" s="91"/>
      <c r="AW603" s="91"/>
      <c r="AX603" s="91"/>
      <c r="AY603" s="91"/>
      <c r="AZ603" s="91"/>
      <c r="BA603" s="91"/>
      <c r="BB603" s="91"/>
      <c r="BC603" s="91"/>
      <c r="BD603" s="91"/>
      <c r="BE603" s="91"/>
      <c r="BF603" s="91"/>
      <c r="BG603" s="91"/>
      <c r="BH603" s="91"/>
      <c r="BI603" s="91"/>
      <c r="BJ603" s="91"/>
      <c r="BK603" s="91"/>
      <c r="BL603" s="91"/>
      <c r="BM603" s="91"/>
      <c r="BN603" s="91"/>
      <c r="BO603" s="91"/>
      <c r="BP603" s="91"/>
      <c r="BQ603" s="91"/>
      <c r="BR603" s="91"/>
      <c r="BS603" s="91"/>
      <c r="BT603" s="91"/>
      <c r="BU603" s="91"/>
      <c r="BV603" s="91"/>
      <c r="BW603" s="91"/>
      <c r="BX603" s="35"/>
      <c r="BY603" s="13"/>
    </row>
    <row r="604" spans="1:77" ht="12.75">
      <c r="B604" s="17">
        <v>9</v>
      </c>
      <c r="C604" s="168" t="s">
        <v>636</v>
      </c>
      <c r="D604" s="168" t="s">
        <v>41</v>
      </c>
      <c r="E604" s="238" t="s">
        <v>69</v>
      </c>
      <c r="F604" s="91"/>
      <c r="G604" s="24">
        <v>6</v>
      </c>
      <c r="H604" s="24">
        <v>0</v>
      </c>
      <c r="I604" s="14">
        <v>6</v>
      </c>
      <c r="J604" s="91" t="s">
        <v>69</v>
      </c>
      <c r="K604" s="91"/>
      <c r="L604" s="91"/>
      <c r="M604" s="91"/>
      <c r="N604" s="91"/>
      <c r="O604" s="91"/>
      <c r="P604" s="91"/>
      <c r="Q604" s="91"/>
      <c r="R604" s="91"/>
      <c r="S604" s="91"/>
      <c r="T604" s="91"/>
      <c r="U604" s="14">
        <v>6</v>
      </c>
      <c r="V604" s="91"/>
      <c r="W604" s="91"/>
      <c r="X604" s="91"/>
      <c r="Y604" s="91"/>
      <c r="Z604" s="91"/>
      <c r="AA604" s="91"/>
      <c r="AB604" s="91"/>
      <c r="AC604" s="91"/>
      <c r="AD604" s="91"/>
      <c r="AE604" s="91"/>
      <c r="AF604" s="91"/>
      <c r="AG604" s="91"/>
      <c r="AH604" s="91"/>
      <c r="AI604" s="91"/>
      <c r="AJ604" s="91"/>
      <c r="AK604" s="91"/>
      <c r="AL604" s="91"/>
      <c r="AM604" s="91"/>
      <c r="AN604" s="91"/>
      <c r="AO604" s="91"/>
      <c r="AP604" s="91"/>
      <c r="AQ604" s="91"/>
      <c r="AR604" s="91"/>
      <c r="AS604" s="91"/>
      <c r="AT604" s="91"/>
      <c r="AU604" s="91"/>
      <c r="AV604" s="91"/>
      <c r="AW604" s="91"/>
      <c r="AX604" s="91"/>
      <c r="AY604" s="91"/>
      <c r="AZ604" s="91"/>
      <c r="BA604" s="91"/>
      <c r="BB604" s="91"/>
      <c r="BC604" s="91"/>
      <c r="BD604" s="91"/>
      <c r="BE604" s="91"/>
      <c r="BF604" s="91"/>
      <c r="BG604" s="91"/>
      <c r="BH604" s="91"/>
      <c r="BI604" s="91"/>
      <c r="BJ604" s="91"/>
      <c r="BK604" s="91"/>
      <c r="BL604" s="91"/>
      <c r="BM604" s="91"/>
      <c r="BN604" s="91"/>
      <c r="BO604" s="91"/>
      <c r="BP604" s="91"/>
      <c r="BQ604" s="91"/>
      <c r="BR604" s="91"/>
      <c r="BS604" s="91"/>
      <c r="BT604" s="91"/>
      <c r="BU604" s="91"/>
      <c r="BV604" s="91"/>
      <c r="BW604" s="91"/>
      <c r="BX604" s="35"/>
      <c r="BY604" s="13"/>
    </row>
    <row r="605" spans="1:77" ht="12.75">
      <c r="B605" s="17">
        <v>11</v>
      </c>
      <c r="C605" s="168" t="s">
        <v>638</v>
      </c>
      <c r="D605" s="168" t="s">
        <v>93</v>
      </c>
      <c r="E605" s="238" t="s">
        <v>69</v>
      </c>
      <c r="F605" s="91"/>
      <c r="G605" s="14">
        <v>4.3499999999999997E-2</v>
      </c>
      <c r="H605" s="14"/>
      <c r="I605" s="14">
        <v>4.3499999999999997E-2</v>
      </c>
      <c r="J605" s="91" t="s">
        <v>69</v>
      </c>
      <c r="K605" s="91"/>
      <c r="L605" s="91"/>
      <c r="M605" s="91"/>
      <c r="N605" s="91"/>
      <c r="O605" s="91"/>
      <c r="P605" s="91"/>
      <c r="Q605" s="91"/>
      <c r="R605" s="91"/>
      <c r="S605" s="91"/>
      <c r="T605" s="91"/>
      <c r="U605" s="91"/>
      <c r="V605" s="91"/>
      <c r="W605" s="91"/>
      <c r="X605" s="91"/>
      <c r="Y605" s="91"/>
      <c r="Z605" s="91"/>
      <c r="AA605" s="91"/>
      <c r="AB605" s="91"/>
      <c r="AC605" s="91"/>
      <c r="AD605" s="91"/>
      <c r="AE605" s="91"/>
      <c r="AF605" s="91"/>
      <c r="AG605" s="91"/>
      <c r="AH605" s="91"/>
      <c r="AI605" s="91"/>
      <c r="AJ605" s="91"/>
      <c r="AK605" s="91"/>
      <c r="AL605" s="91"/>
      <c r="AM605" s="91"/>
      <c r="AN605" s="91"/>
      <c r="AO605" s="91"/>
      <c r="AP605" s="91"/>
      <c r="AQ605" s="91"/>
      <c r="AR605" s="91"/>
      <c r="AS605" s="91"/>
      <c r="AT605" s="91"/>
      <c r="AU605" s="91"/>
      <c r="AV605" s="91"/>
      <c r="AW605" s="91"/>
      <c r="AX605" s="91"/>
      <c r="AY605" s="91"/>
      <c r="AZ605" s="91"/>
      <c r="BA605" s="91"/>
      <c r="BB605" s="91"/>
      <c r="BC605" s="91"/>
      <c r="BD605" s="91"/>
      <c r="BE605" s="91"/>
      <c r="BF605" s="91"/>
      <c r="BG605" s="14">
        <v>4.3499999999999997E-2</v>
      </c>
      <c r="BH605" s="91"/>
      <c r="BI605" s="91"/>
      <c r="BJ605" s="91"/>
      <c r="BK605" s="91"/>
      <c r="BL605" s="91"/>
      <c r="BM605" s="91"/>
      <c r="BN605" s="91"/>
      <c r="BO605" s="91"/>
      <c r="BP605" s="91"/>
      <c r="BQ605" s="91"/>
      <c r="BR605" s="91"/>
      <c r="BS605" s="91"/>
      <c r="BT605" s="91"/>
      <c r="BU605" s="91"/>
      <c r="BV605" s="91"/>
      <c r="BW605" s="91"/>
      <c r="BX605" s="12"/>
      <c r="BY605" s="61" t="s">
        <v>640</v>
      </c>
    </row>
    <row r="606" spans="1:77" ht="12.75">
      <c r="B606" s="17">
        <v>12</v>
      </c>
      <c r="C606" s="168" t="s">
        <v>641</v>
      </c>
      <c r="D606" s="214" t="s">
        <v>93</v>
      </c>
      <c r="E606" s="238" t="s">
        <v>69</v>
      </c>
      <c r="F606" s="91"/>
      <c r="G606" s="14">
        <v>5</v>
      </c>
      <c r="H606" s="14"/>
      <c r="I606" s="14">
        <v>5</v>
      </c>
      <c r="J606" s="91" t="s">
        <v>69</v>
      </c>
      <c r="K606" s="91"/>
      <c r="L606" s="91"/>
      <c r="M606" s="91"/>
      <c r="N606" s="91"/>
      <c r="O606" s="91"/>
      <c r="P606" s="14">
        <v>5</v>
      </c>
      <c r="Q606" s="91"/>
      <c r="R606" s="91"/>
      <c r="S606" s="91"/>
      <c r="T606" s="91"/>
      <c r="U606" s="91"/>
      <c r="V606" s="91"/>
      <c r="W606" s="91"/>
      <c r="X606" s="91"/>
      <c r="Y606" s="91"/>
      <c r="Z606" s="91"/>
      <c r="AA606" s="91"/>
      <c r="AB606" s="91"/>
      <c r="AC606" s="91"/>
      <c r="AD606" s="91"/>
      <c r="AE606" s="91"/>
      <c r="AF606" s="91"/>
      <c r="AG606" s="91"/>
      <c r="AH606" s="91"/>
      <c r="AI606" s="91"/>
      <c r="AJ606" s="91"/>
      <c r="AK606" s="91"/>
      <c r="AL606" s="91"/>
      <c r="AM606" s="91"/>
      <c r="AN606" s="91"/>
      <c r="AO606" s="91"/>
      <c r="AP606" s="91"/>
      <c r="AQ606" s="91"/>
      <c r="AR606" s="91"/>
      <c r="AS606" s="91"/>
      <c r="AT606" s="91"/>
      <c r="AU606" s="91"/>
      <c r="AV606" s="91"/>
      <c r="AW606" s="91"/>
      <c r="AX606" s="91"/>
      <c r="AY606" s="91"/>
      <c r="AZ606" s="91"/>
      <c r="BA606" s="91"/>
      <c r="BB606" s="91"/>
      <c r="BC606" s="91"/>
      <c r="BD606" s="91"/>
      <c r="BE606" s="91"/>
      <c r="BF606" s="91"/>
      <c r="BG606" s="91"/>
      <c r="BH606" s="91"/>
      <c r="BI606" s="91"/>
      <c r="BJ606" s="91"/>
      <c r="BK606" s="91"/>
      <c r="BL606" s="91"/>
      <c r="BM606" s="91"/>
      <c r="BN606" s="91"/>
      <c r="BO606" s="91"/>
      <c r="BP606" s="91"/>
      <c r="BQ606" s="91"/>
      <c r="BR606" s="91"/>
      <c r="BS606" s="91"/>
      <c r="BT606" s="91"/>
      <c r="BU606" s="91"/>
      <c r="BV606" s="91"/>
      <c r="BW606" s="91"/>
      <c r="BX606" s="21"/>
      <c r="BY606" s="61"/>
    </row>
    <row r="607" spans="1:77" s="89" customFormat="1" ht="12.75">
      <c r="B607" s="98"/>
      <c r="C607" s="171" t="s">
        <v>758</v>
      </c>
      <c r="D607" s="211" t="s">
        <v>35</v>
      </c>
      <c r="E607" s="238" t="s">
        <v>69</v>
      </c>
      <c r="F607" s="91"/>
      <c r="G607" s="88">
        <v>1.5</v>
      </c>
      <c r="H607" s="88"/>
      <c r="I607" s="88">
        <v>1.5</v>
      </c>
      <c r="J607" s="91" t="s">
        <v>69</v>
      </c>
      <c r="K607" s="91"/>
      <c r="L607" s="91"/>
      <c r="M607" s="91"/>
      <c r="N607" s="91"/>
      <c r="O607" s="91"/>
      <c r="P607" s="88">
        <v>1.5</v>
      </c>
      <c r="Q607" s="91"/>
      <c r="R607" s="91"/>
      <c r="S607" s="91"/>
      <c r="T607" s="91"/>
      <c r="U607" s="91"/>
      <c r="V607" s="91"/>
      <c r="W607" s="91"/>
      <c r="X607" s="91"/>
      <c r="Y607" s="91"/>
      <c r="Z607" s="91"/>
      <c r="AA607" s="91"/>
      <c r="AB607" s="91"/>
      <c r="AC607" s="91"/>
      <c r="AD607" s="91"/>
      <c r="AE607" s="91"/>
      <c r="AF607" s="91"/>
      <c r="AG607" s="91"/>
      <c r="AH607" s="91"/>
      <c r="AI607" s="91"/>
      <c r="AJ607" s="91"/>
      <c r="AK607" s="91"/>
      <c r="AL607" s="91"/>
      <c r="AM607" s="91"/>
      <c r="AN607" s="91"/>
      <c r="AO607" s="91"/>
      <c r="AP607" s="91"/>
      <c r="AQ607" s="91"/>
      <c r="AR607" s="91"/>
      <c r="AS607" s="91"/>
      <c r="AT607" s="91"/>
      <c r="AU607" s="91"/>
      <c r="AV607" s="91"/>
      <c r="AW607" s="91"/>
      <c r="AX607" s="91"/>
      <c r="AY607" s="91"/>
      <c r="AZ607" s="91"/>
      <c r="BA607" s="91"/>
      <c r="BB607" s="91"/>
      <c r="BC607" s="91"/>
      <c r="BD607" s="91"/>
      <c r="BE607" s="91"/>
      <c r="BF607" s="91"/>
      <c r="BG607" s="91"/>
      <c r="BH607" s="91"/>
      <c r="BI607" s="91"/>
      <c r="BJ607" s="91"/>
      <c r="BK607" s="91"/>
      <c r="BL607" s="91"/>
      <c r="BM607" s="91"/>
      <c r="BN607" s="91"/>
      <c r="BO607" s="91"/>
      <c r="BP607" s="91"/>
      <c r="BQ607" s="91"/>
      <c r="BR607" s="91"/>
      <c r="BS607" s="91"/>
      <c r="BT607" s="91"/>
      <c r="BU607" s="91"/>
      <c r="BV607" s="91"/>
      <c r="BW607" s="91"/>
      <c r="BX607" s="103"/>
      <c r="BY607" s="110"/>
    </row>
    <row r="608" spans="1:77" s="89" customFormat="1" ht="12.75">
      <c r="B608" s="98"/>
      <c r="C608" s="193" t="s">
        <v>871</v>
      </c>
      <c r="D608" s="211" t="s">
        <v>522</v>
      </c>
      <c r="E608" s="238" t="s">
        <v>69</v>
      </c>
      <c r="F608" s="91"/>
      <c r="G608" s="128">
        <v>0.09</v>
      </c>
      <c r="H608" s="88"/>
      <c r="I608" s="128">
        <v>0.09</v>
      </c>
      <c r="J608" s="91" t="s">
        <v>69</v>
      </c>
      <c r="K608" s="91"/>
      <c r="L608" s="91"/>
      <c r="M608" s="91"/>
      <c r="N608" s="91"/>
      <c r="O608" s="91"/>
      <c r="P608" s="128">
        <v>0.09</v>
      </c>
      <c r="Q608" s="91"/>
      <c r="R608" s="91"/>
      <c r="S608" s="91"/>
      <c r="T608" s="91"/>
      <c r="U608" s="91"/>
      <c r="V608" s="91"/>
      <c r="W608" s="91"/>
      <c r="X608" s="91"/>
      <c r="Y608" s="91"/>
      <c r="Z608" s="91"/>
      <c r="AA608" s="91"/>
      <c r="AB608" s="91"/>
      <c r="AC608" s="91"/>
      <c r="AD608" s="91"/>
      <c r="AE608" s="91"/>
      <c r="AF608" s="91"/>
      <c r="AG608" s="91"/>
      <c r="AH608" s="91"/>
      <c r="AI608" s="91"/>
      <c r="AJ608" s="91"/>
      <c r="AK608" s="91"/>
      <c r="AL608" s="91"/>
      <c r="AM608" s="91"/>
      <c r="AN608" s="91"/>
      <c r="AO608" s="91"/>
      <c r="AP608" s="91"/>
      <c r="AQ608" s="91"/>
      <c r="AR608" s="91"/>
      <c r="AS608" s="91"/>
      <c r="AT608" s="91"/>
      <c r="AU608" s="91"/>
      <c r="AV608" s="91"/>
      <c r="AW608" s="91"/>
      <c r="AX608" s="91"/>
      <c r="AY608" s="91"/>
      <c r="AZ608" s="91"/>
      <c r="BA608" s="91"/>
      <c r="BB608" s="91"/>
      <c r="BC608" s="91"/>
      <c r="BD608" s="91"/>
      <c r="BE608" s="91"/>
      <c r="BF608" s="91"/>
      <c r="BG608" s="91"/>
      <c r="BH608" s="91"/>
      <c r="BI608" s="91"/>
      <c r="BJ608" s="91"/>
      <c r="BK608" s="91"/>
      <c r="BL608" s="91"/>
      <c r="BM608" s="91"/>
      <c r="BN608" s="91"/>
      <c r="BO608" s="91"/>
      <c r="BP608" s="91"/>
      <c r="BQ608" s="91"/>
      <c r="BR608" s="91"/>
      <c r="BS608" s="91"/>
      <c r="BT608" s="91"/>
      <c r="BU608" s="91"/>
      <c r="BV608" s="91"/>
      <c r="BW608" s="91"/>
      <c r="BX608" s="103"/>
      <c r="BY608" s="110"/>
    </row>
    <row r="609" spans="1:77" s="26" customFormat="1" ht="15.75">
      <c r="B609" s="2" t="s">
        <v>642</v>
      </c>
      <c r="C609" s="240" t="s">
        <v>643</v>
      </c>
      <c r="D609" s="249"/>
      <c r="E609" s="249"/>
      <c r="F609" s="76"/>
      <c r="G609" s="8"/>
      <c r="H609" s="8"/>
      <c r="I609" s="8"/>
      <c r="J609" s="76"/>
      <c r="K609" s="76"/>
      <c r="L609" s="76"/>
      <c r="M609" s="76"/>
      <c r="N609" s="76"/>
      <c r="O609" s="76"/>
      <c r="P609" s="76"/>
      <c r="Q609" s="76"/>
      <c r="R609" s="76"/>
      <c r="S609" s="76"/>
      <c r="T609" s="76"/>
      <c r="U609" s="76"/>
      <c r="V609" s="76"/>
      <c r="W609" s="76"/>
      <c r="X609" s="76"/>
      <c r="Y609" s="76"/>
      <c r="Z609" s="76"/>
      <c r="AA609" s="76"/>
      <c r="AB609" s="76"/>
      <c r="AC609" s="76"/>
      <c r="AD609" s="76"/>
      <c r="AE609" s="76"/>
      <c r="AF609" s="76"/>
      <c r="AG609" s="76"/>
      <c r="AH609" s="76"/>
      <c r="AI609" s="76"/>
      <c r="AJ609" s="76"/>
      <c r="AK609" s="76"/>
      <c r="AL609" s="76"/>
      <c r="AM609" s="76"/>
      <c r="AN609" s="76"/>
      <c r="AO609" s="76"/>
      <c r="AP609" s="76"/>
      <c r="AQ609" s="76"/>
      <c r="AR609" s="76"/>
      <c r="AS609" s="76"/>
      <c r="AT609" s="76"/>
      <c r="AU609" s="76"/>
      <c r="AV609" s="76"/>
      <c r="AW609" s="76"/>
      <c r="AX609" s="76"/>
      <c r="AY609" s="76"/>
      <c r="AZ609" s="76"/>
      <c r="BA609" s="76"/>
      <c r="BB609" s="76"/>
      <c r="BC609" s="76"/>
      <c r="BD609" s="76"/>
      <c r="BE609" s="76"/>
      <c r="BF609" s="76"/>
      <c r="BG609" s="76"/>
      <c r="BH609" s="76"/>
      <c r="BI609" s="76"/>
      <c r="BJ609" s="76"/>
      <c r="BK609" s="76"/>
      <c r="BL609" s="76"/>
      <c r="BM609" s="76"/>
      <c r="BN609" s="76"/>
      <c r="BO609" s="76"/>
      <c r="BP609" s="76"/>
      <c r="BQ609" s="76"/>
      <c r="BR609" s="76"/>
      <c r="BS609" s="76"/>
      <c r="BT609" s="76"/>
      <c r="BU609" s="76"/>
      <c r="BV609" s="76"/>
      <c r="BW609" s="76"/>
      <c r="BX609" s="76"/>
      <c r="BY609" s="77"/>
    </row>
    <row r="610" spans="1:77" ht="25.5">
      <c r="B610" s="35">
        <v>1</v>
      </c>
      <c r="C610" s="188" t="s">
        <v>644</v>
      </c>
      <c r="D610" s="189" t="s">
        <v>41</v>
      </c>
      <c r="E610" s="228" t="s">
        <v>888</v>
      </c>
      <c r="F610" s="43"/>
      <c r="G610" s="39">
        <v>0.45</v>
      </c>
      <c r="H610" s="39"/>
      <c r="I610" s="14">
        <v>0.45</v>
      </c>
      <c r="J610" s="43" t="s">
        <v>888</v>
      </c>
      <c r="K610" s="43"/>
      <c r="L610" s="43"/>
      <c r="M610" s="43"/>
      <c r="N610" s="43"/>
      <c r="O610" s="43"/>
      <c r="P610" s="43"/>
      <c r="Q610" s="43"/>
      <c r="R610" s="43"/>
      <c r="S610" s="43"/>
      <c r="T610" s="43"/>
      <c r="U610" s="14">
        <v>0.45</v>
      </c>
      <c r="V610" s="43"/>
      <c r="W610" s="43"/>
      <c r="X610" s="43"/>
      <c r="Y610" s="43"/>
      <c r="Z610" s="43"/>
      <c r="AA610" s="43"/>
      <c r="AB610" s="43"/>
      <c r="AC610" s="43"/>
      <c r="AD610" s="43"/>
      <c r="AE610" s="43"/>
      <c r="AF610" s="43"/>
      <c r="AG610" s="43"/>
      <c r="AH610" s="43"/>
      <c r="AI610" s="43"/>
      <c r="AJ610" s="43"/>
      <c r="AK610" s="43"/>
      <c r="AL610" s="43"/>
      <c r="AM610" s="43"/>
      <c r="AN610" s="43"/>
      <c r="AO610" s="43"/>
      <c r="AP610" s="43"/>
      <c r="AQ610" s="43"/>
      <c r="AR610" s="43"/>
      <c r="AS610" s="43"/>
      <c r="AT610" s="43"/>
      <c r="AU610" s="43"/>
      <c r="AV610" s="43"/>
      <c r="AW610" s="43"/>
      <c r="AX610" s="43"/>
      <c r="AY610" s="43"/>
      <c r="AZ610" s="43"/>
      <c r="BA610" s="43"/>
      <c r="BB610" s="43"/>
      <c r="BC610" s="43"/>
      <c r="BD610" s="43"/>
      <c r="BE610" s="43"/>
      <c r="BF610" s="43"/>
      <c r="BG610" s="43"/>
      <c r="BH610" s="43"/>
      <c r="BI610" s="43"/>
      <c r="BJ610" s="43"/>
      <c r="BK610" s="43"/>
      <c r="BL610" s="43"/>
      <c r="BM610" s="43"/>
      <c r="BN610" s="43"/>
      <c r="BO610" s="43"/>
      <c r="BP610" s="43"/>
      <c r="BQ610" s="43"/>
      <c r="BR610" s="43"/>
      <c r="BS610" s="43"/>
      <c r="BT610" s="43"/>
      <c r="BU610" s="43"/>
      <c r="BV610" s="43"/>
      <c r="BW610" s="43"/>
      <c r="BX610" s="35"/>
      <c r="BY610" s="38" t="s">
        <v>645</v>
      </c>
    </row>
    <row r="611" spans="1:77" s="26" customFormat="1" ht="15.75">
      <c r="B611" s="57" t="s">
        <v>646</v>
      </c>
      <c r="C611" s="240" t="s">
        <v>647</v>
      </c>
      <c r="D611" s="229"/>
      <c r="E611" s="230"/>
      <c r="F611" s="58"/>
      <c r="G611" s="66"/>
      <c r="H611" s="66"/>
      <c r="I611" s="8"/>
      <c r="J611" s="58"/>
      <c r="K611" s="58"/>
      <c r="L611" s="58"/>
      <c r="M611" s="58"/>
      <c r="N611" s="58"/>
      <c r="O611" s="58"/>
      <c r="P611" s="58"/>
      <c r="Q611" s="58"/>
      <c r="R611" s="58"/>
      <c r="S611" s="58"/>
      <c r="T611" s="58"/>
      <c r="U611" s="58"/>
      <c r="V611" s="58"/>
      <c r="W611" s="58"/>
      <c r="X611" s="58"/>
      <c r="Y611" s="58"/>
      <c r="Z611" s="58"/>
      <c r="AA611" s="58"/>
      <c r="AB611" s="58"/>
      <c r="AC611" s="58"/>
      <c r="AD611" s="58"/>
      <c r="AE611" s="58"/>
      <c r="AF611" s="58"/>
      <c r="AG611" s="58"/>
      <c r="AH611" s="58"/>
      <c r="AI611" s="58"/>
      <c r="AJ611" s="58"/>
      <c r="AK611" s="58"/>
      <c r="AL611" s="58"/>
      <c r="AM611" s="58"/>
      <c r="AN611" s="58"/>
      <c r="AO611" s="58"/>
      <c r="AP611" s="58"/>
      <c r="AQ611" s="58"/>
      <c r="AR611" s="58"/>
      <c r="AS611" s="58"/>
      <c r="AT611" s="58"/>
      <c r="AU611" s="58"/>
      <c r="AV611" s="58"/>
      <c r="AW611" s="58"/>
      <c r="AX611" s="58"/>
      <c r="AY611" s="58"/>
      <c r="AZ611" s="58"/>
      <c r="BA611" s="58"/>
      <c r="BB611" s="58"/>
      <c r="BC611" s="58"/>
      <c r="BD611" s="58"/>
      <c r="BE611" s="58"/>
      <c r="BF611" s="58"/>
      <c r="BG611" s="58"/>
      <c r="BH611" s="58"/>
      <c r="BI611" s="58"/>
      <c r="BJ611" s="58"/>
      <c r="BK611" s="58"/>
      <c r="BL611" s="58"/>
      <c r="BM611" s="58"/>
      <c r="BN611" s="58"/>
      <c r="BO611" s="58"/>
      <c r="BP611" s="58"/>
      <c r="BQ611" s="58"/>
      <c r="BR611" s="58"/>
      <c r="BS611" s="58"/>
      <c r="BT611" s="58"/>
      <c r="BU611" s="58"/>
      <c r="BV611" s="58"/>
      <c r="BW611" s="58"/>
      <c r="BX611" s="57"/>
      <c r="BY611" s="67"/>
    </row>
    <row r="612" spans="1:77" s="26" customFormat="1" ht="12.75">
      <c r="B612" s="57"/>
      <c r="C612" s="190" t="s">
        <v>648</v>
      </c>
      <c r="D612" s="168" t="s">
        <v>19</v>
      </c>
      <c r="E612" s="208" t="s">
        <v>889</v>
      </c>
      <c r="F612" s="58"/>
      <c r="G612" s="66"/>
      <c r="H612" s="66"/>
      <c r="I612" s="8"/>
      <c r="J612" s="58"/>
      <c r="K612" s="58"/>
      <c r="L612" s="58"/>
      <c r="M612" s="58"/>
      <c r="N612" s="58"/>
      <c r="O612" s="58"/>
      <c r="P612" s="58">
        <v>200</v>
      </c>
      <c r="Q612" s="58"/>
      <c r="R612" s="58"/>
      <c r="S612" s="58"/>
      <c r="T612" s="58"/>
      <c r="U612" s="58"/>
      <c r="V612" s="58"/>
      <c r="W612" s="58"/>
      <c r="X612" s="58"/>
      <c r="Y612" s="58"/>
      <c r="Z612" s="58"/>
      <c r="AA612" s="58"/>
      <c r="AB612" s="58"/>
      <c r="AC612" s="58"/>
      <c r="AD612" s="58"/>
      <c r="AE612" s="58"/>
      <c r="AF612" s="58"/>
      <c r="AG612" s="58"/>
      <c r="AH612" s="58"/>
      <c r="AI612" s="58"/>
      <c r="AJ612" s="58"/>
      <c r="AK612" s="58"/>
      <c r="AL612" s="58"/>
      <c r="AM612" s="58"/>
      <c r="AN612" s="58"/>
      <c r="AO612" s="58"/>
      <c r="AP612" s="58"/>
      <c r="AQ612" s="58"/>
      <c r="AR612" s="58"/>
      <c r="AS612" s="58"/>
      <c r="AT612" s="58"/>
      <c r="AU612" s="58"/>
      <c r="AV612" s="58"/>
      <c r="AW612" s="58"/>
      <c r="AX612" s="58"/>
      <c r="AY612" s="58"/>
      <c r="AZ612" s="58"/>
      <c r="BA612" s="58"/>
      <c r="BB612" s="58"/>
      <c r="BC612" s="58"/>
      <c r="BD612" s="58"/>
      <c r="BE612" s="58"/>
      <c r="BF612" s="58"/>
      <c r="BG612" s="58"/>
      <c r="BH612" s="58"/>
      <c r="BI612" s="58"/>
      <c r="BJ612" s="58"/>
      <c r="BK612" s="58"/>
      <c r="BL612" s="58"/>
      <c r="BM612" s="58"/>
      <c r="BN612" s="58"/>
      <c r="BO612" s="58"/>
      <c r="BP612" s="58"/>
      <c r="BQ612" s="58"/>
      <c r="BR612" s="58"/>
      <c r="BS612" s="58"/>
      <c r="BT612" s="58"/>
      <c r="BU612" s="58"/>
      <c r="BV612" s="58"/>
      <c r="BW612" s="58"/>
      <c r="BX612" s="57"/>
      <c r="BY612" s="67"/>
    </row>
    <row r="613" spans="1:77" ht="12.75">
      <c r="B613" s="2">
        <v>1</v>
      </c>
      <c r="C613" s="190" t="s">
        <v>648</v>
      </c>
      <c r="D613" s="168" t="s">
        <v>41</v>
      </c>
      <c r="E613" s="208" t="s">
        <v>889</v>
      </c>
      <c r="F613" s="64"/>
      <c r="G613" s="14">
        <v>400</v>
      </c>
      <c r="H613" s="14"/>
      <c r="I613" s="14">
        <v>400</v>
      </c>
      <c r="J613" s="64" t="s">
        <v>889</v>
      </c>
      <c r="K613" s="64"/>
      <c r="L613" s="64"/>
      <c r="M613" s="64"/>
      <c r="N613" s="64"/>
      <c r="O613" s="64"/>
      <c r="P613" s="14">
        <v>200</v>
      </c>
      <c r="Q613" s="64"/>
      <c r="R613" s="64"/>
      <c r="S613" s="64"/>
      <c r="T613" s="64"/>
      <c r="U613" s="64"/>
      <c r="V613" s="64"/>
      <c r="W613" s="64"/>
      <c r="X613" s="64"/>
      <c r="Y613" s="64"/>
      <c r="Z613" s="64"/>
      <c r="AA613" s="64"/>
      <c r="AB613" s="64"/>
      <c r="AC613" s="64"/>
      <c r="AD613" s="64"/>
      <c r="AE613" s="64"/>
      <c r="AF613" s="64"/>
      <c r="AG613" s="64"/>
      <c r="AH613" s="64"/>
      <c r="AI613" s="64"/>
      <c r="AJ613" s="64"/>
      <c r="AK613" s="64"/>
      <c r="AL613" s="64"/>
      <c r="AM613" s="64"/>
      <c r="AN613" s="64"/>
      <c r="AO613" s="64"/>
      <c r="AP613" s="64"/>
      <c r="AQ613" s="64"/>
      <c r="AR613" s="64"/>
      <c r="AS613" s="64"/>
      <c r="AT613" s="64"/>
      <c r="AU613" s="64"/>
      <c r="AV613" s="64"/>
      <c r="AW613" s="64"/>
      <c r="AX613" s="64"/>
      <c r="AY613" s="64"/>
      <c r="AZ613" s="64"/>
      <c r="BA613" s="64"/>
      <c r="BB613" s="64"/>
      <c r="BC613" s="64"/>
      <c r="BD613" s="64"/>
      <c r="BE613" s="64"/>
      <c r="BF613" s="64"/>
      <c r="BG613" s="64"/>
      <c r="BH613" s="64"/>
      <c r="BI613" s="64"/>
      <c r="BJ613" s="64"/>
      <c r="BK613" s="64"/>
      <c r="BL613" s="64"/>
      <c r="BM613" s="64"/>
      <c r="BN613" s="64"/>
      <c r="BO613" s="64"/>
      <c r="BP613" s="64"/>
      <c r="BQ613" s="64"/>
      <c r="BR613" s="64"/>
      <c r="BS613" s="64"/>
      <c r="BT613" s="64"/>
      <c r="BU613" s="64"/>
      <c r="BV613" s="64"/>
      <c r="BW613" s="64"/>
      <c r="BX613" s="12"/>
      <c r="BY613" s="13"/>
    </row>
    <row r="614" spans="1:77" ht="12.75">
      <c r="B614" s="2">
        <v>2</v>
      </c>
      <c r="C614" s="190" t="s">
        <v>650</v>
      </c>
      <c r="D614" s="168" t="s">
        <v>36</v>
      </c>
      <c r="E614" s="208" t="s">
        <v>889</v>
      </c>
      <c r="F614" s="64"/>
      <c r="G614" s="14">
        <v>20</v>
      </c>
      <c r="H614" s="14"/>
      <c r="I614" s="14">
        <v>20</v>
      </c>
      <c r="J614" s="64" t="s">
        <v>889</v>
      </c>
      <c r="K614" s="64"/>
      <c r="L614" s="64"/>
      <c r="M614" s="64"/>
      <c r="N614" s="64"/>
      <c r="O614" s="64"/>
      <c r="P614" s="14">
        <v>20</v>
      </c>
      <c r="Q614" s="64"/>
      <c r="R614" s="64"/>
      <c r="S614" s="64"/>
      <c r="T614" s="64"/>
      <c r="U614" s="64"/>
      <c r="V614" s="64"/>
      <c r="W614" s="64"/>
      <c r="X614" s="64"/>
      <c r="Y614" s="64"/>
      <c r="Z614" s="64"/>
      <c r="AA614" s="64"/>
      <c r="AB614" s="64"/>
      <c r="AC614" s="64"/>
      <c r="AD614" s="64"/>
      <c r="AE614" s="64"/>
      <c r="AF614" s="64"/>
      <c r="AG614" s="64"/>
      <c r="AH614" s="64"/>
      <c r="AI614" s="64"/>
      <c r="AJ614" s="64"/>
      <c r="AK614" s="64"/>
      <c r="AL614" s="64"/>
      <c r="AM614" s="64"/>
      <c r="AN614" s="64"/>
      <c r="AO614" s="64"/>
      <c r="AP614" s="64"/>
      <c r="AQ614" s="64"/>
      <c r="AR614" s="64"/>
      <c r="AS614" s="64"/>
      <c r="AT614" s="64"/>
      <c r="AU614" s="64"/>
      <c r="AV614" s="64"/>
      <c r="AW614" s="64"/>
      <c r="AX614" s="64"/>
      <c r="AY614" s="64"/>
      <c r="AZ614" s="64"/>
      <c r="BA614" s="64"/>
      <c r="BB614" s="64"/>
      <c r="BC614" s="64"/>
      <c r="BD614" s="64"/>
      <c r="BE614" s="64"/>
      <c r="BF614" s="64"/>
      <c r="BG614" s="64"/>
      <c r="BH614" s="64"/>
      <c r="BI614" s="64"/>
      <c r="BJ614" s="64"/>
      <c r="BK614" s="64"/>
      <c r="BL614" s="64"/>
      <c r="BM614" s="64"/>
      <c r="BN614" s="64"/>
      <c r="BO614" s="64"/>
      <c r="BP614" s="64"/>
      <c r="BQ614" s="64"/>
      <c r="BR614" s="64"/>
      <c r="BS614" s="64"/>
      <c r="BT614" s="64"/>
      <c r="BU614" s="64"/>
      <c r="BV614" s="64"/>
      <c r="BW614" s="64"/>
      <c r="BX614" s="12"/>
      <c r="BY614" s="13"/>
    </row>
    <row r="615" spans="1:77" s="26" customFormat="1" ht="12.75">
      <c r="B615" s="2">
        <v>3</v>
      </c>
      <c r="C615" s="196" t="s">
        <v>651</v>
      </c>
      <c r="D615" s="197" t="s">
        <v>93</v>
      </c>
      <c r="E615" s="208" t="s">
        <v>890</v>
      </c>
      <c r="F615" s="64"/>
      <c r="G615" s="32">
        <v>14</v>
      </c>
      <c r="H615" s="14"/>
      <c r="I615" s="14">
        <v>14</v>
      </c>
      <c r="J615" s="64" t="s">
        <v>889</v>
      </c>
      <c r="K615" s="64"/>
      <c r="L615" s="64"/>
      <c r="M615" s="64"/>
      <c r="N615" s="64"/>
      <c r="O615" s="64"/>
      <c r="P615" s="14">
        <v>14</v>
      </c>
      <c r="Q615" s="64"/>
      <c r="R615" s="64"/>
      <c r="S615" s="64"/>
      <c r="T615" s="64"/>
      <c r="U615" s="64"/>
      <c r="V615" s="64"/>
      <c r="W615" s="64"/>
      <c r="X615" s="64"/>
      <c r="Y615" s="64"/>
      <c r="Z615" s="64"/>
      <c r="AA615" s="64"/>
      <c r="AB615" s="64"/>
      <c r="AC615" s="64"/>
      <c r="AD615" s="64"/>
      <c r="AE615" s="64"/>
      <c r="AF615" s="64"/>
      <c r="AG615" s="64"/>
      <c r="AH615" s="64"/>
      <c r="AI615" s="64"/>
      <c r="AJ615" s="64"/>
      <c r="AK615" s="64"/>
      <c r="AL615" s="64"/>
      <c r="AM615" s="64"/>
      <c r="AN615" s="64"/>
      <c r="AO615" s="64"/>
      <c r="AP615" s="64"/>
      <c r="AQ615" s="64"/>
      <c r="AR615" s="64"/>
      <c r="AS615" s="64"/>
      <c r="AT615" s="64"/>
      <c r="AU615" s="64"/>
      <c r="AV615" s="64"/>
      <c r="AW615" s="64"/>
      <c r="AX615" s="64"/>
      <c r="AY615" s="64"/>
      <c r="AZ615" s="64"/>
      <c r="BA615" s="64"/>
      <c r="BB615" s="64"/>
      <c r="BC615" s="64"/>
      <c r="BD615" s="64"/>
      <c r="BE615" s="64"/>
      <c r="BF615" s="64"/>
      <c r="BG615" s="64"/>
      <c r="BH615" s="64"/>
      <c r="BI615" s="64"/>
      <c r="BJ615" s="64"/>
      <c r="BK615" s="64"/>
      <c r="BL615" s="64"/>
      <c r="BM615" s="64"/>
      <c r="BN615" s="64"/>
      <c r="BO615" s="64"/>
      <c r="BP615" s="64"/>
      <c r="BQ615" s="64"/>
      <c r="BR615" s="64"/>
      <c r="BS615" s="64"/>
      <c r="BT615" s="64"/>
      <c r="BU615" s="64"/>
      <c r="BV615" s="64"/>
      <c r="BW615" s="64"/>
      <c r="BX615" s="12"/>
      <c r="BY615" s="28"/>
    </row>
    <row r="616" spans="1:77" s="99" customFormat="1" ht="12.75">
      <c r="A616" s="26"/>
      <c r="B616" s="100"/>
      <c r="C616" s="193" t="s">
        <v>826</v>
      </c>
      <c r="D616" s="171" t="s">
        <v>19</v>
      </c>
      <c r="E616" s="208" t="s">
        <v>890</v>
      </c>
      <c r="F616" s="64"/>
      <c r="G616" s="127">
        <v>14.96</v>
      </c>
      <c r="H616" s="88"/>
      <c r="I616" s="127">
        <v>14.96</v>
      </c>
      <c r="J616" s="64" t="s">
        <v>889</v>
      </c>
      <c r="K616" s="64"/>
      <c r="L616" s="64"/>
      <c r="M616" s="64"/>
      <c r="N616" s="64"/>
      <c r="O616" s="64"/>
      <c r="P616" s="127">
        <v>14.96</v>
      </c>
      <c r="Q616" s="64"/>
      <c r="R616" s="64"/>
      <c r="S616" s="64"/>
      <c r="T616" s="64"/>
      <c r="U616" s="64"/>
      <c r="V616" s="64"/>
      <c r="W616" s="64"/>
      <c r="X616" s="64"/>
      <c r="Y616" s="64"/>
      <c r="Z616" s="64"/>
      <c r="AA616" s="64"/>
      <c r="AB616" s="64"/>
      <c r="AC616" s="64"/>
      <c r="AD616" s="64"/>
      <c r="AE616" s="64"/>
      <c r="AF616" s="64"/>
      <c r="AG616" s="64"/>
      <c r="AH616" s="64"/>
      <c r="AI616" s="64"/>
      <c r="AJ616" s="64"/>
      <c r="AK616" s="64"/>
      <c r="AL616" s="64"/>
      <c r="AM616" s="64"/>
      <c r="AN616" s="64"/>
      <c r="AO616" s="64"/>
      <c r="AP616" s="64"/>
      <c r="AQ616" s="64"/>
      <c r="AR616" s="64"/>
      <c r="AS616" s="64"/>
      <c r="AT616" s="64"/>
      <c r="AU616" s="64"/>
      <c r="AV616" s="64"/>
      <c r="AW616" s="64"/>
      <c r="AX616" s="64"/>
      <c r="AY616" s="64"/>
      <c r="AZ616" s="64"/>
      <c r="BA616" s="64"/>
      <c r="BB616" s="64"/>
      <c r="BC616" s="64"/>
      <c r="BD616" s="64"/>
      <c r="BE616" s="64"/>
      <c r="BF616" s="64"/>
      <c r="BG616" s="64"/>
      <c r="BH616" s="64"/>
      <c r="BI616" s="64"/>
      <c r="BJ616" s="64"/>
      <c r="BK616" s="64"/>
      <c r="BL616" s="64"/>
      <c r="BM616" s="64"/>
      <c r="BN616" s="64"/>
      <c r="BO616" s="64"/>
      <c r="BP616" s="64"/>
      <c r="BQ616" s="64"/>
      <c r="BR616" s="64"/>
      <c r="BS616" s="64"/>
      <c r="BT616" s="64"/>
      <c r="BU616" s="64"/>
      <c r="BV616" s="64"/>
      <c r="BW616" s="64"/>
      <c r="BX616" s="85"/>
      <c r="BY616" s="101"/>
    </row>
    <row r="617" spans="1:77" s="99" customFormat="1" ht="12.75">
      <c r="A617" s="26"/>
      <c r="B617" s="100"/>
      <c r="C617" s="193" t="s">
        <v>827</v>
      </c>
      <c r="D617" s="171" t="s">
        <v>19</v>
      </c>
      <c r="E617" s="208" t="s">
        <v>890</v>
      </c>
      <c r="F617" s="64"/>
      <c r="G617" s="127">
        <v>15.6</v>
      </c>
      <c r="H617" s="88"/>
      <c r="I617" s="127">
        <v>15.6</v>
      </c>
      <c r="J617" s="64" t="s">
        <v>889</v>
      </c>
      <c r="K617" s="64"/>
      <c r="L617" s="64"/>
      <c r="M617" s="64"/>
      <c r="N617" s="64"/>
      <c r="O617" s="64"/>
      <c r="P617" s="127">
        <v>15.6</v>
      </c>
      <c r="Q617" s="64"/>
      <c r="R617" s="64"/>
      <c r="S617" s="64"/>
      <c r="T617" s="64"/>
      <c r="U617" s="64"/>
      <c r="V617" s="64"/>
      <c r="W617" s="64"/>
      <c r="X617" s="64"/>
      <c r="Y617" s="64"/>
      <c r="Z617" s="64"/>
      <c r="AA617" s="64"/>
      <c r="AB617" s="64"/>
      <c r="AC617" s="64"/>
      <c r="AD617" s="64"/>
      <c r="AE617" s="64"/>
      <c r="AF617" s="64"/>
      <c r="AG617" s="64"/>
      <c r="AH617" s="64"/>
      <c r="AI617" s="64"/>
      <c r="AJ617" s="64"/>
      <c r="AK617" s="64"/>
      <c r="AL617" s="64"/>
      <c r="AM617" s="64"/>
      <c r="AN617" s="64"/>
      <c r="AO617" s="64"/>
      <c r="AP617" s="64"/>
      <c r="AQ617" s="64"/>
      <c r="AR617" s="64"/>
      <c r="AS617" s="64"/>
      <c r="AT617" s="64"/>
      <c r="AU617" s="64"/>
      <c r="AV617" s="64"/>
      <c r="AW617" s="64"/>
      <c r="AX617" s="64"/>
      <c r="AY617" s="64"/>
      <c r="AZ617" s="64"/>
      <c r="BA617" s="64"/>
      <c r="BB617" s="64"/>
      <c r="BC617" s="64"/>
      <c r="BD617" s="64"/>
      <c r="BE617" s="64"/>
      <c r="BF617" s="64"/>
      <c r="BG617" s="64"/>
      <c r="BH617" s="64"/>
      <c r="BI617" s="64"/>
      <c r="BJ617" s="64"/>
      <c r="BK617" s="64"/>
      <c r="BL617" s="64"/>
      <c r="BM617" s="64"/>
      <c r="BN617" s="64"/>
      <c r="BO617" s="64"/>
      <c r="BP617" s="64"/>
      <c r="BQ617" s="64"/>
      <c r="BR617" s="64"/>
      <c r="BS617" s="64"/>
      <c r="BT617" s="64"/>
      <c r="BU617" s="64"/>
      <c r="BV617" s="64"/>
      <c r="BW617" s="64"/>
      <c r="BX617" s="85"/>
      <c r="BY617" s="101"/>
    </row>
    <row r="618" spans="1:77" s="99" customFormat="1" ht="12.75">
      <c r="A618" s="26"/>
      <c r="B618" s="100"/>
      <c r="C618" s="193" t="s">
        <v>830</v>
      </c>
      <c r="D618" s="171" t="s">
        <v>19</v>
      </c>
      <c r="E618" s="208" t="s">
        <v>890</v>
      </c>
      <c r="F618" s="64"/>
      <c r="G618" s="127">
        <v>20.9</v>
      </c>
      <c r="H618" s="88"/>
      <c r="I618" s="127">
        <v>20.9</v>
      </c>
      <c r="J618" s="64" t="s">
        <v>889</v>
      </c>
      <c r="K618" s="64"/>
      <c r="L618" s="64"/>
      <c r="M618" s="64"/>
      <c r="N618" s="64"/>
      <c r="O618" s="64"/>
      <c r="P618" s="127">
        <v>20.9</v>
      </c>
      <c r="Q618" s="64"/>
      <c r="R618" s="64"/>
      <c r="S618" s="64"/>
      <c r="T618" s="64"/>
      <c r="U618" s="64"/>
      <c r="V618" s="64"/>
      <c r="W618" s="64"/>
      <c r="X618" s="64"/>
      <c r="Y618" s="64"/>
      <c r="Z618" s="64"/>
      <c r="AA618" s="64"/>
      <c r="AB618" s="64"/>
      <c r="AC618" s="64"/>
      <c r="AD618" s="64"/>
      <c r="AE618" s="64"/>
      <c r="AF618" s="64"/>
      <c r="AG618" s="64"/>
      <c r="AH618" s="64"/>
      <c r="AI618" s="64"/>
      <c r="AJ618" s="64"/>
      <c r="AK618" s="64"/>
      <c r="AL618" s="64"/>
      <c r="AM618" s="64"/>
      <c r="AN618" s="64"/>
      <c r="AO618" s="64"/>
      <c r="AP618" s="64"/>
      <c r="AQ618" s="64"/>
      <c r="AR618" s="64"/>
      <c r="AS618" s="64"/>
      <c r="AT618" s="64"/>
      <c r="AU618" s="64"/>
      <c r="AV618" s="64"/>
      <c r="AW618" s="64"/>
      <c r="AX618" s="64"/>
      <c r="AY618" s="64"/>
      <c r="AZ618" s="64"/>
      <c r="BA618" s="64"/>
      <c r="BB618" s="64"/>
      <c r="BC618" s="64"/>
      <c r="BD618" s="64"/>
      <c r="BE618" s="64"/>
      <c r="BF618" s="64"/>
      <c r="BG618" s="64"/>
      <c r="BH618" s="64"/>
      <c r="BI618" s="64"/>
      <c r="BJ618" s="64"/>
      <c r="BK618" s="64"/>
      <c r="BL618" s="64"/>
      <c r="BM618" s="64"/>
      <c r="BN618" s="64"/>
      <c r="BO618" s="64"/>
      <c r="BP618" s="64"/>
      <c r="BQ618" s="64"/>
      <c r="BR618" s="64"/>
      <c r="BS618" s="64"/>
      <c r="BT618" s="64"/>
      <c r="BU618" s="64"/>
      <c r="BV618" s="64"/>
      <c r="BW618" s="64"/>
      <c r="BX618" s="85"/>
      <c r="BY618" s="101"/>
    </row>
    <row r="619" spans="1:77" s="99" customFormat="1" ht="12.75">
      <c r="A619" s="26"/>
      <c r="B619" s="100"/>
      <c r="C619" s="193" t="s">
        <v>831</v>
      </c>
      <c r="D619" s="171" t="s">
        <v>19</v>
      </c>
      <c r="E619" s="208" t="s">
        <v>890</v>
      </c>
      <c r="F619" s="64"/>
      <c r="G619" s="127">
        <v>21.9</v>
      </c>
      <c r="H619" s="88"/>
      <c r="I619" s="127">
        <v>21.9</v>
      </c>
      <c r="J619" s="64" t="s">
        <v>889</v>
      </c>
      <c r="K619" s="64"/>
      <c r="L619" s="64"/>
      <c r="M619" s="64"/>
      <c r="N619" s="64"/>
      <c r="O619" s="64"/>
      <c r="P619" s="127">
        <v>21.9</v>
      </c>
      <c r="Q619" s="64"/>
      <c r="R619" s="64"/>
      <c r="S619" s="64"/>
      <c r="T619" s="64"/>
      <c r="U619" s="64"/>
      <c r="V619" s="64"/>
      <c r="W619" s="64"/>
      <c r="X619" s="64"/>
      <c r="Y619" s="64"/>
      <c r="Z619" s="64"/>
      <c r="AA619" s="64"/>
      <c r="AB619" s="64"/>
      <c r="AC619" s="64"/>
      <c r="AD619" s="64"/>
      <c r="AE619" s="64"/>
      <c r="AF619" s="64"/>
      <c r="AG619" s="64"/>
      <c r="AH619" s="64"/>
      <c r="AI619" s="64"/>
      <c r="AJ619" s="64"/>
      <c r="AK619" s="64"/>
      <c r="AL619" s="64"/>
      <c r="AM619" s="64"/>
      <c r="AN619" s="64"/>
      <c r="AO619" s="64"/>
      <c r="AP619" s="64"/>
      <c r="AQ619" s="64"/>
      <c r="AR619" s="64"/>
      <c r="AS619" s="64"/>
      <c r="AT619" s="64"/>
      <c r="AU619" s="64"/>
      <c r="AV619" s="64"/>
      <c r="AW619" s="64"/>
      <c r="AX619" s="64"/>
      <c r="AY619" s="64"/>
      <c r="AZ619" s="64"/>
      <c r="BA619" s="64"/>
      <c r="BB619" s="64"/>
      <c r="BC619" s="64"/>
      <c r="BD619" s="64"/>
      <c r="BE619" s="64"/>
      <c r="BF619" s="64"/>
      <c r="BG619" s="64"/>
      <c r="BH619" s="64"/>
      <c r="BI619" s="64"/>
      <c r="BJ619" s="64"/>
      <c r="BK619" s="64"/>
      <c r="BL619" s="64"/>
      <c r="BM619" s="64"/>
      <c r="BN619" s="64"/>
      <c r="BO619" s="64"/>
      <c r="BP619" s="64"/>
      <c r="BQ619" s="64"/>
      <c r="BR619" s="64"/>
      <c r="BS619" s="64"/>
      <c r="BT619" s="64"/>
      <c r="BU619" s="64"/>
      <c r="BV619" s="64"/>
      <c r="BW619" s="64"/>
      <c r="BX619" s="85"/>
      <c r="BY619" s="101"/>
    </row>
    <row r="620" spans="1:77" s="26" customFormat="1" ht="12.75">
      <c r="B620" s="2">
        <v>4</v>
      </c>
      <c r="C620" s="168" t="s">
        <v>652</v>
      </c>
      <c r="D620" s="168" t="s">
        <v>19</v>
      </c>
      <c r="E620" s="208" t="s">
        <v>890</v>
      </c>
      <c r="F620" s="64"/>
      <c r="G620" s="14">
        <v>30</v>
      </c>
      <c r="H620" s="14"/>
      <c r="I620" s="14">
        <v>30</v>
      </c>
      <c r="J620" s="64" t="s">
        <v>889</v>
      </c>
      <c r="K620" s="64"/>
      <c r="L620" s="64"/>
      <c r="M620" s="64"/>
      <c r="N620" s="64"/>
      <c r="O620" s="64"/>
      <c r="P620" s="14">
        <v>30</v>
      </c>
      <c r="Q620" s="64"/>
      <c r="R620" s="64"/>
      <c r="S620" s="64"/>
      <c r="T620" s="64"/>
      <c r="U620" s="64"/>
      <c r="V620" s="64"/>
      <c r="W620" s="64"/>
      <c r="X620" s="64"/>
      <c r="Y620" s="64"/>
      <c r="Z620" s="64"/>
      <c r="AA620" s="64"/>
      <c r="AB620" s="64"/>
      <c r="AC620" s="64"/>
      <c r="AD620" s="64"/>
      <c r="AE620" s="64"/>
      <c r="AF620" s="64"/>
      <c r="AG620" s="64"/>
      <c r="AH620" s="64"/>
      <c r="AI620" s="64"/>
      <c r="AJ620" s="64"/>
      <c r="AK620" s="64"/>
      <c r="AL620" s="64"/>
      <c r="AM620" s="64"/>
      <c r="AN620" s="64"/>
      <c r="AO620" s="64"/>
      <c r="AP620" s="64"/>
      <c r="AQ620" s="64"/>
      <c r="AR620" s="64"/>
      <c r="AS620" s="64"/>
      <c r="AT620" s="64"/>
      <c r="AU620" s="64"/>
      <c r="AV620" s="64"/>
      <c r="AW620" s="64"/>
      <c r="AX620" s="64"/>
      <c r="AY620" s="64"/>
      <c r="AZ620" s="64"/>
      <c r="BA620" s="64"/>
      <c r="BB620" s="64"/>
      <c r="BC620" s="64"/>
      <c r="BD620" s="64"/>
      <c r="BE620" s="64"/>
      <c r="BF620" s="64"/>
      <c r="BG620" s="64"/>
      <c r="BH620" s="64"/>
      <c r="BI620" s="64"/>
      <c r="BJ620" s="64"/>
      <c r="BK620" s="64"/>
      <c r="BL620" s="64"/>
      <c r="BM620" s="64"/>
      <c r="BN620" s="64"/>
      <c r="BO620" s="64"/>
      <c r="BP620" s="64"/>
      <c r="BQ620" s="64"/>
      <c r="BR620" s="64"/>
      <c r="BS620" s="64"/>
      <c r="BT620" s="64"/>
      <c r="BU620" s="64"/>
      <c r="BV620" s="64"/>
      <c r="BW620" s="64"/>
      <c r="BX620" s="12"/>
      <c r="BY620" s="13"/>
    </row>
    <row r="621" spans="1:77" s="26" customFormat="1" ht="12.75">
      <c r="B621" s="2">
        <v>5</v>
      </c>
      <c r="C621" s="62" t="s">
        <v>653</v>
      </c>
      <c r="D621" s="168" t="s">
        <v>19</v>
      </c>
      <c r="E621" s="208" t="s">
        <v>890</v>
      </c>
      <c r="F621" s="64"/>
      <c r="G621" s="14">
        <v>10</v>
      </c>
      <c r="H621" s="14"/>
      <c r="I621" s="14">
        <v>10</v>
      </c>
      <c r="J621" s="64" t="s">
        <v>889</v>
      </c>
      <c r="K621" s="64"/>
      <c r="L621" s="64"/>
      <c r="M621" s="64"/>
      <c r="N621" s="64"/>
      <c r="O621" s="64"/>
      <c r="P621" s="14">
        <v>10</v>
      </c>
      <c r="Q621" s="64"/>
      <c r="R621" s="64"/>
      <c r="S621" s="64"/>
      <c r="T621" s="64"/>
      <c r="U621" s="64"/>
      <c r="V621" s="64"/>
      <c r="W621" s="64"/>
      <c r="X621" s="64"/>
      <c r="Y621" s="64"/>
      <c r="Z621" s="64"/>
      <c r="AA621" s="64"/>
      <c r="AB621" s="64"/>
      <c r="AC621" s="64"/>
      <c r="AD621" s="64"/>
      <c r="AE621" s="64"/>
      <c r="AF621" s="64"/>
      <c r="AG621" s="64"/>
      <c r="AH621" s="64"/>
      <c r="AI621" s="64"/>
      <c r="AJ621" s="64"/>
      <c r="AK621" s="64"/>
      <c r="AL621" s="64"/>
      <c r="AM621" s="64"/>
      <c r="AN621" s="64"/>
      <c r="AO621" s="64"/>
      <c r="AP621" s="64"/>
      <c r="AQ621" s="64"/>
      <c r="AR621" s="64"/>
      <c r="AS621" s="64"/>
      <c r="AT621" s="64"/>
      <c r="AU621" s="64"/>
      <c r="AV621" s="64"/>
      <c r="AW621" s="64"/>
      <c r="AX621" s="64"/>
      <c r="AY621" s="64"/>
      <c r="AZ621" s="64"/>
      <c r="BA621" s="64"/>
      <c r="BB621" s="64"/>
      <c r="BC621" s="64"/>
      <c r="BD621" s="64"/>
      <c r="BE621" s="64"/>
      <c r="BF621" s="64"/>
      <c r="BG621" s="64"/>
      <c r="BH621" s="64"/>
      <c r="BI621" s="64"/>
      <c r="BJ621" s="64"/>
      <c r="BK621" s="64"/>
      <c r="BL621" s="64"/>
      <c r="BM621" s="64"/>
      <c r="BN621" s="64"/>
      <c r="BO621" s="64"/>
      <c r="BP621" s="64"/>
      <c r="BQ621" s="64"/>
      <c r="BR621" s="64"/>
      <c r="BS621" s="64"/>
      <c r="BT621" s="64"/>
      <c r="BU621" s="64"/>
      <c r="BV621" s="64"/>
      <c r="BW621" s="64"/>
      <c r="BX621" s="12"/>
      <c r="BY621" s="13"/>
    </row>
    <row r="622" spans="1:77" s="26" customFormat="1" ht="12.75">
      <c r="B622" s="2">
        <v>6</v>
      </c>
      <c r="C622" s="168" t="s">
        <v>654</v>
      </c>
      <c r="D622" s="168" t="s">
        <v>36</v>
      </c>
      <c r="E622" s="208" t="s">
        <v>890</v>
      </c>
      <c r="F622" s="64"/>
      <c r="G622" s="14">
        <v>15</v>
      </c>
      <c r="H622" s="14"/>
      <c r="I622" s="14">
        <v>15</v>
      </c>
      <c r="J622" s="64" t="s">
        <v>889</v>
      </c>
      <c r="K622" s="64"/>
      <c r="L622" s="64"/>
      <c r="M622" s="64"/>
      <c r="N622" s="64"/>
      <c r="O622" s="64"/>
      <c r="P622" s="14">
        <v>15</v>
      </c>
      <c r="Q622" s="64"/>
      <c r="R622" s="64"/>
      <c r="S622" s="64"/>
      <c r="T622" s="64"/>
      <c r="U622" s="64"/>
      <c r="V622" s="64"/>
      <c r="W622" s="64"/>
      <c r="X622" s="64"/>
      <c r="Y622" s="64"/>
      <c r="Z622" s="64"/>
      <c r="AA622" s="64"/>
      <c r="AB622" s="64"/>
      <c r="AC622" s="64"/>
      <c r="AD622" s="64"/>
      <c r="AE622" s="64"/>
      <c r="AF622" s="64"/>
      <c r="AG622" s="64"/>
      <c r="AH622" s="64"/>
      <c r="AI622" s="64"/>
      <c r="AJ622" s="64"/>
      <c r="AK622" s="64"/>
      <c r="AL622" s="64"/>
      <c r="AM622" s="64"/>
      <c r="AN622" s="64"/>
      <c r="AO622" s="64"/>
      <c r="AP622" s="64"/>
      <c r="AQ622" s="64"/>
      <c r="AR622" s="64"/>
      <c r="AS622" s="64"/>
      <c r="AT622" s="64"/>
      <c r="AU622" s="64"/>
      <c r="AV622" s="64"/>
      <c r="AW622" s="64"/>
      <c r="AX622" s="64"/>
      <c r="AY622" s="64"/>
      <c r="AZ622" s="64"/>
      <c r="BA622" s="64"/>
      <c r="BB622" s="64"/>
      <c r="BC622" s="64"/>
      <c r="BD622" s="64"/>
      <c r="BE622" s="64"/>
      <c r="BF622" s="64"/>
      <c r="BG622" s="64"/>
      <c r="BH622" s="64"/>
      <c r="BI622" s="64"/>
      <c r="BJ622" s="64"/>
      <c r="BK622" s="64"/>
      <c r="BL622" s="64"/>
      <c r="BM622" s="64"/>
      <c r="BN622" s="64"/>
      <c r="BO622" s="64"/>
      <c r="BP622" s="64"/>
      <c r="BQ622" s="64"/>
      <c r="BR622" s="64"/>
      <c r="BS622" s="64"/>
      <c r="BT622" s="64"/>
      <c r="BU622" s="64"/>
      <c r="BV622" s="64"/>
      <c r="BW622" s="64"/>
      <c r="BX622" s="12"/>
      <c r="BY622" s="29"/>
    </row>
    <row r="623" spans="1:77" s="26" customFormat="1" ht="12.75">
      <c r="B623" s="2">
        <v>7</v>
      </c>
      <c r="C623" s="168" t="s">
        <v>655</v>
      </c>
      <c r="D623" s="168" t="s">
        <v>41</v>
      </c>
      <c r="E623" s="208" t="s">
        <v>890</v>
      </c>
      <c r="F623" s="64"/>
      <c r="G623" s="14">
        <v>9.5</v>
      </c>
      <c r="H623" s="14"/>
      <c r="I623" s="14">
        <v>9.5</v>
      </c>
      <c r="J623" s="64" t="s">
        <v>889</v>
      </c>
      <c r="K623" s="64"/>
      <c r="L623" s="64"/>
      <c r="M623" s="64"/>
      <c r="N623" s="64"/>
      <c r="O623" s="64"/>
      <c r="P623" s="14">
        <v>9.5</v>
      </c>
      <c r="Q623" s="64"/>
      <c r="R623" s="64"/>
      <c r="S623" s="64"/>
      <c r="T623" s="64"/>
      <c r="U623" s="64"/>
      <c r="V623" s="64"/>
      <c r="W623" s="64"/>
      <c r="X623" s="64"/>
      <c r="Y623" s="64"/>
      <c r="Z623" s="64"/>
      <c r="AA623" s="64"/>
      <c r="AB623" s="64"/>
      <c r="AC623" s="64"/>
      <c r="AD623" s="64"/>
      <c r="AE623" s="64"/>
      <c r="AF623" s="64"/>
      <c r="AG623" s="64"/>
      <c r="AH623" s="64"/>
      <c r="AI623" s="64"/>
      <c r="AJ623" s="64"/>
      <c r="AK623" s="64"/>
      <c r="AL623" s="64"/>
      <c r="AM623" s="64"/>
      <c r="AN623" s="64"/>
      <c r="AO623" s="64"/>
      <c r="AP623" s="64"/>
      <c r="AQ623" s="64"/>
      <c r="AR623" s="64"/>
      <c r="AS623" s="64"/>
      <c r="AT623" s="64"/>
      <c r="AU623" s="64"/>
      <c r="AV623" s="64"/>
      <c r="AW623" s="64"/>
      <c r="AX623" s="64"/>
      <c r="AY623" s="64"/>
      <c r="AZ623" s="64"/>
      <c r="BA623" s="64"/>
      <c r="BB623" s="64"/>
      <c r="BC623" s="64"/>
      <c r="BD623" s="64"/>
      <c r="BE623" s="64"/>
      <c r="BF623" s="64"/>
      <c r="BG623" s="64"/>
      <c r="BH623" s="64"/>
      <c r="BI623" s="64"/>
      <c r="BJ623" s="64"/>
      <c r="BK623" s="64"/>
      <c r="BL623" s="64"/>
      <c r="BM623" s="64"/>
      <c r="BN623" s="64"/>
      <c r="BO623" s="64"/>
      <c r="BP623" s="64"/>
      <c r="BQ623" s="64"/>
      <c r="BR623" s="64"/>
      <c r="BS623" s="64"/>
      <c r="BT623" s="64"/>
      <c r="BU623" s="64"/>
      <c r="BV623" s="64"/>
      <c r="BW623" s="64"/>
      <c r="BX623" s="12"/>
      <c r="BY623" s="29"/>
    </row>
    <row r="624" spans="1:77" ht="12.75">
      <c r="A624" s="18" t="s">
        <v>29</v>
      </c>
      <c r="B624" s="2">
        <v>8</v>
      </c>
      <c r="C624" s="168" t="s">
        <v>656</v>
      </c>
      <c r="D624" s="168" t="s">
        <v>41</v>
      </c>
      <c r="E624" s="208" t="s">
        <v>890</v>
      </c>
      <c r="F624" s="64"/>
      <c r="G624" s="14">
        <v>30</v>
      </c>
      <c r="H624" s="14"/>
      <c r="I624" s="14">
        <v>30</v>
      </c>
      <c r="J624" s="64" t="s">
        <v>889</v>
      </c>
      <c r="K624" s="64"/>
      <c r="L624" s="64"/>
      <c r="M624" s="64"/>
      <c r="N624" s="64"/>
      <c r="O624" s="64"/>
      <c r="P624" s="64"/>
      <c r="Q624" s="64"/>
      <c r="R624" s="64"/>
      <c r="S624" s="64"/>
      <c r="T624" s="64"/>
      <c r="U624" s="14">
        <v>30</v>
      </c>
      <c r="V624" s="64"/>
      <c r="W624" s="64"/>
      <c r="X624" s="64"/>
      <c r="Y624" s="64"/>
      <c r="Z624" s="64"/>
      <c r="AA624" s="64"/>
      <c r="AB624" s="64"/>
      <c r="AC624" s="64"/>
      <c r="AD624" s="64"/>
      <c r="AE624" s="64"/>
      <c r="AF624" s="64"/>
      <c r="AG624" s="64"/>
      <c r="AH624" s="64"/>
      <c r="AI624" s="64"/>
      <c r="AJ624" s="64"/>
      <c r="AK624" s="64"/>
      <c r="AL624" s="64"/>
      <c r="AM624" s="64"/>
      <c r="AN624" s="64"/>
      <c r="AO624" s="64"/>
      <c r="AP624" s="64"/>
      <c r="AQ624" s="64"/>
      <c r="AR624" s="64"/>
      <c r="AS624" s="64"/>
      <c r="AT624" s="64"/>
      <c r="AU624" s="64"/>
      <c r="AV624" s="64"/>
      <c r="AW624" s="64"/>
      <c r="AX624" s="64"/>
      <c r="AY624" s="64"/>
      <c r="AZ624" s="64"/>
      <c r="BA624" s="64"/>
      <c r="BB624" s="64"/>
      <c r="BC624" s="64"/>
      <c r="BD624" s="64"/>
      <c r="BE624" s="64"/>
      <c r="BF624" s="64"/>
      <c r="BG624" s="64"/>
      <c r="BH624" s="64"/>
      <c r="BI624" s="64"/>
      <c r="BJ624" s="64"/>
      <c r="BK624" s="64"/>
      <c r="BL624" s="64"/>
      <c r="BM624" s="64"/>
      <c r="BN624" s="64"/>
      <c r="BO624" s="64"/>
      <c r="BP624" s="64"/>
      <c r="BQ624" s="64"/>
      <c r="BR624" s="64"/>
      <c r="BS624" s="64"/>
      <c r="BT624" s="64"/>
      <c r="BU624" s="64"/>
      <c r="BV624" s="64"/>
      <c r="BW624" s="64"/>
      <c r="BX624" s="12"/>
      <c r="BY624" s="13"/>
    </row>
    <row r="625" spans="1:77" ht="12.75">
      <c r="B625" s="2">
        <v>9</v>
      </c>
      <c r="C625" s="168" t="s">
        <v>657</v>
      </c>
      <c r="D625" s="168" t="s">
        <v>41</v>
      </c>
      <c r="E625" s="208" t="s">
        <v>890</v>
      </c>
      <c r="F625" s="64"/>
      <c r="G625" s="14">
        <v>14.72</v>
      </c>
      <c r="H625" s="14"/>
      <c r="I625" s="14">
        <v>14.72</v>
      </c>
      <c r="J625" s="64" t="s">
        <v>889</v>
      </c>
      <c r="K625" s="64"/>
      <c r="L625" s="64"/>
      <c r="M625" s="64"/>
      <c r="N625" s="64"/>
      <c r="O625" s="64"/>
      <c r="P625" s="14">
        <v>14.72</v>
      </c>
      <c r="Q625" s="64"/>
      <c r="R625" s="64"/>
      <c r="S625" s="64"/>
      <c r="T625" s="64"/>
      <c r="U625" s="64"/>
      <c r="V625" s="64"/>
      <c r="W625" s="64"/>
      <c r="X625" s="64"/>
      <c r="Y625" s="64"/>
      <c r="Z625" s="64"/>
      <c r="AA625" s="64"/>
      <c r="AB625" s="64"/>
      <c r="AC625" s="64"/>
      <c r="AD625" s="64"/>
      <c r="AE625" s="64"/>
      <c r="AF625" s="64"/>
      <c r="AG625" s="64"/>
      <c r="AH625" s="64"/>
      <c r="AI625" s="64"/>
      <c r="AJ625" s="64"/>
      <c r="AK625" s="64"/>
      <c r="AL625" s="64"/>
      <c r="AM625" s="64"/>
      <c r="AN625" s="64"/>
      <c r="AO625" s="64"/>
      <c r="AP625" s="64"/>
      <c r="AQ625" s="64"/>
      <c r="AR625" s="64"/>
      <c r="AS625" s="64"/>
      <c r="AT625" s="64"/>
      <c r="AU625" s="64"/>
      <c r="AV625" s="64"/>
      <c r="AW625" s="64"/>
      <c r="AX625" s="64"/>
      <c r="AY625" s="64"/>
      <c r="AZ625" s="64"/>
      <c r="BA625" s="64"/>
      <c r="BB625" s="64"/>
      <c r="BC625" s="64"/>
      <c r="BD625" s="64"/>
      <c r="BE625" s="64"/>
      <c r="BF625" s="64"/>
      <c r="BG625" s="64"/>
      <c r="BH625" s="64"/>
      <c r="BI625" s="64"/>
      <c r="BJ625" s="64"/>
      <c r="BK625" s="64"/>
      <c r="BL625" s="64"/>
      <c r="BM625" s="64"/>
      <c r="BN625" s="64"/>
      <c r="BO625" s="64"/>
      <c r="BP625" s="64"/>
      <c r="BQ625" s="64"/>
      <c r="BR625" s="64"/>
      <c r="BS625" s="64"/>
      <c r="BT625" s="64"/>
      <c r="BU625" s="64"/>
      <c r="BV625" s="64"/>
      <c r="BW625" s="64"/>
      <c r="BX625" s="12"/>
      <c r="BY625" s="13"/>
    </row>
    <row r="626" spans="1:77" s="89" customFormat="1" ht="12.75">
      <c r="A626" s="18"/>
      <c r="B626" s="100"/>
      <c r="C626" s="171" t="s">
        <v>832</v>
      </c>
      <c r="D626" s="171" t="s">
        <v>15</v>
      </c>
      <c r="E626" s="208" t="s">
        <v>890</v>
      </c>
      <c r="F626" s="64"/>
      <c r="G626" s="88">
        <v>1</v>
      </c>
      <c r="H626" s="88"/>
      <c r="I626" s="88">
        <v>1</v>
      </c>
      <c r="J626" s="64" t="s">
        <v>889</v>
      </c>
      <c r="K626" s="64"/>
      <c r="L626" s="64"/>
      <c r="M626" s="64"/>
      <c r="N626" s="64"/>
      <c r="O626" s="64"/>
      <c r="P626" s="88">
        <v>1</v>
      </c>
      <c r="Q626" s="64"/>
      <c r="R626" s="64"/>
      <c r="S626" s="64"/>
      <c r="T626" s="64"/>
      <c r="U626" s="64"/>
      <c r="V626" s="64"/>
      <c r="W626" s="64"/>
      <c r="X626" s="64"/>
      <c r="Y626" s="64"/>
      <c r="Z626" s="64"/>
      <c r="AA626" s="64"/>
      <c r="AB626" s="64"/>
      <c r="AC626" s="64"/>
      <c r="AD626" s="64"/>
      <c r="AE626" s="64"/>
      <c r="AF626" s="64"/>
      <c r="AG626" s="64"/>
      <c r="AH626" s="64"/>
      <c r="AI626" s="64"/>
      <c r="AJ626" s="64"/>
      <c r="AK626" s="64"/>
      <c r="AL626" s="64"/>
      <c r="AM626" s="64"/>
      <c r="AN626" s="64"/>
      <c r="AO626" s="64"/>
      <c r="AP626" s="64"/>
      <c r="AQ626" s="64"/>
      <c r="AR626" s="64"/>
      <c r="AS626" s="64"/>
      <c r="AT626" s="64"/>
      <c r="AU626" s="64"/>
      <c r="AV626" s="64"/>
      <c r="AW626" s="64"/>
      <c r="AX626" s="64"/>
      <c r="AY626" s="64"/>
      <c r="AZ626" s="64"/>
      <c r="BA626" s="64"/>
      <c r="BB626" s="64"/>
      <c r="BC626" s="64"/>
      <c r="BD626" s="64"/>
      <c r="BE626" s="64"/>
      <c r="BF626" s="64"/>
      <c r="BG626" s="64"/>
      <c r="BH626" s="64"/>
      <c r="BI626" s="64"/>
      <c r="BJ626" s="64"/>
      <c r="BK626" s="64"/>
      <c r="BL626" s="64"/>
      <c r="BM626" s="64"/>
      <c r="BN626" s="64"/>
      <c r="BO626" s="64"/>
      <c r="BP626" s="64"/>
      <c r="BQ626" s="64"/>
      <c r="BR626" s="64"/>
      <c r="BS626" s="64"/>
      <c r="BT626" s="64"/>
      <c r="BU626" s="64"/>
      <c r="BV626" s="64"/>
      <c r="BW626" s="64"/>
      <c r="BX626" s="85"/>
      <c r="BY626" s="86"/>
    </row>
    <row r="627" spans="1:77" s="89" customFormat="1" ht="12.75">
      <c r="A627" s="18"/>
      <c r="B627" s="100"/>
      <c r="C627" s="171" t="s">
        <v>832</v>
      </c>
      <c r="D627" s="171" t="s">
        <v>15</v>
      </c>
      <c r="E627" s="208" t="s">
        <v>890</v>
      </c>
      <c r="F627" s="64"/>
      <c r="G627" s="88">
        <v>7.24</v>
      </c>
      <c r="H627" s="88"/>
      <c r="I627" s="88">
        <v>7.24</v>
      </c>
      <c r="J627" s="64" t="s">
        <v>889</v>
      </c>
      <c r="K627" s="64"/>
      <c r="L627" s="64"/>
      <c r="M627" s="64"/>
      <c r="N627" s="64"/>
      <c r="O627" s="64"/>
      <c r="P627" s="88">
        <v>7.24</v>
      </c>
      <c r="Q627" s="64"/>
      <c r="R627" s="64"/>
      <c r="S627" s="64"/>
      <c r="T627" s="64"/>
      <c r="U627" s="64"/>
      <c r="V627" s="64"/>
      <c r="W627" s="64"/>
      <c r="X627" s="64"/>
      <c r="Y627" s="64"/>
      <c r="Z627" s="64"/>
      <c r="AA627" s="64"/>
      <c r="AB627" s="64"/>
      <c r="AC627" s="64"/>
      <c r="AD627" s="64"/>
      <c r="AE627" s="64"/>
      <c r="AF627" s="64"/>
      <c r="AG627" s="64"/>
      <c r="AH627" s="64"/>
      <c r="AI627" s="64"/>
      <c r="AJ627" s="64"/>
      <c r="AK627" s="64"/>
      <c r="AL627" s="64"/>
      <c r="AM627" s="64"/>
      <c r="AN627" s="64"/>
      <c r="AO627" s="64"/>
      <c r="AP627" s="64"/>
      <c r="AQ627" s="64"/>
      <c r="AR627" s="64"/>
      <c r="AS627" s="64"/>
      <c r="AT627" s="64"/>
      <c r="AU627" s="64"/>
      <c r="AV627" s="64"/>
      <c r="AW627" s="64"/>
      <c r="AX627" s="64"/>
      <c r="AY627" s="64"/>
      <c r="AZ627" s="64"/>
      <c r="BA627" s="64"/>
      <c r="BB627" s="64"/>
      <c r="BC627" s="64"/>
      <c r="BD627" s="64"/>
      <c r="BE627" s="64"/>
      <c r="BF627" s="64"/>
      <c r="BG627" s="64"/>
      <c r="BH627" s="64"/>
      <c r="BI627" s="64"/>
      <c r="BJ627" s="64"/>
      <c r="BK627" s="64"/>
      <c r="BL627" s="64"/>
      <c r="BM627" s="64"/>
      <c r="BN627" s="64"/>
      <c r="BO627" s="64"/>
      <c r="BP627" s="64"/>
      <c r="BQ627" s="64"/>
      <c r="BR627" s="64"/>
      <c r="BS627" s="64"/>
      <c r="BT627" s="64"/>
      <c r="BU627" s="64"/>
      <c r="BV627" s="64"/>
      <c r="BW627" s="64"/>
      <c r="BX627" s="85"/>
      <c r="BY627" s="86"/>
    </row>
    <row r="628" spans="1:77" s="89" customFormat="1" ht="12.75">
      <c r="A628" s="18"/>
      <c r="B628" s="100"/>
      <c r="C628" s="171" t="s">
        <v>658</v>
      </c>
      <c r="D628" s="171" t="s">
        <v>15</v>
      </c>
      <c r="E628" s="208" t="s">
        <v>890</v>
      </c>
      <c r="F628" s="64"/>
      <c r="G628" s="88">
        <v>3</v>
      </c>
      <c r="H628" s="88"/>
      <c r="I628" s="88">
        <v>3</v>
      </c>
      <c r="J628" s="64" t="s">
        <v>889</v>
      </c>
      <c r="K628" s="64"/>
      <c r="L628" s="64"/>
      <c r="M628" s="64"/>
      <c r="N628" s="64"/>
      <c r="O628" s="64"/>
      <c r="P628" s="88">
        <v>3</v>
      </c>
      <c r="Q628" s="64"/>
      <c r="R628" s="64"/>
      <c r="S628" s="64"/>
      <c r="T628" s="64"/>
      <c r="U628" s="64"/>
      <c r="V628" s="64"/>
      <c r="W628" s="64"/>
      <c r="X628" s="64"/>
      <c r="Y628" s="64"/>
      <c r="Z628" s="64"/>
      <c r="AA628" s="64"/>
      <c r="AB628" s="64"/>
      <c r="AC628" s="64"/>
      <c r="AD628" s="64"/>
      <c r="AE628" s="64"/>
      <c r="AF628" s="64"/>
      <c r="AG628" s="64"/>
      <c r="AH628" s="64"/>
      <c r="AI628" s="64"/>
      <c r="AJ628" s="64"/>
      <c r="AK628" s="64"/>
      <c r="AL628" s="64"/>
      <c r="AM628" s="64"/>
      <c r="AN628" s="64"/>
      <c r="AO628" s="64"/>
      <c r="AP628" s="64"/>
      <c r="AQ628" s="64"/>
      <c r="AR628" s="64"/>
      <c r="AS628" s="64"/>
      <c r="AT628" s="64"/>
      <c r="AU628" s="64"/>
      <c r="AV628" s="64"/>
      <c r="AW628" s="64"/>
      <c r="AX628" s="64"/>
      <c r="AY628" s="64"/>
      <c r="AZ628" s="64"/>
      <c r="BA628" s="64"/>
      <c r="BB628" s="64"/>
      <c r="BC628" s="64"/>
      <c r="BD628" s="64"/>
      <c r="BE628" s="64"/>
      <c r="BF628" s="64"/>
      <c r="BG628" s="64"/>
      <c r="BH628" s="64"/>
      <c r="BI628" s="64"/>
      <c r="BJ628" s="64"/>
      <c r="BK628" s="64"/>
      <c r="BL628" s="64"/>
      <c r="BM628" s="64"/>
      <c r="BN628" s="64"/>
      <c r="BO628" s="64"/>
      <c r="BP628" s="64"/>
      <c r="BQ628" s="64"/>
      <c r="BR628" s="64"/>
      <c r="BS628" s="64"/>
      <c r="BT628" s="64"/>
      <c r="BU628" s="64"/>
      <c r="BV628" s="64"/>
      <c r="BW628" s="64"/>
      <c r="BX628" s="85"/>
      <c r="BY628" s="86"/>
    </row>
    <row r="629" spans="1:77" s="89" customFormat="1" ht="12.75">
      <c r="A629" s="18"/>
      <c r="B629" s="100">
        <v>10</v>
      </c>
      <c r="C629" s="171" t="s">
        <v>658</v>
      </c>
      <c r="D629" s="171" t="s">
        <v>15</v>
      </c>
      <c r="E629" s="208" t="s">
        <v>890</v>
      </c>
      <c r="F629" s="64"/>
      <c r="G629" s="88">
        <v>9.8000000000000007</v>
      </c>
      <c r="H629" s="88"/>
      <c r="I629" s="88">
        <v>9.8000000000000007</v>
      </c>
      <c r="J629" s="64" t="s">
        <v>889</v>
      </c>
      <c r="K629" s="64"/>
      <c r="L629" s="64"/>
      <c r="M629" s="64"/>
      <c r="N629" s="64"/>
      <c r="O629" s="64"/>
      <c r="P629" s="88">
        <v>9.8000000000000007</v>
      </c>
      <c r="Q629" s="64"/>
      <c r="R629" s="64"/>
      <c r="S629" s="64"/>
      <c r="T629" s="64"/>
      <c r="U629" s="64"/>
      <c r="V629" s="64"/>
      <c r="W629" s="64"/>
      <c r="X629" s="64"/>
      <c r="Y629" s="64"/>
      <c r="Z629" s="64"/>
      <c r="AA629" s="64"/>
      <c r="AB629" s="64"/>
      <c r="AC629" s="64"/>
      <c r="AD629" s="64"/>
      <c r="AE629" s="64"/>
      <c r="AF629" s="64"/>
      <c r="AG629" s="64"/>
      <c r="AH629" s="64"/>
      <c r="AI629" s="64"/>
      <c r="AJ629" s="64"/>
      <c r="AK629" s="64"/>
      <c r="AL629" s="64"/>
      <c r="AM629" s="64"/>
      <c r="AN629" s="64"/>
      <c r="AO629" s="64"/>
      <c r="AP629" s="64"/>
      <c r="AQ629" s="64"/>
      <c r="AR629" s="64"/>
      <c r="AS629" s="64"/>
      <c r="AT629" s="64"/>
      <c r="AU629" s="64"/>
      <c r="AV629" s="64"/>
      <c r="AW629" s="64"/>
      <c r="AX629" s="64"/>
      <c r="AY629" s="64"/>
      <c r="AZ629" s="64"/>
      <c r="BA629" s="64"/>
      <c r="BB629" s="64"/>
      <c r="BC629" s="64"/>
      <c r="BD629" s="64"/>
      <c r="BE629" s="64"/>
      <c r="BF629" s="64"/>
      <c r="BG629" s="64"/>
      <c r="BH629" s="64"/>
      <c r="BI629" s="64"/>
      <c r="BJ629" s="64"/>
      <c r="BK629" s="64"/>
      <c r="BL629" s="64"/>
      <c r="BM629" s="64"/>
      <c r="BN629" s="64"/>
      <c r="BO629" s="64"/>
      <c r="BP629" s="64"/>
      <c r="BQ629" s="64"/>
      <c r="BR629" s="64"/>
      <c r="BS629" s="64"/>
      <c r="BT629" s="64"/>
      <c r="BU629" s="64"/>
      <c r="BV629" s="64"/>
      <c r="BW629" s="64"/>
      <c r="BX629" s="85"/>
      <c r="BY629" s="86"/>
    </row>
    <row r="630" spans="1:77" ht="12.75">
      <c r="B630" s="2">
        <v>11</v>
      </c>
      <c r="C630" s="168" t="s">
        <v>659</v>
      </c>
      <c r="D630" s="168" t="s">
        <v>21</v>
      </c>
      <c r="E630" s="208" t="s">
        <v>890</v>
      </c>
      <c r="F630" s="64"/>
      <c r="G630" s="14">
        <v>21.3</v>
      </c>
      <c r="H630" s="14"/>
      <c r="I630" s="14">
        <v>21.3</v>
      </c>
      <c r="J630" s="64" t="s">
        <v>889</v>
      </c>
      <c r="K630" s="64"/>
      <c r="L630" s="64"/>
      <c r="M630" s="64"/>
      <c r="N630" s="64"/>
      <c r="O630" s="64"/>
      <c r="P630" s="64"/>
      <c r="Q630" s="64"/>
      <c r="R630" s="64"/>
      <c r="S630" s="64"/>
      <c r="T630" s="64"/>
      <c r="U630" s="14">
        <v>21.3</v>
      </c>
      <c r="V630" s="64"/>
      <c r="W630" s="64"/>
      <c r="X630" s="64"/>
      <c r="Y630" s="64"/>
      <c r="Z630" s="64"/>
      <c r="AA630" s="64"/>
      <c r="AB630" s="64"/>
      <c r="AC630" s="64"/>
      <c r="AD630" s="64"/>
      <c r="AE630" s="64"/>
      <c r="AF630" s="64"/>
      <c r="AG630" s="64"/>
      <c r="AH630" s="64"/>
      <c r="AI630" s="64"/>
      <c r="AJ630" s="64"/>
      <c r="AK630" s="64"/>
      <c r="AL630" s="64"/>
      <c r="AM630" s="64"/>
      <c r="AN630" s="64"/>
      <c r="AO630" s="64"/>
      <c r="AP630" s="64"/>
      <c r="AQ630" s="64"/>
      <c r="AR630" s="64"/>
      <c r="AS630" s="64"/>
      <c r="AT630" s="64"/>
      <c r="AU630" s="64"/>
      <c r="AV630" s="64"/>
      <c r="AW630" s="64"/>
      <c r="AX630" s="64"/>
      <c r="AY630" s="64"/>
      <c r="AZ630" s="64"/>
      <c r="BA630" s="64"/>
      <c r="BB630" s="64"/>
      <c r="BC630" s="64"/>
      <c r="BD630" s="64"/>
      <c r="BE630" s="64"/>
      <c r="BF630" s="64"/>
      <c r="BG630" s="64"/>
      <c r="BH630" s="64"/>
      <c r="BI630" s="64"/>
      <c r="BJ630" s="64"/>
      <c r="BK630" s="64"/>
      <c r="BL630" s="64"/>
      <c r="BM630" s="64"/>
      <c r="BN630" s="64"/>
      <c r="BO630" s="64"/>
      <c r="BP630" s="64"/>
      <c r="BQ630" s="64"/>
      <c r="BR630" s="64"/>
      <c r="BS630" s="64"/>
      <c r="BT630" s="64"/>
      <c r="BU630" s="64"/>
      <c r="BV630" s="64"/>
      <c r="BW630" s="64"/>
      <c r="BX630" s="12"/>
      <c r="BY630" s="13"/>
    </row>
    <row r="631" spans="1:77" ht="12.75">
      <c r="B631" s="2">
        <v>12</v>
      </c>
      <c r="C631" s="168" t="s">
        <v>660</v>
      </c>
      <c r="D631" s="168" t="s">
        <v>86</v>
      </c>
      <c r="E631" s="208" t="s">
        <v>890</v>
      </c>
      <c r="F631" s="64"/>
      <c r="G631" s="14">
        <v>7.415</v>
      </c>
      <c r="H631" s="14"/>
      <c r="I631" s="14">
        <v>7.415</v>
      </c>
      <c r="J631" s="64" t="s">
        <v>889</v>
      </c>
      <c r="K631" s="64"/>
      <c r="L631" s="64"/>
      <c r="M631" s="64"/>
      <c r="N631" s="64"/>
      <c r="O631" s="64"/>
      <c r="P631" s="14">
        <v>7.415</v>
      </c>
      <c r="Q631" s="64"/>
      <c r="R631" s="64"/>
      <c r="S631" s="64"/>
      <c r="T631" s="64"/>
      <c r="U631" s="64"/>
      <c r="V631" s="64"/>
      <c r="W631" s="64"/>
      <c r="X631" s="64"/>
      <c r="Y631" s="64"/>
      <c r="Z631" s="64"/>
      <c r="AA631" s="64"/>
      <c r="AB631" s="64"/>
      <c r="AC631" s="64"/>
      <c r="AD631" s="64"/>
      <c r="AE631" s="64"/>
      <c r="AF631" s="64"/>
      <c r="AG631" s="64"/>
      <c r="AH631" s="64"/>
      <c r="AI631" s="64"/>
      <c r="AJ631" s="64"/>
      <c r="AK631" s="64"/>
      <c r="AL631" s="64"/>
      <c r="AM631" s="64"/>
      <c r="AN631" s="64"/>
      <c r="AO631" s="64"/>
      <c r="AP631" s="64"/>
      <c r="AQ631" s="64"/>
      <c r="AR631" s="64"/>
      <c r="AS631" s="64"/>
      <c r="AT631" s="64"/>
      <c r="AU631" s="64"/>
      <c r="AV631" s="64"/>
      <c r="AW631" s="64"/>
      <c r="AX631" s="64"/>
      <c r="AY631" s="64"/>
      <c r="AZ631" s="64"/>
      <c r="BA631" s="64"/>
      <c r="BB631" s="64"/>
      <c r="BC631" s="64"/>
      <c r="BD631" s="64"/>
      <c r="BE631" s="64"/>
      <c r="BF631" s="64"/>
      <c r="BG631" s="64"/>
      <c r="BH631" s="64"/>
      <c r="BI631" s="64"/>
      <c r="BJ631" s="64"/>
      <c r="BK631" s="64"/>
      <c r="BL631" s="64"/>
      <c r="BM631" s="64"/>
      <c r="BN631" s="64"/>
      <c r="BO631" s="64"/>
      <c r="BP631" s="64"/>
      <c r="BQ631" s="64"/>
      <c r="BR631" s="64"/>
      <c r="BS631" s="64"/>
      <c r="BT631" s="64"/>
      <c r="BU631" s="64"/>
      <c r="BV631" s="64"/>
      <c r="BW631" s="64"/>
      <c r="BX631" s="12"/>
      <c r="BY631" s="13"/>
    </row>
    <row r="632" spans="1:77" ht="12.75">
      <c r="B632" s="2">
        <v>13</v>
      </c>
      <c r="C632" s="168" t="s">
        <v>661</v>
      </c>
      <c r="D632" s="168" t="s">
        <v>21</v>
      </c>
      <c r="E632" s="208" t="s">
        <v>890</v>
      </c>
      <c r="F632" s="64"/>
      <c r="G632" s="14">
        <v>14</v>
      </c>
      <c r="H632" s="14"/>
      <c r="I632" s="14">
        <v>14</v>
      </c>
      <c r="J632" s="64" t="s">
        <v>889</v>
      </c>
      <c r="K632" s="64"/>
      <c r="L632" s="64"/>
      <c r="M632" s="64"/>
      <c r="N632" s="64"/>
      <c r="O632" s="64"/>
      <c r="P632" s="14">
        <v>14</v>
      </c>
      <c r="Q632" s="64"/>
      <c r="R632" s="64"/>
      <c r="S632" s="64"/>
      <c r="T632" s="64"/>
      <c r="U632" s="64"/>
      <c r="V632" s="64"/>
      <c r="W632" s="64"/>
      <c r="X632" s="64"/>
      <c r="Y632" s="64"/>
      <c r="Z632" s="64"/>
      <c r="AA632" s="64"/>
      <c r="AB632" s="64"/>
      <c r="AC632" s="64"/>
      <c r="AD632" s="64"/>
      <c r="AE632" s="64"/>
      <c r="AF632" s="64"/>
      <c r="AG632" s="64"/>
      <c r="AH632" s="64"/>
      <c r="AI632" s="64"/>
      <c r="AJ632" s="64"/>
      <c r="AK632" s="64"/>
      <c r="AL632" s="64"/>
      <c r="AM632" s="64"/>
      <c r="AN632" s="64"/>
      <c r="AO632" s="64"/>
      <c r="AP632" s="64"/>
      <c r="AQ632" s="64"/>
      <c r="AR632" s="64"/>
      <c r="AS632" s="64"/>
      <c r="AT632" s="64"/>
      <c r="AU632" s="64"/>
      <c r="AV632" s="64"/>
      <c r="AW632" s="64"/>
      <c r="AX632" s="64"/>
      <c r="AY632" s="64"/>
      <c r="AZ632" s="64"/>
      <c r="BA632" s="64"/>
      <c r="BB632" s="64"/>
      <c r="BC632" s="64"/>
      <c r="BD632" s="64"/>
      <c r="BE632" s="64"/>
      <c r="BF632" s="64"/>
      <c r="BG632" s="64"/>
      <c r="BH632" s="64"/>
      <c r="BI632" s="64"/>
      <c r="BJ632" s="64"/>
      <c r="BK632" s="64"/>
      <c r="BL632" s="64"/>
      <c r="BM632" s="64"/>
      <c r="BN632" s="64"/>
      <c r="BO632" s="64"/>
      <c r="BP632" s="64"/>
      <c r="BQ632" s="64"/>
      <c r="BR632" s="64"/>
      <c r="BS632" s="64"/>
      <c r="BT632" s="64"/>
      <c r="BU632" s="64"/>
      <c r="BV632" s="64"/>
      <c r="BW632" s="64"/>
      <c r="BX632" s="12"/>
      <c r="BY632" s="13"/>
    </row>
    <row r="633" spans="1:77" ht="25.5">
      <c r="B633" s="2">
        <v>14</v>
      </c>
      <c r="C633" s="168" t="s">
        <v>662</v>
      </c>
      <c r="D633" s="168" t="s">
        <v>86</v>
      </c>
      <c r="E633" s="208" t="s">
        <v>890</v>
      </c>
      <c r="F633" s="64"/>
      <c r="G633" s="14">
        <v>0.8</v>
      </c>
      <c r="H633" s="14"/>
      <c r="I633" s="14">
        <v>0.8</v>
      </c>
      <c r="J633" s="64" t="s">
        <v>889</v>
      </c>
      <c r="K633" s="64"/>
      <c r="L633" s="64"/>
      <c r="M633" s="64"/>
      <c r="N633" s="64"/>
      <c r="O633" s="64"/>
      <c r="P633" s="14">
        <v>0.8</v>
      </c>
      <c r="Q633" s="64"/>
      <c r="R633" s="64"/>
      <c r="S633" s="64"/>
      <c r="T633" s="64"/>
      <c r="U633" s="64"/>
      <c r="V633" s="64"/>
      <c r="W633" s="64"/>
      <c r="X633" s="64"/>
      <c r="Y633" s="64"/>
      <c r="Z633" s="64"/>
      <c r="AA633" s="64"/>
      <c r="AB633" s="64"/>
      <c r="AC633" s="64"/>
      <c r="AD633" s="64"/>
      <c r="AE633" s="64"/>
      <c r="AF633" s="64"/>
      <c r="AG633" s="64"/>
      <c r="AH633" s="64"/>
      <c r="AI633" s="64"/>
      <c r="AJ633" s="64"/>
      <c r="AK633" s="64"/>
      <c r="AL633" s="64"/>
      <c r="AM633" s="64"/>
      <c r="AN633" s="64"/>
      <c r="AO633" s="64"/>
      <c r="AP633" s="64"/>
      <c r="AQ633" s="64"/>
      <c r="AR633" s="64"/>
      <c r="AS633" s="64"/>
      <c r="AT633" s="64"/>
      <c r="AU633" s="64"/>
      <c r="AV633" s="64"/>
      <c r="AW633" s="64"/>
      <c r="AX633" s="64"/>
      <c r="AY633" s="64"/>
      <c r="AZ633" s="64"/>
      <c r="BA633" s="64"/>
      <c r="BB633" s="64"/>
      <c r="BC633" s="64"/>
      <c r="BD633" s="64"/>
      <c r="BE633" s="64"/>
      <c r="BF633" s="64"/>
      <c r="BG633" s="64"/>
      <c r="BH633" s="64"/>
      <c r="BI633" s="64"/>
      <c r="BJ633" s="64"/>
      <c r="BK633" s="64"/>
      <c r="BL633" s="64"/>
      <c r="BM633" s="64"/>
      <c r="BN633" s="64"/>
      <c r="BO633" s="64"/>
      <c r="BP633" s="64"/>
      <c r="BQ633" s="64"/>
      <c r="BR633" s="64"/>
      <c r="BS633" s="64"/>
      <c r="BT633" s="64"/>
      <c r="BU633" s="64"/>
      <c r="BV633" s="64"/>
      <c r="BW633" s="64"/>
      <c r="BX633" s="12">
        <v>2021</v>
      </c>
      <c r="BY633" s="28" t="s">
        <v>742</v>
      </c>
    </row>
    <row r="634" spans="1:77" ht="12.75">
      <c r="B634" s="2">
        <v>15</v>
      </c>
      <c r="C634" s="190" t="s">
        <v>663</v>
      </c>
      <c r="D634" s="194" t="s">
        <v>41</v>
      </c>
      <c r="E634" s="208" t="s">
        <v>890</v>
      </c>
      <c r="F634" s="64"/>
      <c r="G634" s="44">
        <v>12.5</v>
      </c>
      <c r="H634" s="44"/>
      <c r="I634" s="14">
        <v>12.5</v>
      </c>
      <c r="J634" s="64" t="s">
        <v>889</v>
      </c>
      <c r="K634" s="64"/>
      <c r="L634" s="64"/>
      <c r="M634" s="64"/>
      <c r="N634" s="64"/>
      <c r="O634" s="64"/>
      <c r="P634" s="14">
        <v>12.5</v>
      </c>
      <c r="Q634" s="64"/>
      <c r="R634" s="64"/>
      <c r="S634" s="64"/>
      <c r="T634" s="64"/>
      <c r="U634" s="64"/>
      <c r="V634" s="64"/>
      <c r="W634" s="64"/>
      <c r="X634" s="64"/>
      <c r="Y634" s="64"/>
      <c r="Z634" s="64"/>
      <c r="AA634" s="64"/>
      <c r="AB634" s="64"/>
      <c r="AC634" s="64"/>
      <c r="AD634" s="64"/>
      <c r="AE634" s="64"/>
      <c r="AF634" s="64"/>
      <c r="AG634" s="64"/>
      <c r="AH634" s="64"/>
      <c r="AI634" s="64"/>
      <c r="AJ634" s="64"/>
      <c r="AK634" s="64"/>
      <c r="AL634" s="64"/>
      <c r="AM634" s="64"/>
      <c r="AN634" s="64"/>
      <c r="AO634" s="64"/>
      <c r="AP634" s="64"/>
      <c r="AQ634" s="64"/>
      <c r="AR634" s="64"/>
      <c r="AS634" s="64"/>
      <c r="AT634" s="64"/>
      <c r="AU634" s="64"/>
      <c r="AV634" s="64"/>
      <c r="AW634" s="64"/>
      <c r="AX634" s="64"/>
      <c r="AY634" s="64"/>
      <c r="AZ634" s="64"/>
      <c r="BA634" s="64"/>
      <c r="BB634" s="64"/>
      <c r="BC634" s="64"/>
      <c r="BD634" s="64"/>
      <c r="BE634" s="64"/>
      <c r="BF634" s="64"/>
      <c r="BG634" s="64"/>
      <c r="BH634" s="64"/>
      <c r="BI634" s="64"/>
      <c r="BJ634" s="64"/>
      <c r="BK634" s="64"/>
      <c r="BL634" s="64"/>
      <c r="BM634" s="64"/>
      <c r="BN634" s="64"/>
      <c r="BO634" s="64"/>
      <c r="BP634" s="64"/>
      <c r="BQ634" s="64"/>
      <c r="BR634" s="64"/>
      <c r="BS634" s="64"/>
      <c r="BT634" s="64"/>
      <c r="BU634" s="64"/>
      <c r="BV634" s="64"/>
      <c r="BW634" s="64"/>
      <c r="BX634" s="23"/>
      <c r="BY634" s="28"/>
    </row>
    <row r="635" spans="1:77" ht="25.5">
      <c r="B635" s="2">
        <v>16</v>
      </c>
      <c r="C635" s="190" t="s">
        <v>664</v>
      </c>
      <c r="D635" s="194" t="s">
        <v>86</v>
      </c>
      <c r="E635" s="208" t="s">
        <v>890</v>
      </c>
      <c r="F635" s="64"/>
      <c r="G635" s="44">
        <v>0.745</v>
      </c>
      <c r="H635" s="44"/>
      <c r="I635" s="14">
        <v>0.745</v>
      </c>
      <c r="J635" s="64" t="s">
        <v>889</v>
      </c>
      <c r="K635" s="64"/>
      <c r="L635" s="64"/>
      <c r="M635" s="64"/>
      <c r="N635" s="64"/>
      <c r="O635" s="64"/>
      <c r="P635" s="14">
        <v>0.745</v>
      </c>
      <c r="Q635" s="64"/>
      <c r="R635" s="64"/>
      <c r="S635" s="64"/>
      <c r="T635" s="64"/>
      <c r="U635" s="64"/>
      <c r="V635" s="64"/>
      <c r="W635" s="64"/>
      <c r="X635" s="64"/>
      <c r="Y635" s="64"/>
      <c r="Z635" s="64"/>
      <c r="AA635" s="64"/>
      <c r="AB635" s="64"/>
      <c r="AC635" s="64"/>
      <c r="AD635" s="64"/>
      <c r="AE635" s="64"/>
      <c r="AF635" s="64"/>
      <c r="AG635" s="64"/>
      <c r="AH635" s="64"/>
      <c r="AI635" s="64"/>
      <c r="AJ635" s="64"/>
      <c r="AK635" s="64"/>
      <c r="AL635" s="64"/>
      <c r="AM635" s="64"/>
      <c r="AN635" s="64"/>
      <c r="AO635" s="64"/>
      <c r="AP635" s="64"/>
      <c r="AQ635" s="64"/>
      <c r="AR635" s="64"/>
      <c r="AS635" s="64"/>
      <c r="AT635" s="64"/>
      <c r="AU635" s="64"/>
      <c r="AV635" s="64"/>
      <c r="AW635" s="64"/>
      <c r="AX635" s="64"/>
      <c r="AY635" s="64"/>
      <c r="AZ635" s="64"/>
      <c r="BA635" s="64"/>
      <c r="BB635" s="64"/>
      <c r="BC635" s="64"/>
      <c r="BD635" s="64"/>
      <c r="BE635" s="64"/>
      <c r="BF635" s="64"/>
      <c r="BG635" s="64"/>
      <c r="BH635" s="64"/>
      <c r="BI635" s="64"/>
      <c r="BJ635" s="64"/>
      <c r="BK635" s="64"/>
      <c r="BL635" s="64"/>
      <c r="BM635" s="64"/>
      <c r="BN635" s="64"/>
      <c r="BO635" s="64"/>
      <c r="BP635" s="64"/>
      <c r="BQ635" s="64"/>
      <c r="BR635" s="64"/>
      <c r="BS635" s="64"/>
      <c r="BT635" s="64"/>
      <c r="BU635" s="64"/>
      <c r="BV635" s="64"/>
      <c r="BW635" s="64"/>
      <c r="BX635" s="23">
        <v>2021</v>
      </c>
      <c r="BY635" s="28" t="s">
        <v>742</v>
      </c>
    </row>
    <row r="636" spans="1:77" ht="12.75">
      <c r="B636" s="2">
        <v>17</v>
      </c>
      <c r="C636" s="190" t="s">
        <v>665</v>
      </c>
      <c r="D636" s="194" t="s">
        <v>19</v>
      </c>
      <c r="E636" s="208" t="s">
        <v>890</v>
      </c>
      <c r="F636" s="64"/>
      <c r="G636" s="44">
        <v>17</v>
      </c>
      <c r="H636" s="44"/>
      <c r="I636" s="14">
        <v>17</v>
      </c>
      <c r="J636" s="64" t="s">
        <v>889</v>
      </c>
      <c r="K636" s="64"/>
      <c r="L636" s="64"/>
      <c r="M636" s="64"/>
      <c r="N636" s="64"/>
      <c r="O636" s="64"/>
      <c r="P636" s="14">
        <v>17</v>
      </c>
      <c r="Q636" s="64"/>
      <c r="R636" s="64"/>
      <c r="S636" s="64"/>
      <c r="T636" s="64"/>
      <c r="U636" s="64"/>
      <c r="V636" s="64"/>
      <c r="W636" s="64"/>
      <c r="X636" s="64"/>
      <c r="Y636" s="64"/>
      <c r="Z636" s="64"/>
      <c r="AA636" s="64"/>
      <c r="AB636" s="64"/>
      <c r="AC636" s="64"/>
      <c r="AD636" s="64"/>
      <c r="AE636" s="64"/>
      <c r="AF636" s="64"/>
      <c r="AG636" s="64"/>
      <c r="AH636" s="64"/>
      <c r="AI636" s="64"/>
      <c r="AJ636" s="64"/>
      <c r="AK636" s="64"/>
      <c r="AL636" s="64"/>
      <c r="AM636" s="64"/>
      <c r="AN636" s="64"/>
      <c r="AO636" s="64"/>
      <c r="AP636" s="64"/>
      <c r="AQ636" s="64"/>
      <c r="AR636" s="64"/>
      <c r="AS636" s="64"/>
      <c r="AT636" s="64"/>
      <c r="AU636" s="64"/>
      <c r="AV636" s="64"/>
      <c r="AW636" s="64"/>
      <c r="AX636" s="64"/>
      <c r="AY636" s="64"/>
      <c r="AZ636" s="64"/>
      <c r="BA636" s="64"/>
      <c r="BB636" s="64"/>
      <c r="BC636" s="64"/>
      <c r="BD636" s="64"/>
      <c r="BE636" s="64"/>
      <c r="BF636" s="64"/>
      <c r="BG636" s="64"/>
      <c r="BH636" s="64"/>
      <c r="BI636" s="64"/>
      <c r="BJ636" s="64"/>
      <c r="BK636" s="64"/>
      <c r="BL636" s="64"/>
      <c r="BM636" s="64"/>
      <c r="BN636" s="64"/>
      <c r="BO636" s="64"/>
      <c r="BP636" s="64"/>
      <c r="BQ636" s="64"/>
      <c r="BR636" s="64"/>
      <c r="BS636" s="64"/>
      <c r="BT636" s="64"/>
      <c r="BU636" s="64"/>
      <c r="BV636" s="64"/>
      <c r="BW636" s="64"/>
      <c r="BX636" s="23"/>
      <c r="BY636" s="28"/>
    </row>
    <row r="637" spans="1:77" ht="12.75">
      <c r="B637" s="2">
        <v>18</v>
      </c>
      <c r="C637" s="196" t="s">
        <v>666</v>
      </c>
      <c r="D637" s="197" t="s">
        <v>19</v>
      </c>
      <c r="E637" s="208" t="s">
        <v>890</v>
      </c>
      <c r="F637" s="64"/>
      <c r="G637" s="32">
        <v>20</v>
      </c>
      <c r="H637" s="14"/>
      <c r="I637" s="14">
        <v>20</v>
      </c>
      <c r="J637" s="64" t="s">
        <v>889</v>
      </c>
      <c r="K637" s="64"/>
      <c r="L637" s="64"/>
      <c r="M637" s="64"/>
      <c r="N637" s="64"/>
      <c r="O637" s="64"/>
      <c r="P637" s="14">
        <v>20</v>
      </c>
      <c r="Q637" s="64"/>
      <c r="R637" s="64"/>
      <c r="S637" s="64"/>
      <c r="T637" s="64"/>
      <c r="U637" s="64"/>
      <c r="V637" s="64"/>
      <c r="W637" s="64"/>
      <c r="X637" s="64"/>
      <c r="Y637" s="64"/>
      <c r="Z637" s="64"/>
      <c r="AA637" s="64"/>
      <c r="AB637" s="64"/>
      <c r="AC637" s="64"/>
      <c r="AD637" s="64"/>
      <c r="AE637" s="64"/>
      <c r="AF637" s="64"/>
      <c r="AG637" s="64"/>
      <c r="AH637" s="64"/>
      <c r="AI637" s="64"/>
      <c r="AJ637" s="64"/>
      <c r="AK637" s="64"/>
      <c r="AL637" s="64"/>
      <c r="AM637" s="64"/>
      <c r="AN637" s="64"/>
      <c r="AO637" s="64"/>
      <c r="AP637" s="64"/>
      <c r="AQ637" s="64"/>
      <c r="AR637" s="64"/>
      <c r="AS637" s="64"/>
      <c r="AT637" s="64"/>
      <c r="AU637" s="64"/>
      <c r="AV637" s="64"/>
      <c r="AW637" s="64"/>
      <c r="AX637" s="64"/>
      <c r="AY637" s="64"/>
      <c r="AZ637" s="64"/>
      <c r="BA637" s="64"/>
      <c r="BB637" s="64"/>
      <c r="BC637" s="64"/>
      <c r="BD637" s="64"/>
      <c r="BE637" s="64"/>
      <c r="BF637" s="64"/>
      <c r="BG637" s="64"/>
      <c r="BH637" s="64"/>
      <c r="BI637" s="64"/>
      <c r="BJ637" s="64"/>
      <c r="BK637" s="64"/>
      <c r="BL637" s="64"/>
      <c r="BM637" s="64"/>
      <c r="BN637" s="64"/>
      <c r="BO637" s="64"/>
      <c r="BP637" s="64"/>
      <c r="BQ637" s="64"/>
      <c r="BR637" s="64"/>
      <c r="BS637" s="64"/>
      <c r="BT637" s="64"/>
      <c r="BU637" s="64"/>
      <c r="BV637" s="64"/>
      <c r="BW637" s="64"/>
      <c r="BX637" s="12"/>
      <c r="BY637" s="28"/>
    </row>
    <row r="638" spans="1:77" s="89" customFormat="1" ht="21" customHeight="1">
      <c r="A638" s="18"/>
      <c r="B638" s="100"/>
      <c r="C638" s="250" t="s">
        <v>828</v>
      </c>
      <c r="D638" s="221" t="s">
        <v>93</v>
      </c>
      <c r="E638" s="208" t="s">
        <v>890</v>
      </c>
      <c r="F638" s="64"/>
      <c r="G638" s="127">
        <v>25.28</v>
      </c>
      <c r="H638" s="88"/>
      <c r="I638" s="127">
        <v>25.28</v>
      </c>
      <c r="J638" s="64" t="s">
        <v>889</v>
      </c>
      <c r="K638" s="64"/>
      <c r="L638" s="64"/>
      <c r="M638" s="64"/>
      <c r="N638" s="64"/>
      <c r="O638" s="64"/>
      <c r="P638" s="64"/>
      <c r="Q638" s="64"/>
      <c r="R638" s="64"/>
      <c r="S638" s="64"/>
      <c r="T638" s="64"/>
      <c r="U638" s="127">
        <v>25.28</v>
      </c>
      <c r="V638" s="64"/>
      <c r="W638" s="64"/>
      <c r="X638" s="64"/>
      <c r="Y638" s="64"/>
      <c r="Z638" s="64"/>
      <c r="AA638" s="64"/>
      <c r="AB638" s="64"/>
      <c r="AC638" s="64"/>
      <c r="AD638" s="64"/>
      <c r="AE638" s="64"/>
      <c r="AF638" s="64"/>
      <c r="AG638" s="64"/>
      <c r="AH638" s="64"/>
      <c r="AI638" s="64"/>
      <c r="AJ638" s="64"/>
      <c r="AK638" s="64"/>
      <c r="AL638" s="64"/>
      <c r="AM638" s="64"/>
      <c r="AN638" s="64"/>
      <c r="AO638" s="64"/>
      <c r="AP638" s="64"/>
      <c r="AQ638" s="64"/>
      <c r="AR638" s="64"/>
      <c r="AS638" s="64"/>
      <c r="AT638" s="64"/>
      <c r="AU638" s="64"/>
      <c r="AV638" s="64"/>
      <c r="AW638" s="64"/>
      <c r="AX638" s="64"/>
      <c r="AY638" s="64"/>
      <c r="AZ638" s="64"/>
      <c r="BA638" s="64"/>
      <c r="BB638" s="64"/>
      <c r="BC638" s="64"/>
      <c r="BD638" s="64"/>
      <c r="BE638" s="64"/>
      <c r="BF638" s="64"/>
      <c r="BG638" s="64"/>
      <c r="BH638" s="64"/>
      <c r="BI638" s="64"/>
      <c r="BJ638" s="64"/>
      <c r="BK638" s="64"/>
      <c r="BL638" s="64"/>
      <c r="BM638" s="64"/>
      <c r="BN638" s="64"/>
      <c r="BO638" s="64"/>
      <c r="BP638" s="64"/>
      <c r="BQ638" s="64"/>
      <c r="BR638" s="64"/>
      <c r="BS638" s="64"/>
      <c r="BT638" s="64"/>
      <c r="BU638" s="64"/>
      <c r="BV638" s="64"/>
      <c r="BW638" s="64"/>
      <c r="BX638" s="85"/>
      <c r="BY638" s="101"/>
    </row>
    <row r="639" spans="1:77" s="89" customFormat="1" ht="12.75">
      <c r="A639" s="18"/>
      <c r="B639" s="100"/>
      <c r="C639" s="250" t="s">
        <v>829</v>
      </c>
      <c r="D639" s="221" t="s">
        <v>93</v>
      </c>
      <c r="E639" s="208" t="s">
        <v>890</v>
      </c>
      <c r="F639" s="64"/>
      <c r="G639" s="127">
        <v>16</v>
      </c>
      <c r="H639" s="88"/>
      <c r="I639" s="127">
        <v>16</v>
      </c>
      <c r="J639" s="64" t="s">
        <v>889</v>
      </c>
      <c r="K639" s="64"/>
      <c r="L639" s="64"/>
      <c r="M639" s="64"/>
      <c r="N639" s="64"/>
      <c r="O639" s="64"/>
      <c r="P639" s="64"/>
      <c r="Q639" s="64"/>
      <c r="R639" s="64"/>
      <c r="S639" s="64"/>
      <c r="T639" s="64"/>
      <c r="U639" s="127">
        <v>16</v>
      </c>
      <c r="V639" s="64"/>
      <c r="W639" s="64"/>
      <c r="X639" s="64"/>
      <c r="Y639" s="64"/>
      <c r="Z639" s="64"/>
      <c r="AA639" s="64"/>
      <c r="AB639" s="64"/>
      <c r="AC639" s="64"/>
      <c r="AD639" s="64"/>
      <c r="AE639" s="64"/>
      <c r="AF639" s="64"/>
      <c r="AG639" s="64"/>
      <c r="AH639" s="64"/>
      <c r="AI639" s="64"/>
      <c r="AJ639" s="64"/>
      <c r="AK639" s="64"/>
      <c r="AL639" s="64"/>
      <c r="AM639" s="64"/>
      <c r="AN639" s="64"/>
      <c r="AO639" s="64"/>
      <c r="AP639" s="64"/>
      <c r="AQ639" s="64"/>
      <c r="AR639" s="64"/>
      <c r="AS639" s="64"/>
      <c r="AT639" s="64"/>
      <c r="AU639" s="64"/>
      <c r="AV639" s="64"/>
      <c r="AW639" s="64"/>
      <c r="AX639" s="64"/>
      <c r="AY639" s="64"/>
      <c r="AZ639" s="64"/>
      <c r="BA639" s="64"/>
      <c r="BB639" s="64"/>
      <c r="BC639" s="64"/>
      <c r="BD639" s="64"/>
      <c r="BE639" s="64"/>
      <c r="BF639" s="64"/>
      <c r="BG639" s="64"/>
      <c r="BH639" s="64"/>
      <c r="BI639" s="64"/>
      <c r="BJ639" s="64"/>
      <c r="BK639" s="64"/>
      <c r="BL639" s="64"/>
      <c r="BM639" s="64"/>
      <c r="BN639" s="64"/>
      <c r="BO639" s="64"/>
      <c r="BP639" s="64"/>
      <c r="BQ639" s="64"/>
      <c r="BR639" s="64"/>
      <c r="BS639" s="64"/>
      <c r="BT639" s="64"/>
      <c r="BU639" s="64"/>
      <c r="BV639" s="64"/>
      <c r="BW639" s="64"/>
      <c r="BX639" s="85"/>
      <c r="BY639" s="101"/>
    </row>
    <row r="640" spans="1:77" s="89" customFormat="1" ht="12.75">
      <c r="A640" s="18"/>
      <c r="B640" s="100"/>
      <c r="C640" s="193" t="s">
        <v>833</v>
      </c>
      <c r="D640" s="221" t="s">
        <v>93</v>
      </c>
      <c r="E640" s="208" t="s">
        <v>890</v>
      </c>
      <c r="F640" s="64"/>
      <c r="G640" s="128">
        <v>20.66</v>
      </c>
      <c r="H640" s="88"/>
      <c r="I640" s="128">
        <v>20.66</v>
      </c>
      <c r="J640" s="64" t="s">
        <v>889</v>
      </c>
      <c r="K640" s="64"/>
      <c r="L640" s="64"/>
      <c r="M640" s="64"/>
      <c r="N640" s="64"/>
      <c r="O640" s="64"/>
      <c r="P640" s="64"/>
      <c r="Q640" s="64"/>
      <c r="R640" s="64"/>
      <c r="S640" s="64"/>
      <c r="T640" s="64"/>
      <c r="U640" s="128">
        <v>20.66</v>
      </c>
      <c r="V640" s="64"/>
      <c r="W640" s="64"/>
      <c r="X640" s="64"/>
      <c r="Y640" s="64"/>
      <c r="Z640" s="64"/>
      <c r="AA640" s="64"/>
      <c r="AB640" s="64"/>
      <c r="AC640" s="64"/>
      <c r="AD640" s="64"/>
      <c r="AE640" s="64"/>
      <c r="AF640" s="64"/>
      <c r="AG640" s="64"/>
      <c r="AH640" s="64"/>
      <c r="AI640" s="64"/>
      <c r="AJ640" s="64"/>
      <c r="AK640" s="64"/>
      <c r="AL640" s="64"/>
      <c r="AM640" s="64"/>
      <c r="AN640" s="64"/>
      <c r="AO640" s="64"/>
      <c r="AP640" s="64"/>
      <c r="AQ640" s="64"/>
      <c r="AR640" s="64"/>
      <c r="AS640" s="64"/>
      <c r="AT640" s="64"/>
      <c r="AU640" s="64"/>
      <c r="AV640" s="64"/>
      <c r="AW640" s="64"/>
      <c r="AX640" s="64"/>
      <c r="AY640" s="64"/>
      <c r="AZ640" s="64"/>
      <c r="BA640" s="64"/>
      <c r="BB640" s="64"/>
      <c r="BC640" s="64"/>
      <c r="BD640" s="64"/>
      <c r="BE640" s="64"/>
      <c r="BF640" s="64"/>
      <c r="BG640" s="64"/>
      <c r="BH640" s="64"/>
      <c r="BI640" s="64"/>
      <c r="BJ640" s="64"/>
      <c r="BK640" s="64"/>
      <c r="BL640" s="64"/>
      <c r="BM640" s="64"/>
      <c r="BN640" s="64"/>
      <c r="BO640" s="64"/>
      <c r="BP640" s="64"/>
      <c r="BQ640" s="64"/>
      <c r="BR640" s="64"/>
      <c r="BS640" s="64"/>
      <c r="BT640" s="64"/>
      <c r="BU640" s="64"/>
      <c r="BV640" s="64"/>
      <c r="BW640" s="64"/>
      <c r="BX640" s="85"/>
      <c r="BY640" s="101"/>
    </row>
    <row r="641" spans="2:77" ht="12.75">
      <c r="B641" s="2">
        <v>19</v>
      </c>
      <c r="C641" s="196" t="s">
        <v>667</v>
      </c>
      <c r="D641" s="197" t="s">
        <v>93</v>
      </c>
      <c r="E641" s="208" t="s">
        <v>890</v>
      </c>
      <c r="F641" s="64"/>
      <c r="G641" s="32">
        <v>11</v>
      </c>
      <c r="H641" s="14"/>
      <c r="I641" s="14">
        <v>11</v>
      </c>
      <c r="J641" s="64" t="s">
        <v>889</v>
      </c>
      <c r="K641" s="64"/>
      <c r="L641" s="64"/>
      <c r="M641" s="64"/>
      <c r="N641" s="64"/>
      <c r="O641" s="64"/>
      <c r="P641" s="14">
        <v>11</v>
      </c>
      <c r="Q641" s="64"/>
      <c r="R641" s="64"/>
      <c r="S641" s="64"/>
      <c r="T641" s="64"/>
      <c r="U641" s="64"/>
      <c r="V641" s="64"/>
      <c r="W641" s="64"/>
      <c r="X641" s="64"/>
      <c r="Y641" s="64"/>
      <c r="Z641" s="64"/>
      <c r="AA641" s="64"/>
      <c r="AB641" s="64"/>
      <c r="AC641" s="64"/>
      <c r="AD641" s="64"/>
      <c r="AE641" s="64"/>
      <c r="AF641" s="64"/>
      <c r="AG641" s="64"/>
      <c r="AH641" s="64"/>
      <c r="AI641" s="64"/>
      <c r="AJ641" s="64"/>
      <c r="AK641" s="64"/>
      <c r="AL641" s="64"/>
      <c r="AM641" s="64"/>
      <c r="AN641" s="64"/>
      <c r="AO641" s="64"/>
      <c r="AP641" s="64"/>
      <c r="AQ641" s="64"/>
      <c r="AR641" s="64"/>
      <c r="AS641" s="64"/>
      <c r="AT641" s="64"/>
      <c r="AU641" s="64"/>
      <c r="AV641" s="64"/>
      <c r="AW641" s="64"/>
      <c r="AX641" s="64"/>
      <c r="AY641" s="64"/>
      <c r="AZ641" s="64"/>
      <c r="BA641" s="64"/>
      <c r="BB641" s="64"/>
      <c r="BC641" s="64"/>
      <c r="BD641" s="64"/>
      <c r="BE641" s="64"/>
      <c r="BF641" s="64"/>
      <c r="BG641" s="64"/>
      <c r="BH641" s="64"/>
      <c r="BI641" s="64"/>
      <c r="BJ641" s="64"/>
      <c r="BK641" s="64"/>
      <c r="BL641" s="64"/>
      <c r="BM641" s="64"/>
      <c r="BN641" s="64"/>
      <c r="BO641" s="64"/>
      <c r="BP641" s="64"/>
      <c r="BQ641" s="64"/>
      <c r="BR641" s="64"/>
      <c r="BS641" s="64"/>
      <c r="BT641" s="64"/>
      <c r="BU641" s="64"/>
      <c r="BV641" s="64"/>
      <c r="BW641" s="64"/>
      <c r="BX641" s="12"/>
      <c r="BY641" s="28"/>
    </row>
    <row r="642" spans="2:77" ht="12.75">
      <c r="B642" s="2">
        <v>20</v>
      </c>
      <c r="C642" s="196" t="s">
        <v>668</v>
      </c>
      <c r="D642" s="197" t="s">
        <v>19</v>
      </c>
      <c r="E642" s="208" t="s">
        <v>890</v>
      </c>
      <c r="F642" s="64"/>
      <c r="G642" s="32">
        <v>14</v>
      </c>
      <c r="H642" s="14"/>
      <c r="I642" s="14">
        <v>14</v>
      </c>
      <c r="J642" s="64" t="s">
        <v>889</v>
      </c>
      <c r="K642" s="64"/>
      <c r="L642" s="64"/>
      <c r="M642" s="64"/>
      <c r="N642" s="64"/>
      <c r="O642" s="64"/>
      <c r="P642" s="14">
        <v>14</v>
      </c>
      <c r="Q642" s="64"/>
      <c r="R642" s="64"/>
      <c r="S642" s="64"/>
      <c r="T642" s="64"/>
      <c r="U642" s="64"/>
      <c r="V642" s="64"/>
      <c r="W642" s="64"/>
      <c r="X642" s="64"/>
      <c r="Y642" s="64"/>
      <c r="Z642" s="64"/>
      <c r="AA642" s="64"/>
      <c r="AB642" s="64"/>
      <c r="AC642" s="64"/>
      <c r="AD642" s="64"/>
      <c r="AE642" s="64"/>
      <c r="AF642" s="64"/>
      <c r="AG642" s="64"/>
      <c r="AH642" s="64"/>
      <c r="AI642" s="64"/>
      <c r="AJ642" s="64"/>
      <c r="AK642" s="64"/>
      <c r="AL642" s="64"/>
      <c r="AM642" s="64"/>
      <c r="AN642" s="64"/>
      <c r="AO642" s="64"/>
      <c r="AP642" s="64"/>
      <c r="AQ642" s="64"/>
      <c r="AR642" s="64"/>
      <c r="AS642" s="64"/>
      <c r="AT642" s="64"/>
      <c r="AU642" s="64"/>
      <c r="AV642" s="64"/>
      <c r="AW642" s="64"/>
      <c r="AX642" s="64"/>
      <c r="AY642" s="64"/>
      <c r="AZ642" s="64"/>
      <c r="BA642" s="64"/>
      <c r="BB642" s="64"/>
      <c r="BC642" s="64"/>
      <c r="BD642" s="64"/>
      <c r="BE642" s="64"/>
      <c r="BF642" s="64"/>
      <c r="BG642" s="64"/>
      <c r="BH642" s="64"/>
      <c r="BI642" s="64"/>
      <c r="BJ642" s="64"/>
      <c r="BK642" s="64"/>
      <c r="BL642" s="64"/>
      <c r="BM642" s="64"/>
      <c r="BN642" s="64"/>
      <c r="BO642" s="64"/>
      <c r="BP642" s="64"/>
      <c r="BQ642" s="64"/>
      <c r="BR642" s="64"/>
      <c r="BS642" s="64"/>
      <c r="BT642" s="64"/>
      <c r="BU642" s="64"/>
      <c r="BV642" s="64"/>
      <c r="BW642" s="64"/>
      <c r="BX642" s="12"/>
      <c r="BY642" s="28"/>
    </row>
    <row r="643" spans="2:77" ht="12.75">
      <c r="B643" s="2">
        <v>21</v>
      </c>
      <c r="C643" s="168" t="s">
        <v>669</v>
      </c>
      <c r="D643" s="168" t="s">
        <v>21</v>
      </c>
      <c r="E643" s="208" t="s">
        <v>890</v>
      </c>
      <c r="F643" s="64"/>
      <c r="G643" s="14">
        <v>10</v>
      </c>
      <c r="H643" s="14"/>
      <c r="I643" s="14">
        <v>10</v>
      </c>
      <c r="J643" s="64" t="s">
        <v>889</v>
      </c>
      <c r="K643" s="64"/>
      <c r="L643" s="64"/>
      <c r="M643" s="64"/>
      <c r="N643" s="64"/>
      <c r="O643" s="64"/>
      <c r="P643" s="14">
        <v>10</v>
      </c>
      <c r="Q643" s="64"/>
      <c r="R643" s="64"/>
      <c r="S643" s="64"/>
      <c r="T643" s="64"/>
      <c r="U643" s="64"/>
      <c r="V643" s="64"/>
      <c r="W643" s="64"/>
      <c r="X643" s="64"/>
      <c r="Y643" s="64"/>
      <c r="Z643" s="64"/>
      <c r="AA643" s="64"/>
      <c r="AB643" s="64"/>
      <c r="AC643" s="64"/>
      <c r="AD643" s="64"/>
      <c r="AE643" s="64"/>
      <c r="AF643" s="64"/>
      <c r="AG643" s="64"/>
      <c r="AH643" s="64"/>
      <c r="AI643" s="64"/>
      <c r="AJ643" s="64"/>
      <c r="AK643" s="64"/>
      <c r="AL643" s="64"/>
      <c r="AM643" s="64"/>
      <c r="AN643" s="64"/>
      <c r="AO643" s="64"/>
      <c r="AP643" s="64"/>
      <c r="AQ643" s="64"/>
      <c r="AR643" s="64"/>
      <c r="AS643" s="64"/>
      <c r="AT643" s="64"/>
      <c r="AU643" s="64"/>
      <c r="AV643" s="64"/>
      <c r="AW643" s="64"/>
      <c r="AX643" s="64"/>
      <c r="AY643" s="64"/>
      <c r="AZ643" s="64"/>
      <c r="BA643" s="64"/>
      <c r="BB643" s="64"/>
      <c r="BC643" s="64"/>
      <c r="BD643" s="64"/>
      <c r="BE643" s="64"/>
      <c r="BF643" s="64"/>
      <c r="BG643" s="64"/>
      <c r="BH643" s="64"/>
      <c r="BI643" s="64"/>
      <c r="BJ643" s="64"/>
      <c r="BK643" s="64"/>
      <c r="BL643" s="64"/>
      <c r="BM643" s="64"/>
      <c r="BN643" s="64"/>
      <c r="BO643" s="64"/>
      <c r="BP643" s="64"/>
      <c r="BQ643" s="64"/>
      <c r="BR643" s="64"/>
      <c r="BS643" s="64"/>
      <c r="BT643" s="64"/>
      <c r="BU643" s="64"/>
      <c r="BV643" s="64"/>
      <c r="BW643" s="64"/>
      <c r="BX643" s="12"/>
      <c r="BY643" s="13"/>
    </row>
    <row r="644" spans="2:77" ht="12.75">
      <c r="B644" s="2">
        <v>22</v>
      </c>
      <c r="C644" s="168" t="s">
        <v>670</v>
      </c>
      <c r="D644" s="168" t="s">
        <v>21</v>
      </c>
      <c r="E644" s="208" t="s">
        <v>890</v>
      </c>
      <c r="F644" s="64"/>
      <c r="G644" s="14">
        <v>10</v>
      </c>
      <c r="H644" s="14"/>
      <c r="I644" s="14">
        <v>10</v>
      </c>
      <c r="J644" s="64" t="s">
        <v>889</v>
      </c>
      <c r="K644" s="64"/>
      <c r="L644" s="64"/>
      <c r="M644" s="64"/>
      <c r="N644" s="64"/>
      <c r="O644" s="64"/>
      <c r="P644" s="14">
        <v>10</v>
      </c>
      <c r="Q644" s="64"/>
      <c r="R644" s="64"/>
      <c r="S644" s="64"/>
      <c r="T644" s="64"/>
      <c r="U644" s="64"/>
      <c r="V644" s="64"/>
      <c r="W644" s="64"/>
      <c r="X644" s="64"/>
      <c r="Y644" s="64"/>
      <c r="Z644" s="64"/>
      <c r="AA644" s="64"/>
      <c r="AB644" s="64"/>
      <c r="AC644" s="64"/>
      <c r="AD644" s="64"/>
      <c r="AE644" s="64"/>
      <c r="AF644" s="64"/>
      <c r="AG644" s="64"/>
      <c r="AH644" s="64"/>
      <c r="AI644" s="64"/>
      <c r="AJ644" s="64"/>
      <c r="AK644" s="64"/>
      <c r="AL644" s="64"/>
      <c r="AM644" s="64"/>
      <c r="AN644" s="64"/>
      <c r="AO644" s="64"/>
      <c r="AP644" s="64"/>
      <c r="AQ644" s="64"/>
      <c r="AR644" s="64"/>
      <c r="AS644" s="64"/>
      <c r="AT644" s="64"/>
      <c r="AU644" s="64"/>
      <c r="AV644" s="64"/>
      <c r="AW644" s="64"/>
      <c r="AX644" s="64"/>
      <c r="AY644" s="64"/>
      <c r="AZ644" s="64"/>
      <c r="BA644" s="64"/>
      <c r="BB644" s="64"/>
      <c r="BC644" s="64"/>
      <c r="BD644" s="64"/>
      <c r="BE644" s="64"/>
      <c r="BF644" s="64"/>
      <c r="BG644" s="64"/>
      <c r="BH644" s="64"/>
      <c r="BI644" s="64"/>
      <c r="BJ644" s="64"/>
      <c r="BK644" s="64"/>
      <c r="BL644" s="64"/>
      <c r="BM644" s="64"/>
      <c r="BN644" s="64"/>
      <c r="BO644" s="64"/>
      <c r="BP644" s="64"/>
      <c r="BQ644" s="64"/>
      <c r="BR644" s="64"/>
      <c r="BS644" s="64"/>
      <c r="BT644" s="64"/>
      <c r="BU644" s="64"/>
      <c r="BV644" s="64"/>
      <c r="BW644" s="64"/>
      <c r="BX644" s="12"/>
      <c r="BY644" s="13"/>
    </row>
    <row r="645" spans="2:77" ht="12.75">
      <c r="B645" s="2">
        <v>23</v>
      </c>
      <c r="C645" s="168" t="s">
        <v>671</v>
      </c>
      <c r="D645" s="168" t="s">
        <v>93</v>
      </c>
      <c r="E645" s="208" t="s">
        <v>890</v>
      </c>
      <c r="F645" s="64"/>
      <c r="G645" s="14">
        <v>14</v>
      </c>
      <c r="H645" s="14"/>
      <c r="I645" s="14">
        <v>14</v>
      </c>
      <c r="J645" s="64" t="s">
        <v>889</v>
      </c>
      <c r="K645" s="64"/>
      <c r="L645" s="64"/>
      <c r="M645" s="64"/>
      <c r="N645" s="64"/>
      <c r="O645" s="64"/>
      <c r="P645" s="14">
        <v>14</v>
      </c>
      <c r="Q645" s="64"/>
      <c r="R645" s="64"/>
      <c r="S645" s="64"/>
      <c r="T645" s="64"/>
      <c r="U645" s="64"/>
      <c r="V645" s="64"/>
      <c r="W645" s="64"/>
      <c r="X645" s="64"/>
      <c r="Y645" s="64"/>
      <c r="Z645" s="64"/>
      <c r="AA645" s="64"/>
      <c r="AB645" s="64"/>
      <c r="AC645" s="64"/>
      <c r="AD645" s="64"/>
      <c r="AE645" s="64"/>
      <c r="AF645" s="64"/>
      <c r="AG645" s="64"/>
      <c r="AH645" s="64"/>
      <c r="AI645" s="64"/>
      <c r="AJ645" s="64"/>
      <c r="AK645" s="64"/>
      <c r="AL645" s="64"/>
      <c r="AM645" s="64"/>
      <c r="AN645" s="64"/>
      <c r="AO645" s="64"/>
      <c r="AP645" s="64"/>
      <c r="AQ645" s="64"/>
      <c r="AR645" s="64"/>
      <c r="AS645" s="64"/>
      <c r="AT645" s="64"/>
      <c r="AU645" s="64"/>
      <c r="AV645" s="64"/>
      <c r="AW645" s="64"/>
      <c r="AX645" s="64"/>
      <c r="AY645" s="64"/>
      <c r="AZ645" s="64"/>
      <c r="BA645" s="64"/>
      <c r="BB645" s="64"/>
      <c r="BC645" s="64"/>
      <c r="BD645" s="64"/>
      <c r="BE645" s="64"/>
      <c r="BF645" s="64"/>
      <c r="BG645" s="64"/>
      <c r="BH645" s="64"/>
      <c r="BI645" s="64"/>
      <c r="BJ645" s="64"/>
      <c r="BK645" s="64"/>
      <c r="BL645" s="64"/>
      <c r="BM645" s="64"/>
      <c r="BN645" s="64"/>
      <c r="BO645" s="64"/>
      <c r="BP645" s="64"/>
      <c r="BQ645" s="64"/>
      <c r="BR645" s="64"/>
      <c r="BS645" s="64"/>
      <c r="BT645" s="64"/>
      <c r="BU645" s="64"/>
      <c r="BV645" s="64"/>
      <c r="BW645" s="64"/>
      <c r="BX645" s="12"/>
      <c r="BY645" s="13"/>
    </row>
    <row r="646" spans="2:77" ht="12.75">
      <c r="B646" s="2">
        <v>24</v>
      </c>
      <c r="C646" s="190" t="s">
        <v>672</v>
      </c>
      <c r="D646" s="194" t="s">
        <v>15</v>
      </c>
      <c r="E646" s="208" t="s">
        <v>890</v>
      </c>
      <c r="F646" s="64"/>
      <c r="G646" s="44">
        <v>10</v>
      </c>
      <c r="H646" s="44"/>
      <c r="I646" s="14">
        <v>10</v>
      </c>
      <c r="J646" s="64" t="s">
        <v>889</v>
      </c>
      <c r="K646" s="64"/>
      <c r="L646" s="64"/>
      <c r="M646" s="64"/>
      <c r="N646" s="64"/>
      <c r="O646" s="64"/>
      <c r="P646" s="14">
        <v>10</v>
      </c>
      <c r="Q646" s="64"/>
      <c r="R646" s="64"/>
      <c r="S646" s="64"/>
      <c r="T646" s="64"/>
      <c r="U646" s="64"/>
      <c r="V646" s="64"/>
      <c r="W646" s="64"/>
      <c r="X646" s="64"/>
      <c r="Y646" s="64"/>
      <c r="Z646" s="64"/>
      <c r="AA646" s="64"/>
      <c r="AB646" s="64"/>
      <c r="AC646" s="64"/>
      <c r="AD646" s="64"/>
      <c r="AE646" s="64"/>
      <c r="AF646" s="64"/>
      <c r="AG646" s="64"/>
      <c r="AH646" s="64"/>
      <c r="AI646" s="64"/>
      <c r="AJ646" s="64"/>
      <c r="AK646" s="64"/>
      <c r="AL646" s="64"/>
      <c r="AM646" s="64"/>
      <c r="AN646" s="64"/>
      <c r="AO646" s="64"/>
      <c r="AP646" s="64"/>
      <c r="AQ646" s="64"/>
      <c r="AR646" s="64"/>
      <c r="AS646" s="64"/>
      <c r="AT646" s="64"/>
      <c r="AU646" s="64"/>
      <c r="AV646" s="64"/>
      <c r="AW646" s="64"/>
      <c r="AX646" s="64"/>
      <c r="AY646" s="64"/>
      <c r="AZ646" s="64"/>
      <c r="BA646" s="64"/>
      <c r="BB646" s="64"/>
      <c r="BC646" s="64"/>
      <c r="BD646" s="64"/>
      <c r="BE646" s="64"/>
      <c r="BF646" s="64"/>
      <c r="BG646" s="64"/>
      <c r="BH646" s="64"/>
      <c r="BI646" s="64"/>
      <c r="BJ646" s="64"/>
      <c r="BK646" s="64"/>
      <c r="BL646" s="64"/>
      <c r="BM646" s="64"/>
      <c r="BN646" s="64"/>
      <c r="BO646" s="64"/>
      <c r="BP646" s="64"/>
      <c r="BQ646" s="64"/>
      <c r="BR646" s="64"/>
      <c r="BS646" s="64"/>
      <c r="BT646" s="64"/>
      <c r="BU646" s="64"/>
      <c r="BV646" s="64"/>
      <c r="BW646" s="64"/>
      <c r="BX646" s="23"/>
      <c r="BY646" s="28"/>
    </row>
    <row r="647" spans="2:77" s="26" customFormat="1" ht="12.75">
      <c r="B647" s="2">
        <v>25</v>
      </c>
      <c r="C647" s="190" t="s">
        <v>673</v>
      </c>
      <c r="D647" s="194" t="s">
        <v>19</v>
      </c>
      <c r="E647" s="208" t="s">
        <v>890</v>
      </c>
      <c r="F647" s="64"/>
      <c r="G647" s="44">
        <v>10</v>
      </c>
      <c r="H647" s="44"/>
      <c r="I647" s="14">
        <v>10</v>
      </c>
      <c r="J647" s="64" t="s">
        <v>889</v>
      </c>
      <c r="K647" s="64"/>
      <c r="L647" s="64"/>
      <c r="M647" s="64"/>
      <c r="N647" s="64"/>
      <c r="O647" s="64"/>
      <c r="P647" s="14">
        <v>10</v>
      </c>
      <c r="Q647" s="64"/>
      <c r="R647" s="64"/>
      <c r="S647" s="64"/>
      <c r="T647" s="64"/>
      <c r="U647" s="64"/>
      <c r="V647" s="64"/>
      <c r="W647" s="64"/>
      <c r="X647" s="64"/>
      <c r="Y647" s="64"/>
      <c r="Z647" s="64"/>
      <c r="AA647" s="64"/>
      <c r="AB647" s="64"/>
      <c r="AC647" s="64"/>
      <c r="AD647" s="64"/>
      <c r="AE647" s="64"/>
      <c r="AF647" s="64"/>
      <c r="AG647" s="64"/>
      <c r="AH647" s="64"/>
      <c r="AI647" s="64"/>
      <c r="AJ647" s="64"/>
      <c r="AK647" s="64"/>
      <c r="AL647" s="64"/>
      <c r="AM647" s="64"/>
      <c r="AN647" s="64"/>
      <c r="AO647" s="64"/>
      <c r="AP647" s="64"/>
      <c r="AQ647" s="64"/>
      <c r="AR647" s="64"/>
      <c r="AS647" s="64"/>
      <c r="AT647" s="64"/>
      <c r="AU647" s="64"/>
      <c r="AV647" s="64"/>
      <c r="AW647" s="64"/>
      <c r="AX647" s="64"/>
      <c r="AY647" s="64"/>
      <c r="AZ647" s="64"/>
      <c r="BA647" s="64"/>
      <c r="BB647" s="64"/>
      <c r="BC647" s="64"/>
      <c r="BD647" s="64"/>
      <c r="BE647" s="64"/>
      <c r="BF647" s="64"/>
      <c r="BG647" s="64"/>
      <c r="BH647" s="64"/>
      <c r="BI647" s="64"/>
      <c r="BJ647" s="64"/>
      <c r="BK647" s="64"/>
      <c r="BL647" s="64"/>
      <c r="BM647" s="64"/>
      <c r="BN647" s="64"/>
      <c r="BO647" s="64"/>
      <c r="BP647" s="64"/>
      <c r="BQ647" s="64"/>
      <c r="BR647" s="64"/>
      <c r="BS647" s="64"/>
      <c r="BT647" s="64"/>
      <c r="BU647" s="64"/>
      <c r="BV647" s="64"/>
      <c r="BW647" s="64"/>
      <c r="BX647" s="23"/>
      <c r="BY647" s="28"/>
    </row>
    <row r="648" spans="2:77" s="26" customFormat="1" ht="12.75">
      <c r="B648" s="2">
        <v>27</v>
      </c>
      <c r="C648" s="190" t="s">
        <v>675</v>
      </c>
      <c r="D648" s="194" t="s">
        <v>93</v>
      </c>
      <c r="E648" s="208" t="s">
        <v>890</v>
      </c>
      <c r="F648" s="64"/>
      <c r="G648" s="44">
        <v>14</v>
      </c>
      <c r="H648" s="44"/>
      <c r="I648" s="14">
        <v>14</v>
      </c>
      <c r="J648" s="64" t="s">
        <v>889</v>
      </c>
      <c r="K648" s="64"/>
      <c r="L648" s="64"/>
      <c r="M648" s="64"/>
      <c r="N648" s="64"/>
      <c r="O648" s="64"/>
      <c r="P648" s="14">
        <v>14</v>
      </c>
      <c r="Q648" s="64"/>
      <c r="R648" s="64"/>
      <c r="S648" s="64"/>
      <c r="T648" s="64"/>
      <c r="U648" s="64"/>
      <c r="V648" s="64"/>
      <c r="W648" s="64"/>
      <c r="X648" s="64"/>
      <c r="Y648" s="64"/>
      <c r="Z648" s="64"/>
      <c r="AA648" s="64"/>
      <c r="AB648" s="64"/>
      <c r="AC648" s="64"/>
      <c r="AD648" s="64"/>
      <c r="AE648" s="64"/>
      <c r="AF648" s="64"/>
      <c r="AG648" s="64"/>
      <c r="AH648" s="64"/>
      <c r="AI648" s="64"/>
      <c r="AJ648" s="64"/>
      <c r="AK648" s="64"/>
      <c r="AL648" s="64"/>
      <c r="AM648" s="64"/>
      <c r="AN648" s="64"/>
      <c r="AO648" s="64"/>
      <c r="AP648" s="64"/>
      <c r="AQ648" s="64"/>
      <c r="AR648" s="64"/>
      <c r="AS648" s="64"/>
      <c r="AT648" s="64"/>
      <c r="AU648" s="64"/>
      <c r="AV648" s="64"/>
      <c r="AW648" s="64"/>
      <c r="AX648" s="64"/>
      <c r="AY648" s="64"/>
      <c r="AZ648" s="64"/>
      <c r="BA648" s="64"/>
      <c r="BB648" s="64"/>
      <c r="BC648" s="64"/>
      <c r="BD648" s="64"/>
      <c r="BE648" s="64"/>
      <c r="BF648" s="64"/>
      <c r="BG648" s="64"/>
      <c r="BH648" s="64"/>
      <c r="BI648" s="64"/>
      <c r="BJ648" s="64"/>
      <c r="BK648" s="64"/>
      <c r="BL648" s="64"/>
      <c r="BM648" s="64"/>
      <c r="BN648" s="64"/>
      <c r="BO648" s="64"/>
      <c r="BP648" s="64"/>
      <c r="BQ648" s="64"/>
      <c r="BR648" s="64"/>
      <c r="BS648" s="64"/>
      <c r="BT648" s="64"/>
      <c r="BU648" s="64"/>
      <c r="BV648" s="64"/>
      <c r="BW648" s="64"/>
      <c r="BX648" s="23"/>
      <c r="BY648" s="28"/>
    </row>
    <row r="649" spans="2:77" s="26" customFormat="1" ht="12.75">
      <c r="B649" s="2">
        <v>28</v>
      </c>
      <c r="C649" s="168" t="s">
        <v>676</v>
      </c>
      <c r="D649" s="168" t="s">
        <v>19</v>
      </c>
      <c r="E649" s="208" t="s">
        <v>890</v>
      </c>
      <c r="F649" s="64"/>
      <c r="G649" s="14">
        <v>12</v>
      </c>
      <c r="H649" s="14"/>
      <c r="I649" s="14">
        <v>12</v>
      </c>
      <c r="J649" s="64" t="s">
        <v>889</v>
      </c>
      <c r="K649" s="64"/>
      <c r="L649" s="64"/>
      <c r="M649" s="64"/>
      <c r="N649" s="64"/>
      <c r="O649" s="64"/>
      <c r="P649" s="64"/>
      <c r="Q649" s="64"/>
      <c r="R649" s="64"/>
      <c r="S649" s="64"/>
      <c r="T649" s="64"/>
      <c r="U649" s="14">
        <v>12</v>
      </c>
      <c r="V649" s="64"/>
      <c r="W649" s="64"/>
      <c r="X649" s="64"/>
      <c r="Y649" s="64"/>
      <c r="Z649" s="64"/>
      <c r="AA649" s="64"/>
      <c r="AB649" s="64"/>
      <c r="AC649" s="64"/>
      <c r="AD649" s="64"/>
      <c r="AE649" s="64"/>
      <c r="AF649" s="64"/>
      <c r="AG649" s="64"/>
      <c r="AH649" s="64"/>
      <c r="AI649" s="64"/>
      <c r="AJ649" s="64"/>
      <c r="AK649" s="64"/>
      <c r="AL649" s="64"/>
      <c r="AM649" s="64"/>
      <c r="AN649" s="64"/>
      <c r="AO649" s="64"/>
      <c r="AP649" s="64"/>
      <c r="AQ649" s="64"/>
      <c r="AR649" s="64"/>
      <c r="AS649" s="64"/>
      <c r="AT649" s="64"/>
      <c r="AU649" s="64"/>
      <c r="AV649" s="64"/>
      <c r="AW649" s="64"/>
      <c r="AX649" s="64"/>
      <c r="AY649" s="64"/>
      <c r="AZ649" s="64"/>
      <c r="BA649" s="64"/>
      <c r="BB649" s="64"/>
      <c r="BC649" s="64"/>
      <c r="BD649" s="64"/>
      <c r="BE649" s="64"/>
      <c r="BF649" s="64"/>
      <c r="BG649" s="64"/>
      <c r="BH649" s="64"/>
      <c r="BI649" s="64"/>
      <c r="BJ649" s="64"/>
      <c r="BK649" s="64"/>
      <c r="BL649" s="64"/>
      <c r="BM649" s="64"/>
      <c r="BN649" s="64"/>
      <c r="BO649" s="64"/>
      <c r="BP649" s="64"/>
      <c r="BQ649" s="64"/>
      <c r="BR649" s="64"/>
      <c r="BS649" s="64"/>
      <c r="BT649" s="64"/>
      <c r="BU649" s="64"/>
      <c r="BV649" s="64"/>
      <c r="BW649" s="64"/>
      <c r="BX649" s="12"/>
      <c r="BY649" s="13"/>
    </row>
    <row r="650" spans="2:77" s="26" customFormat="1" ht="12.75">
      <c r="B650" s="2">
        <v>29</v>
      </c>
      <c r="C650" s="168" t="s">
        <v>677</v>
      </c>
      <c r="D650" s="168" t="s">
        <v>19</v>
      </c>
      <c r="E650" s="208" t="s">
        <v>890</v>
      </c>
      <c r="F650" s="64"/>
      <c r="G650" s="14">
        <v>13.5</v>
      </c>
      <c r="H650" s="14"/>
      <c r="I650" s="14">
        <v>13.5</v>
      </c>
      <c r="J650" s="64" t="s">
        <v>889</v>
      </c>
      <c r="K650" s="64"/>
      <c r="L650" s="64"/>
      <c r="M650" s="64"/>
      <c r="N650" s="64"/>
      <c r="O650" s="64"/>
      <c r="P650" s="14">
        <v>13.5</v>
      </c>
      <c r="Q650" s="64"/>
      <c r="R650" s="64"/>
      <c r="S650" s="64"/>
      <c r="T650" s="64"/>
      <c r="U650" s="64"/>
      <c r="V650" s="64"/>
      <c r="W650" s="64"/>
      <c r="X650" s="64"/>
      <c r="Y650" s="64"/>
      <c r="Z650" s="64"/>
      <c r="AA650" s="64"/>
      <c r="AB650" s="64"/>
      <c r="AC650" s="64"/>
      <c r="AD650" s="64"/>
      <c r="AE650" s="64"/>
      <c r="AF650" s="64"/>
      <c r="AG650" s="64"/>
      <c r="AH650" s="64"/>
      <c r="AI650" s="64"/>
      <c r="AJ650" s="64"/>
      <c r="AK650" s="64"/>
      <c r="AL650" s="64"/>
      <c r="AM650" s="64"/>
      <c r="AN650" s="64"/>
      <c r="AO650" s="64"/>
      <c r="AP650" s="64"/>
      <c r="AQ650" s="64"/>
      <c r="AR650" s="64"/>
      <c r="AS650" s="64"/>
      <c r="AT650" s="64"/>
      <c r="AU650" s="64"/>
      <c r="AV650" s="64"/>
      <c r="AW650" s="64"/>
      <c r="AX650" s="64"/>
      <c r="AY650" s="64"/>
      <c r="AZ650" s="64"/>
      <c r="BA650" s="64"/>
      <c r="BB650" s="64"/>
      <c r="BC650" s="64"/>
      <c r="BD650" s="64"/>
      <c r="BE650" s="64"/>
      <c r="BF650" s="64"/>
      <c r="BG650" s="64"/>
      <c r="BH650" s="64"/>
      <c r="BI650" s="64"/>
      <c r="BJ650" s="64"/>
      <c r="BK650" s="64"/>
      <c r="BL650" s="64"/>
      <c r="BM650" s="64"/>
      <c r="BN650" s="64"/>
      <c r="BO650" s="64"/>
      <c r="BP650" s="64"/>
      <c r="BQ650" s="64"/>
      <c r="BR650" s="64"/>
      <c r="BS650" s="64"/>
      <c r="BT650" s="64"/>
      <c r="BU650" s="64"/>
      <c r="BV650" s="64"/>
      <c r="BW650" s="64"/>
      <c r="BX650" s="12"/>
      <c r="BY650" s="13"/>
    </row>
    <row r="651" spans="2:77" s="26" customFormat="1" ht="12.75">
      <c r="B651" s="2">
        <v>30</v>
      </c>
      <c r="C651" s="168" t="s">
        <v>678</v>
      </c>
      <c r="D651" s="168" t="s">
        <v>19</v>
      </c>
      <c r="E651" s="208" t="s">
        <v>890</v>
      </c>
      <c r="F651" s="64"/>
      <c r="G651" s="14">
        <v>11.36</v>
      </c>
      <c r="H651" s="14"/>
      <c r="I651" s="14">
        <v>11.36</v>
      </c>
      <c r="J651" s="64" t="s">
        <v>889</v>
      </c>
      <c r="K651" s="64"/>
      <c r="L651" s="64"/>
      <c r="M651" s="64"/>
      <c r="N651" s="64"/>
      <c r="O651" s="64"/>
      <c r="P651" s="14">
        <v>11.36</v>
      </c>
      <c r="Q651" s="64"/>
      <c r="R651" s="64"/>
      <c r="S651" s="64"/>
      <c r="T651" s="64"/>
      <c r="U651" s="64"/>
      <c r="V651" s="64"/>
      <c r="W651" s="64"/>
      <c r="X651" s="64"/>
      <c r="Y651" s="64"/>
      <c r="Z651" s="64"/>
      <c r="AA651" s="64"/>
      <c r="AB651" s="64"/>
      <c r="AC651" s="64"/>
      <c r="AD651" s="64"/>
      <c r="AE651" s="64"/>
      <c r="AF651" s="64"/>
      <c r="AG651" s="64"/>
      <c r="AH651" s="64"/>
      <c r="AI651" s="64"/>
      <c r="AJ651" s="64"/>
      <c r="AK651" s="64"/>
      <c r="AL651" s="64"/>
      <c r="AM651" s="64"/>
      <c r="AN651" s="64"/>
      <c r="AO651" s="64"/>
      <c r="AP651" s="64"/>
      <c r="AQ651" s="64"/>
      <c r="AR651" s="64"/>
      <c r="AS651" s="64"/>
      <c r="AT651" s="64"/>
      <c r="AU651" s="64"/>
      <c r="AV651" s="64"/>
      <c r="AW651" s="64"/>
      <c r="AX651" s="64"/>
      <c r="AY651" s="64"/>
      <c r="AZ651" s="64"/>
      <c r="BA651" s="64"/>
      <c r="BB651" s="64"/>
      <c r="BC651" s="64"/>
      <c r="BD651" s="64"/>
      <c r="BE651" s="64"/>
      <c r="BF651" s="64"/>
      <c r="BG651" s="64"/>
      <c r="BH651" s="64"/>
      <c r="BI651" s="64"/>
      <c r="BJ651" s="64"/>
      <c r="BK651" s="64"/>
      <c r="BL651" s="64"/>
      <c r="BM651" s="64"/>
      <c r="BN651" s="64"/>
      <c r="BO651" s="64"/>
      <c r="BP651" s="64"/>
      <c r="BQ651" s="64"/>
      <c r="BR651" s="64"/>
      <c r="BS651" s="64"/>
      <c r="BT651" s="64"/>
      <c r="BU651" s="64"/>
      <c r="BV651" s="64"/>
      <c r="BW651" s="64"/>
      <c r="BX651" s="12"/>
      <c r="BY651" s="13"/>
    </row>
    <row r="652" spans="2:77" s="26" customFormat="1" ht="12.75">
      <c r="B652" s="2">
        <v>31</v>
      </c>
      <c r="C652" s="190" t="s">
        <v>679</v>
      </c>
      <c r="D652" s="194" t="s">
        <v>36</v>
      </c>
      <c r="E652" s="208" t="s">
        <v>889</v>
      </c>
      <c r="F652" s="64"/>
      <c r="G652" s="44">
        <v>2.42</v>
      </c>
      <c r="H652" s="44"/>
      <c r="I652" s="14">
        <v>2.42</v>
      </c>
      <c r="J652" s="64" t="s">
        <v>889</v>
      </c>
      <c r="K652" s="64"/>
      <c r="L652" s="64"/>
      <c r="M652" s="64"/>
      <c r="N652" s="64"/>
      <c r="O652" s="64"/>
      <c r="P652" s="14">
        <v>2.42</v>
      </c>
      <c r="Q652" s="64"/>
      <c r="R652" s="64"/>
      <c r="S652" s="64"/>
      <c r="T652" s="64"/>
      <c r="U652" s="64"/>
      <c r="V652" s="64"/>
      <c r="W652" s="64"/>
      <c r="X652" s="64"/>
      <c r="Y652" s="64"/>
      <c r="Z652" s="64"/>
      <c r="AA652" s="64"/>
      <c r="AB652" s="64"/>
      <c r="AC652" s="64"/>
      <c r="AD652" s="64"/>
      <c r="AE652" s="64"/>
      <c r="AF652" s="64"/>
      <c r="AG652" s="64"/>
      <c r="AH652" s="64"/>
      <c r="AI652" s="64"/>
      <c r="AJ652" s="64"/>
      <c r="AK652" s="64"/>
      <c r="AL652" s="64"/>
      <c r="AM652" s="64"/>
      <c r="AN652" s="64"/>
      <c r="AO652" s="64"/>
      <c r="AP652" s="64"/>
      <c r="AQ652" s="64"/>
      <c r="AR652" s="64"/>
      <c r="AS652" s="64"/>
      <c r="AT652" s="64"/>
      <c r="AU652" s="64"/>
      <c r="AV652" s="64"/>
      <c r="AW652" s="64"/>
      <c r="AX652" s="64"/>
      <c r="AY652" s="64"/>
      <c r="AZ652" s="64"/>
      <c r="BA652" s="64"/>
      <c r="BB652" s="64"/>
      <c r="BC652" s="64"/>
      <c r="BD652" s="64"/>
      <c r="BE652" s="64"/>
      <c r="BF652" s="64"/>
      <c r="BG652" s="64"/>
      <c r="BH652" s="64"/>
      <c r="BI652" s="64"/>
      <c r="BJ652" s="64"/>
      <c r="BK652" s="64"/>
      <c r="BL652" s="64"/>
      <c r="BM652" s="64"/>
      <c r="BN652" s="64"/>
      <c r="BO652" s="64"/>
      <c r="BP652" s="64"/>
      <c r="BQ652" s="64"/>
      <c r="BR652" s="64"/>
      <c r="BS652" s="64"/>
      <c r="BT652" s="64"/>
      <c r="BU652" s="64"/>
      <c r="BV652" s="64"/>
      <c r="BW652" s="64"/>
      <c r="BX652" s="23"/>
      <c r="BY652" s="28"/>
    </row>
    <row r="653" spans="2:77" s="26" customFormat="1" ht="12.75">
      <c r="B653" s="2">
        <v>32</v>
      </c>
      <c r="C653" s="190" t="s">
        <v>680</v>
      </c>
      <c r="D653" s="194" t="s">
        <v>19</v>
      </c>
      <c r="E653" s="208" t="s">
        <v>890</v>
      </c>
      <c r="F653" s="64"/>
      <c r="G653" s="44">
        <v>10</v>
      </c>
      <c r="H653" s="44"/>
      <c r="I653" s="14">
        <v>10</v>
      </c>
      <c r="J653" s="64" t="s">
        <v>889</v>
      </c>
      <c r="K653" s="64"/>
      <c r="L653" s="64"/>
      <c r="M653" s="64"/>
      <c r="N653" s="64"/>
      <c r="O653" s="64"/>
      <c r="P653" s="64"/>
      <c r="Q653" s="64"/>
      <c r="R653" s="64"/>
      <c r="S653" s="64"/>
      <c r="T653" s="64"/>
      <c r="U653" s="14">
        <v>10</v>
      </c>
      <c r="V653" s="64"/>
      <c r="W653" s="64"/>
      <c r="X653" s="64"/>
      <c r="Y653" s="64"/>
      <c r="Z653" s="64"/>
      <c r="AA653" s="64"/>
      <c r="AB653" s="64"/>
      <c r="AC653" s="64"/>
      <c r="AD653" s="64"/>
      <c r="AE653" s="64"/>
      <c r="AF653" s="64"/>
      <c r="AG653" s="64"/>
      <c r="AH653" s="64"/>
      <c r="AI653" s="64"/>
      <c r="AJ653" s="64"/>
      <c r="AK653" s="64"/>
      <c r="AL653" s="64"/>
      <c r="AM653" s="64"/>
      <c r="AN653" s="64"/>
      <c r="AO653" s="64"/>
      <c r="AP653" s="64"/>
      <c r="AQ653" s="64"/>
      <c r="AR653" s="64"/>
      <c r="AS653" s="64"/>
      <c r="AT653" s="64"/>
      <c r="AU653" s="64"/>
      <c r="AV653" s="64"/>
      <c r="AW653" s="64"/>
      <c r="AX653" s="64"/>
      <c r="AY653" s="64"/>
      <c r="AZ653" s="64"/>
      <c r="BA653" s="64"/>
      <c r="BB653" s="64"/>
      <c r="BC653" s="64"/>
      <c r="BD653" s="64"/>
      <c r="BE653" s="64"/>
      <c r="BF653" s="64"/>
      <c r="BG653" s="64"/>
      <c r="BH653" s="64"/>
      <c r="BI653" s="64"/>
      <c r="BJ653" s="64"/>
      <c r="BK653" s="64"/>
      <c r="BL653" s="64"/>
      <c r="BM653" s="64"/>
      <c r="BN653" s="64"/>
      <c r="BO653" s="64"/>
      <c r="BP653" s="64"/>
      <c r="BQ653" s="64"/>
      <c r="BR653" s="64"/>
      <c r="BS653" s="64"/>
      <c r="BT653" s="64"/>
      <c r="BU653" s="64"/>
      <c r="BV653" s="64"/>
      <c r="BW653" s="64"/>
      <c r="BX653" s="23"/>
      <c r="BY653" s="28"/>
    </row>
    <row r="654" spans="2:77" s="26" customFormat="1" ht="12.75">
      <c r="B654" s="2">
        <v>33</v>
      </c>
      <c r="C654" s="190" t="s">
        <v>681</v>
      </c>
      <c r="D654" s="194" t="s">
        <v>19</v>
      </c>
      <c r="E654" s="208" t="s">
        <v>890</v>
      </c>
      <c r="F654" s="64"/>
      <c r="G654" s="44">
        <v>10</v>
      </c>
      <c r="H654" s="44"/>
      <c r="I654" s="14">
        <v>10</v>
      </c>
      <c r="J654" s="64" t="s">
        <v>889</v>
      </c>
      <c r="K654" s="64"/>
      <c r="L654" s="64"/>
      <c r="M654" s="64"/>
      <c r="N654" s="64"/>
      <c r="O654" s="64"/>
      <c r="P654" s="64"/>
      <c r="Q654" s="64"/>
      <c r="R654" s="64"/>
      <c r="S654" s="64"/>
      <c r="T654" s="64"/>
      <c r="U654" s="14">
        <v>10</v>
      </c>
      <c r="V654" s="64"/>
      <c r="W654" s="64"/>
      <c r="X654" s="64"/>
      <c r="Y654" s="64"/>
      <c r="Z654" s="64"/>
      <c r="AA654" s="64"/>
      <c r="AB654" s="64"/>
      <c r="AC654" s="64"/>
      <c r="AD654" s="64"/>
      <c r="AE654" s="64"/>
      <c r="AF654" s="64"/>
      <c r="AG654" s="64"/>
      <c r="AH654" s="64"/>
      <c r="AI654" s="64"/>
      <c r="AJ654" s="64"/>
      <c r="AK654" s="64"/>
      <c r="AL654" s="64"/>
      <c r="AM654" s="64"/>
      <c r="AN654" s="64"/>
      <c r="AO654" s="64"/>
      <c r="AP654" s="64"/>
      <c r="AQ654" s="64"/>
      <c r="AR654" s="64"/>
      <c r="AS654" s="64"/>
      <c r="AT654" s="64"/>
      <c r="AU654" s="64"/>
      <c r="AV654" s="64"/>
      <c r="AW654" s="64"/>
      <c r="AX654" s="64"/>
      <c r="AY654" s="64"/>
      <c r="AZ654" s="64"/>
      <c r="BA654" s="64"/>
      <c r="BB654" s="64"/>
      <c r="BC654" s="64"/>
      <c r="BD654" s="64"/>
      <c r="BE654" s="64"/>
      <c r="BF654" s="64"/>
      <c r="BG654" s="64"/>
      <c r="BH654" s="64"/>
      <c r="BI654" s="64"/>
      <c r="BJ654" s="64"/>
      <c r="BK654" s="64"/>
      <c r="BL654" s="64"/>
      <c r="BM654" s="64"/>
      <c r="BN654" s="64"/>
      <c r="BO654" s="64"/>
      <c r="BP654" s="64"/>
      <c r="BQ654" s="64"/>
      <c r="BR654" s="64"/>
      <c r="BS654" s="64"/>
      <c r="BT654" s="64"/>
      <c r="BU654" s="64"/>
      <c r="BV654" s="64"/>
      <c r="BW654" s="64"/>
      <c r="BX654" s="23"/>
      <c r="BY654" s="28"/>
    </row>
    <row r="655" spans="2:77" ht="12.75">
      <c r="B655" s="2">
        <v>34</v>
      </c>
      <c r="C655" s="190" t="s">
        <v>682</v>
      </c>
      <c r="D655" s="194" t="s">
        <v>93</v>
      </c>
      <c r="E655" s="208" t="s">
        <v>890</v>
      </c>
      <c r="F655" s="64"/>
      <c r="G655" s="44">
        <v>15.5</v>
      </c>
      <c r="H655" s="44"/>
      <c r="I655" s="14">
        <v>15.5</v>
      </c>
      <c r="J655" s="64" t="s">
        <v>889</v>
      </c>
      <c r="K655" s="64"/>
      <c r="L655" s="64"/>
      <c r="M655" s="64"/>
      <c r="N655" s="64"/>
      <c r="O655" s="64"/>
      <c r="P655" s="64"/>
      <c r="Q655" s="64"/>
      <c r="R655" s="64"/>
      <c r="S655" s="64"/>
      <c r="T655" s="64"/>
      <c r="U655" s="14">
        <v>15.5</v>
      </c>
      <c r="V655" s="64"/>
      <c r="W655" s="64"/>
      <c r="X655" s="64"/>
      <c r="Y655" s="64"/>
      <c r="Z655" s="64"/>
      <c r="AA655" s="64"/>
      <c r="AB655" s="64"/>
      <c r="AC655" s="64"/>
      <c r="AD655" s="64"/>
      <c r="AE655" s="64"/>
      <c r="AF655" s="64"/>
      <c r="AG655" s="64"/>
      <c r="AH655" s="64"/>
      <c r="AI655" s="64"/>
      <c r="AJ655" s="64"/>
      <c r="AK655" s="64"/>
      <c r="AL655" s="64"/>
      <c r="AM655" s="64"/>
      <c r="AN655" s="64"/>
      <c r="AO655" s="64"/>
      <c r="AP655" s="64"/>
      <c r="AQ655" s="64"/>
      <c r="AR655" s="64"/>
      <c r="AS655" s="64"/>
      <c r="AT655" s="64"/>
      <c r="AU655" s="64"/>
      <c r="AV655" s="64"/>
      <c r="AW655" s="64"/>
      <c r="AX655" s="64"/>
      <c r="AY655" s="64"/>
      <c r="AZ655" s="64"/>
      <c r="BA655" s="64"/>
      <c r="BB655" s="64"/>
      <c r="BC655" s="64"/>
      <c r="BD655" s="64"/>
      <c r="BE655" s="64"/>
      <c r="BF655" s="64"/>
      <c r="BG655" s="64"/>
      <c r="BH655" s="64"/>
      <c r="BI655" s="64"/>
      <c r="BJ655" s="64"/>
      <c r="BK655" s="64"/>
      <c r="BL655" s="64"/>
      <c r="BM655" s="64"/>
      <c r="BN655" s="64"/>
      <c r="BO655" s="64"/>
      <c r="BP655" s="64"/>
      <c r="BQ655" s="64"/>
      <c r="BR655" s="64"/>
      <c r="BS655" s="64"/>
      <c r="BT655" s="64"/>
      <c r="BU655" s="64"/>
      <c r="BV655" s="64"/>
      <c r="BW655" s="64"/>
      <c r="BX655" s="23"/>
      <c r="BY655" s="28"/>
    </row>
    <row r="656" spans="2:77" ht="12.75">
      <c r="B656" s="2">
        <v>35</v>
      </c>
      <c r="C656" s="190" t="s">
        <v>683</v>
      </c>
      <c r="D656" s="194" t="s">
        <v>41</v>
      </c>
      <c r="E656" s="208" t="s">
        <v>890</v>
      </c>
      <c r="F656" s="64"/>
      <c r="G656" s="44">
        <v>12.9</v>
      </c>
      <c r="H656" s="44"/>
      <c r="I656" s="14">
        <v>12.9</v>
      </c>
      <c r="J656" s="64" t="s">
        <v>889</v>
      </c>
      <c r="K656" s="64"/>
      <c r="L656" s="64"/>
      <c r="M656" s="64"/>
      <c r="N656" s="64"/>
      <c r="O656" s="64"/>
      <c r="P656" s="14">
        <v>12.9</v>
      </c>
      <c r="Q656" s="64"/>
      <c r="R656" s="64"/>
      <c r="S656" s="64"/>
      <c r="T656" s="64"/>
      <c r="U656" s="64"/>
      <c r="V656" s="64"/>
      <c r="W656" s="64"/>
      <c r="X656" s="64"/>
      <c r="Y656" s="64"/>
      <c r="Z656" s="64"/>
      <c r="AA656" s="64"/>
      <c r="AB656" s="64"/>
      <c r="AC656" s="64"/>
      <c r="AD656" s="64"/>
      <c r="AE656" s="64"/>
      <c r="AF656" s="64"/>
      <c r="AG656" s="64"/>
      <c r="AH656" s="64"/>
      <c r="AI656" s="64"/>
      <c r="AJ656" s="64"/>
      <c r="AK656" s="64"/>
      <c r="AL656" s="64"/>
      <c r="AM656" s="64"/>
      <c r="AN656" s="64"/>
      <c r="AO656" s="64"/>
      <c r="AP656" s="64"/>
      <c r="AQ656" s="64"/>
      <c r="AR656" s="64"/>
      <c r="AS656" s="64"/>
      <c r="AT656" s="64"/>
      <c r="AU656" s="64"/>
      <c r="AV656" s="64"/>
      <c r="AW656" s="64"/>
      <c r="AX656" s="64"/>
      <c r="AY656" s="64"/>
      <c r="AZ656" s="64"/>
      <c r="BA656" s="64"/>
      <c r="BB656" s="64"/>
      <c r="BC656" s="64"/>
      <c r="BD656" s="64"/>
      <c r="BE656" s="64"/>
      <c r="BF656" s="64"/>
      <c r="BG656" s="64"/>
      <c r="BH656" s="64"/>
      <c r="BI656" s="64"/>
      <c r="BJ656" s="64"/>
      <c r="BK656" s="64"/>
      <c r="BL656" s="64"/>
      <c r="BM656" s="64"/>
      <c r="BN656" s="64"/>
      <c r="BO656" s="64"/>
      <c r="BP656" s="64"/>
      <c r="BQ656" s="64"/>
      <c r="BR656" s="64"/>
      <c r="BS656" s="64"/>
      <c r="BT656" s="64"/>
      <c r="BU656" s="64"/>
      <c r="BV656" s="64"/>
      <c r="BW656" s="64"/>
      <c r="BX656" s="23"/>
      <c r="BY656" s="28"/>
    </row>
    <row r="657" spans="2:77" ht="12.75">
      <c r="B657" s="2">
        <v>36</v>
      </c>
      <c r="C657" s="190" t="s">
        <v>684</v>
      </c>
      <c r="D657" s="194" t="s">
        <v>86</v>
      </c>
      <c r="E657" s="208" t="s">
        <v>890</v>
      </c>
      <c r="F657" s="64"/>
      <c r="G657" s="44">
        <v>8.5012500000000006</v>
      </c>
      <c r="H657" s="44"/>
      <c r="I657" s="14">
        <v>8.5012500000000006</v>
      </c>
      <c r="J657" s="64" t="s">
        <v>889</v>
      </c>
      <c r="K657" s="64"/>
      <c r="L657" s="64"/>
      <c r="M657" s="64"/>
      <c r="N657" s="64"/>
      <c r="O657" s="64"/>
      <c r="P657" s="14">
        <v>8.5012500000000006</v>
      </c>
      <c r="Q657" s="64"/>
      <c r="R657" s="64"/>
      <c r="S657" s="64"/>
      <c r="T657" s="64"/>
      <c r="U657" s="64"/>
      <c r="V657" s="64"/>
      <c r="W657" s="64"/>
      <c r="X657" s="64"/>
      <c r="Y657" s="64"/>
      <c r="Z657" s="64"/>
      <c r="AA657" s="64"/>
      <c r="AB657" s="64"/>
      <c r="AC657" s="64"/>
      <c r="AD657" s="64"/>
      <c r="AE657" s="64"/>
      <c r="AF657" s="64"/>
      <c r="AG657" s="64"/>
      <c r="AH657" s="64"/>
      <c r="AI657" s="64"/>
      <c r="AJ657" s="64"/>
      <c r="AK657" s="64"/>
      <c r="AL657" s="64"/>
      <c r="AM657" s="64"/>
      <c r="AN657" s="64"/>
      <c r="AO657" s="64"/>
      <c r="AP657" s="64"/>
      <c r="AQ657" s="64"/>
      <c r="AR657" s="64"/>
      <c r="AS657" s="64"/>
      <c r="AT657" s="64"/>
      <c r="AU657" s="64"/>
      <c r="AV657" s="64"/>
      <c r="AW657" s="64"/>
      <c r="AX657" s="64"/>
      <c r="AY657" s="64"/>
      <c r="AZ657" s="64"/>
      <c r="BA657" s="64"/>
      <c r="BB657" s="64"/>
      <c r="BC657" s="64"/>
      <c r="BD657" s="64"/>
      <c r="BE657" s="64"/>
      <c r="BF657" s="64"/>
      <c r="BG657" s="64"/>
      <c r="BH657" s="64"/>
      <c r="BI657" s="64"/>
      <c r="BJ657" s="64"/>
      <c r="BK657" s="64"/>
      <c r="BL657" s="64"/>
      <c r="BM657" s="64"/>
      <c r="BN657" s="64"/>
      <c r="BO657" s="64"/>
      <c r="BP657" s="64"/>
      <c r="BQ657" s="64"/>
      <c r="BR657" s="64"/>
      <c r="BS657" s="64"/>
      <c r="BT657" s="64"/>
      <c r="BU657" s="64"/>
      <c r="BV657" s="64"/>
      <c r="BW657" s="64"/>
      <c r="BX657" s="23"/>
      <c r="BY657" s="28"/>
    </row>
    <row r="658" spans="2:77" ht="12.75">
      <c r="B658" s="2">
        <v>37</v>
      </c>
      <c r="C658" s="190" t="s">
        <v>685</v>
      </c>
      <c r="D658" s="194" t="s">
        <v>86</v>
      </c>
      <c r="E658" s="208" t="s">
        <v>890</v>
      </c>
      <c r="F658" s="64"/>
      <c r="G658" s="44">
        <v>15</v>
      </c>
      <c r="H658" s="44"/>
      <c r="I658" s="14">
        <v>15</v>
      </c>
      <c r="J658" s="64" t="s">
        <v>889</v>
      </c>
      <c r="K658" s="64"/>
      <c r="L658" s="64"/>
      <c r="M658" s="64"/>
      <c r="N658" s="64"/>
      <c r="O658" s="64"/>
      <c r="P658" s="14">
        <v>15</v>
      </c>
      <c r="Q658" s="64"/>
      <c r="R658" s="64"/>
      <c r="S658" s="64"/>
      <c r="T658" s="64"/>
      <c r="U658" s="64"/>
      <c r="V658" s="64"/>
      <c r="W658" s="64"/>
      <c r="X658" s="64"/>
      <c r="Y658" s="64"/>
      <c r="Z658" s="64"/>
      <c r="AA658" s="64"/>
      <c r="AB658" s="64"/>
      <c r="AC658" s="64"/>
      <c r="AD658" s="64"/>
      <c r="AE658" s="64"/>
      <c r="AF658" s="64"/>
      <c r="AG658" s="64"/>
      <c r="AH658" s="64"/>
      <c r="AI658" s="64"/>
      <c r="AJ658" s="64"/>
      <c r="AK658" s="64"/>
      <c r="AL658" s="64"/>
      <c r="AM658" s="64"/>
      <c r="AN658" s="64"/>
      <c r="AO658" s="64"/>
      <c r="AP658" s="64"/>
      <c r="AQ658" s="64"/>
      <c r="AR658" s="64"/>
      <c r="AS658" s="64"/>
      <c r="AT658" s="64"/>
      <c r="AU658" s="64"/>
      <c r="AV658" s="64"/>
      <c r="AW658" s="64"/>
      <c r="AX658" s="64"/>
      <c r="AY658" s="64"/>
      <c r="AZ658" s="64"/>
      <c r="BA658" s="64"/>
      <c r="BB658" s="64"/>
      <c r="BC658" s="64"/>
      <c r="BD658" s="64"/>
      <c r="BE658" s="64"/>
      <c r="BF658" s="64"/>
      <c r="BG658" s="64"/>
      <c r="BH658" s="64"/>
      <c r="BI658" s="64"/>
      <c r="BJ658" s="64"/>
      <c r="BK658" s="64"/>
      <c r="BL658" s="64"/>
      <c r="BM658" s="64"/>
      <c r="BN658" s="64"/>
      <c r="BO658" s="64"/>
      <c r="BP658" s="64"/>
      <c r="BQ658" s="64"/>
      <c r="BR658" s="64"/>
      <c r="BS658" s="64"/>
      <c r="BT658" s="64"/>
      <c r="BU658" s="64"/>
      <c r="BV658" s="64"/>
      <c r="BW658" s="64"/>
      <c r="BX658" s="23"/>
      <c r="BY658" s="28"/>
    </row>
    <row r="659" spans="2:77" s="26" customFormat="1" ht="12.75">
      <c r="B659" s="2">
        <v>38</v>
      </c>
      <c r="C659" s="190" t="s">
        <v>686</v>
      </c>
      <c r="D659" s="194" t="s">
        <v>19</v>
      </c>
      <c r="E659" s="208" t="s">
        <v>890</v>
      </c>
      <c r="F659" s="64"/>
      <c r="G659" s="44">
        <v>11.303739999999999</v>
      </c>
      <c r="H659" s="44"/>
      <c r="I659" s="14">
        <v>11.303739999999999</v>
      </c>
      <c r="J659" s="64" t="s">
        <v>889</v>
      </c>
      <c r="K659" s="64"/>
      <c r="L659" s="64"/>
      <c r="M659" s="64"/>
      <c r="N659" s="64"/>
      <c r="O659" s="64"/>
      <c r="P659" s="14">
        <v>11.303739999999999</v>
      </c>
      <c r="Q659" s="64"/>
      <c r="R659" s="64"/>
      <c r="S659" s="64"/>
      <c r="T659" s="64"/>
      <c r="U659" s="64"/>
      <c r="V659" s="64"/>
      <c r="W659" s="64"/>
      <c r="X659" s="64"/>
      <c r="Y659" s="64"/>
      <c r="Z659" s="64"/>
      <c r="AA659" s="64"/>
      <c r="AB659" s="64"/>
      <c r="AC659" s="64"/>
      <c r="AD659" s="64"/>
      <c r="AE659" s="64"/>
      <c r="AF659" s="64"/>
      <c r="AG659" s="64"/>
      <c r="AH659" s="64"/>
      <c r="AI659" s="64"/>
      <c r="AJ659" s="64"/>
      <c r="AK659" s="64"/>
      <c r="AL659" s="64"/>
      <c r="AM659" s="64"/>
      <c r="AN659" s="64"/>
      <c r="AO659" s="64"/>
      <c r="AP659" s="64"/>
      <c r="AQ659" s="64"/>
      <c r="AR659" s="64"/>
      <c r="AS659" s="64"/>
      <c r="AT659" s="64"/>
      <c r="AU659" s="64"/>
      <c r="AV659" s="64"/>
      <c r="AW659" s="64"/>
      <c r="AX659" s="64"/>
      <c r="AY659" s="64"/>
      <c r="AZ659" s="64"/>
      <c r="BA659" s="64"/>
      <c r="BB659" s="64"/>
      <c r="BC659" s="64"/>
      <c r="BD659" s="64"/>
      <c r="BE659" s="64"/>
      <c r="BF659" s="64"/>
      <c r="BG659" s="64"/>
      <c r="BH659" s="64"/>
      <c r="BI659" s="64"/>
      <c r="BJ659" s="64"/>
      <c r="BK659" s="64"/>
      <c r="BL659" s="64"/>
      <c r="BM659" s="64"/>
      <c r="BN659" s="64"/>
      <c r="BO659" s="64"/>
      <c r="BP659" s="64"/>
      <c r="BQ659" s="64"/>
      <c r="BR659" s="64"/>
      <c r="BS659" s="64"/>
      <c r="BT659" s="64"/>
      <c r="BU659" s="64"/>
      <c r="BV659" s="64"/>
      <c r="BW659" s="64"/>
      <c r="BX659" s="23"/>
      <c r="BY659" s="28"/>
    </row>
    <row r="660" spans="2:77" s="26" customFormat="1" ht="12.75">
      <c r="B660" s="2" t="s">
        <v>687</v>
      </c>
      <c r="C660" s="251" t="s">
        <v>753</v>
      </c>
      <c r="D660" s="182"/>
      <c r="E660" s="200"/>
      <c r="F660" s="140"/>
      <c r="G660" s="8"/>
      <c r="H660" s="8"/>
      <c r="I660" s="8"/>
      <c r="J660" s="140"/>
      <c r="K660" s="140"/>
      <c r="L660" s="140"/>
      <c r="M660" s="140"/>
      <c r="N660" s="140"/>
      <c r="O660" s="140"/>
      <c r="P660" s="140"/>
      <c r="Q660" s="140"/>
      <c r="R660" s="140"/>
      <c r="S660" s="140"/>
      <c r="T660" s="140"/>
      <c r="U660" s="140"/>
      <c r="V660" s="140"/>
      <c r="W660" s="140"/>
      <c r="X660" s="140"/>
      <c r="Y660" s="140"/>
      <c r="Z660" s="140"/>
      <c r="AA660" s="140"/>
      <c r="AB660" s="140"/>
      <c r="AC660" s="140"/>
      <c r="AD660" s="140"/>
      <c r="AE660" s="140"/>
      <c r="AF660" s="140"/>
      <c r="AG660" s="140"/>
      <c r="AH660" s="140"/>
      <c r="AI660" s="140"/>
      <c r="AJ660" s="140"/>
      <c r="AK660" s="140"/>
      <c r="AL660" s="140"/>
      <c r="AM660" s="140"/>
      <c r="AN660" s="140"/>
      <c r="AO660" s="140"/>
      <c r="AP660" s="140"/>
      <c r="AQ660" s="140"/>
      <c r="AR660" s="140"/>
      <c r="AS660" s="140"/>
      <c r="AT660" s="140"/>
      <c r="AU660" s="140"/>
      <c r="AV660" s="140"/>
      <c r="AW660" s="140"/>
      <c r="AX660" s="140"/>
      <c r="AY660" s="140"/>
      <c r="AZ660" s="140"/>
      <c r="BA660" s="140"/>
      <c r="BB660" s="140"/>
      <c r="BC660" s="140"/>
      <c r="BD660" s="140"/>
      <c r="BE660" s="140"/>
      <c r="BF660" s="140"/>
      <c r="BG660" s="140"/>
      <c r="BH660" s="140"/>
      <c r="BI660" s="140"/>
      <c r="BJ660" s="140"/>
      <c r="BK660" s="140"/>
      <c r="BL660" s="140"/>
      <c r="BM660" s="140"/>
      <c r="BN660" s="140"/>
      <c r="BO660" s="140"/>
      <c r="BP660" s="140"/>
      <c r="BQ660" s="140"/>
      <c r="BR660" s="140"/>
      <c r="BS660" s="140"/>
      <c r="BT660" s="140"/>
      <c r="BU660" s="140"/>
      <c r="BV660" s="140"/>
      <c r="BW660" s="140"/>
      <c r="BX660" s="2"/>
      <c r="BY660" s="30"/>
    </row>
    <row r="661" spans="2:77" ht="12.75">
      <c r="B661" s="2"/>
      <c r="C661" s="190" t="s">
        <v>754</v>
      </c>
      <c r="D661" s="194" t="s">
        <v>86</v>
      </c>
      <c r="E661" s="208" t="s">
        <v>890</v>
      </c>
      <c r="F661" s="64"/>
      <c r="G661" s="44">
        <v>2</v>
      </c>
      <c r="H661" s="44"/>
      <c r="I661" s="14">
        <v>2</v>
      </c>
      <c r="J661" s="64" t="s">
        <v>890</v>
      </c>
      <c r="K661" s="64"/>
      <c r="L661" s="64"/>
      <c r="M661" s="64"/>
      <c r="N661" s="64"/>
      <c r="O661" s="64"/>
      <c r="P661" s="14">
        <v>2</v>
      </c>
      <c r="Q661" s="64"/>
      <c r="R661" s="64"/>
      <c r="S661" s="64"/>
      <c r="T661" s="64"/>
      <c r="U661" s="64"/>
      <c r="V661" s="64"/>
      <c r="W661" s="64"/>
      <c r="X661" s="64"/>
      <c r="Y661" s="64"/>
      <c r="Z661" s="64"/>
      <c r="AA661" s="64"/>
      <c r="AB661" s="64"/>
      <c r="AC661" s="64"/>
      <c r="AD661" s="64"/>
      <c r="AE661" s="64"/>
      <c r="AF661" s="64"/>
      <c r="AG661" s="64"/>
      <c r="AH661" s="64"/>
      <c r="AI661" s="64"/>
      <c r="AJ661" s="64"/>
      <c r="AK661" s="64"/>
      <c r="AL661" s="64"/>
      <c r="AM661" s="64"/>
      <c r="AN661" s="64"/>
      <c r="AO661" s="64"/>
      <c r="AP661" s="64"/>
      <c r="AQ661" s="64"/>
      <c r="AR661" s="64"/>
      <c r="AS661" s="64"/>
      <c r="AT661" s="64"/>
      <c r="AU661" s="64"/>
      <c r="AV661" s="64"/>
      <c r="AW661" s="64"/>
      <c r="AX661" s="64"/>
      <c r="AY661" s="64"/>
      <c r="AZ661" s="64"/>
      <c r="BA661" s="64"/>
      <c r="BB661" s="64"/>
      <c r="BC661" s="64"/>
      <c r="BD661" s="64"/>
      <c r="BE661" s="64"/>
      <c r="BF661" s="64"/>
      <c r="BG661" s="64"/>
      <c r="BH661" s="64"/>
      <c r="BI661" s="64"/>
      <c r="BJ661" s="64"/>
      <c r="BK661" s="64"/>
      <c r="BL661" s="64"/>
      <c r="BM661" s="64"/>
      <c r="BN661" s="64"/>
      <c r="BO661" s="64"/>
      <c r="BP661" s="64"/>
      <c r="BQ661" s="64"/>
      <c r="BR661" s="64"/>
      <c r="BS661" s="64"/>
      <c r="BT661" s="64"/>
      <c r="BU661" s="64"/>
      <c r="BV661" s="64"/>
      <c r="BW661" s="64"/>
      <c r="BX661" s="23"/>
      <c r="BY661" s="28"/>
    </row>
    <row r="662" spans="2:77" s="99" customFormat="1" ht="12.75">
      <c r="B662" s="100"/>
      <c r="C662" s="195" t="s">
        <v>761</v>
      </c>
      <c r="D662" s="198" t="s">
        <v>35</v>
      </c>
      <c r="E662" s="208" t="s">
        <v>890</v>
      </c>
      <c r="F662" s="64"/>
      <c r="G662" s="111">
        <v>8</v>
      </c>
      <c r="H662" s="111"/>
      <c r="I662" s="111">
        <v>8</v>
      </c>
      <c r="J662" s="64" t="s">
        <v>890</v>
      </c>
      <c r="K662" s="64"/>
      <c r="L662" s="64"/>
      <c r="M662" s="64"/>
      <c r="N662" s="64"/>
      <c r="O662" s="64"/>
      <c r="P662" s="111">
        <v>8</v>
      </c>
      <c r="Q662" s="64"/>
      <c r="R662" s="64"/>
      <c r="S662" s="64"/>
      <c r="T662" s="64"/>
      <c r="U662" s="64"/>
      <c r="V662" s="64"/>
      <c r="W662" s="64"/>
      <c r="X662" s="64"/>
      <c r="Y662" s="64"/>
      <c r="Z662" s="64"/>
      <c r="AA662" s="64"/>
      <c r="AB662" s="64"/>
      <c r="AC662" s="64"/>
      <c r="AD662" s="64"/>
      <c r="AE662" s="64"/>
      <c r="AF662" s="64"/>
      <c r="AG662" s="64"/>
      <c r="AH662" s="64"/>
      <c r="AI662" s="64"/>
      <c r="AJ662" s="64"/>
      <c r="AK662" s="64"/>
      <c r="AL662" s="64"/>
      <c r="AM662" s="64"/>
      <c r="AN662" s="64"/>
      <c r="AO662" s="64"/>
      <c r="AP662" s="64"/>
      <c r="AQ662" s="64"/>
      <c r="AR662" s="64"/>
      <c r="AS662" s="64"/>
      <c r="AT662" s="64"/>
      <c r="AU662" s="64"/>
      <c r="AV662" s="64"/>
      <c r="AW662" s="64"/>
      <c r="AX662" s="64"/>
      <c r="AY662" s="64"/>
      <c r="AZ662" s="64"/>
      <c r="BA662" s="64"/>
      <c r="BB662" s="64"/>
      <c r="BC662" s="64"/>
      <c r="BD662" s="64"/>
      <c r="BE662" s="64"/>
      <c r="BF662" s="64"/>
      <c r="BG662" s="64"/>
      <c r="BH662" s="64"/>
      <c r="BI662" s="64"/>
      <c r="BJ662" s="64"/>
      <c r="BK662" s="64"/>
      <c r="BL662" s="64"/>
      <c r="BM662" s="64"/>
      <c r="BN662" s="64"/>
      <c r="BO662" s="64"/>
      <c r="BP662" s="64"/>
      <c r="BQ662" s="64"/>
      <c r="BR662" s="64"/>
      <c r="BS662" s="64"/>
      <c r="BT662" s="64"/>
      <c r="BU662" s="64"/>
      <c r="BV662" s="64"/>
      <c r="BW662" s="64"/>
      <c r="BX662" s="112"/>
      <c r="BY662" s="101"/>
    </row>
    <row r="663" spans="2:77" s="89" customFormat="1" ht="12.75">
      <c r="B663" s="100"/>
      <c r="C663" s="195" t="s">
        <v>762</v>
      </c>
      <c r="D663" s="198" t="s">
        <v>35</v>
      </c>
      <c r="E663" s="208" t="s">
        <v>890</v>
      </c>
      <c r="F663" s="64"/>
      <c r="G663" s="111">
        <v>7</v>
      </c>
      <c r="H663" s="111"/>
      <c r="I663" s="111">
        <v>7</v>
      </c>
      <c r="J663" s="64" t="s">
        <v>890</v>
      </c>
      <c r="K663" s="64"/>
      <c r="L663" s="64"/>
      <c r="M663" s="64"/>
      <c r="N663" s="64"/>
      <c r="O663" s="64"/>
      <c r="P663" s="111">
        <v>7</v>
      </c>
      <c r="Q663" s="64"/>
      <c r="R663" s="64"/>
      <c r="S663" s="64"/>
      <c r="T663" s="64"/>
      <c r="U663" s="64"/>
      <c r="V663" s="64"/>
      <c r="W663" s="64"/>
      <c r="X663" s="64"/>
      <c r="Y663" s="64"/>
      <c r="Z663" s="64"/>
      <c r="AA663" s="64"/>
      <c r="AB663" s="64"/>
      <c r="AC663" s="64"/>
      <c r="AD663" s="64"/>
      <c r="AE663" s="64"/>
      <c r="AF663" s="64"/>
      <c r="AG663" s="64"/>
      <c r="AH663" s="64"/>
      <c r="AI663" s="64"/>
      <c r="AJ663" s="64"/>
      <c r="AK663" s="64"/>
      <c r="AL663" s="64"/>
      <c r="AM663" s="64"/>
      <c r="AN663" s="64"/>
      <c r="AO663" s="64"/>
      <c r="AP663" s="64"/>
      <c r="AQ663" s="64"/>
      <c r="AR663" s="64"/>
      <c r="AS663" s="64"/>
      <c r="AT663" s="64"/>
      <c r="AU663" s="64"/>
      <c r="AV663" s="64"/>
      <c r="AW663" s="64"/>
      <c r="AX663" s="64"/>
      <c r="AY663" s="64"/>
      <c r="AZ663" s="64"/>
      <c r="BA663" s="64"/>
      <c r="BB663" s="64"/>
      <c r="BC663" s="64"/>
      <c r="BD663" s="64"/>
      <c r="BE663" s="64"/>
      <c r="BF663" s="64"/>
      <c r="BG663" s="64"/>
      <c r="BH663" s="64"/>
      <c r="BI663" s="64"/>
      <c r="BJ663" s="64"/>
      <c r="BK663" s="64"/>
      <c r="BL663" s="64"/>
      <c r="BM663" s="64"/>
      <c r="BN663" s="64"/>
      <c r="BO663" s="64"/>
      <c r="BP663" s="64"/>
      <c r="BQ663" s="64"/>
      <c r="BR663" s="64"/>
      <c r="BS663" s="64"/>
      <c r="BT663" s="64"/>
      <c r="BU663" s="64"/>
      <c r="BV663" s="64"/>
      <c r="BW663" s="64"/>
      <c r="BX663" s="112"/>
      <c r="BY663" s="101"/>
    </row>
    <row r="664" spans="2:77" s="89" customFormat="1" ht="12.75">
      <c r="B664" s="100"/>
      <c r="C664" s="193" t="s">
        <v>922</v>
      </c>
      <c r="D664" s="198" t="s">
        <v>19</v>
      </c>
      <c r="E664" s="252" t="s">
        <v>890</v>
      </c>
      <c r="F664" s="114"/>
      <c r="G664" s="128">
        <v>1</v>
      </c>
      <c r="H664" s="111"/>
      <c r="I664" s="128">
        <v>1</v>
      </c>
      <c r="J664" s="114" t="s">
        <v>890</v>
      </c>
      <c r="K664" s="114"/>
      <c r="L664" s="114"/>
      <c r="M664" s="114"/>
      <c r="N664" s="114"/>
      <c r="O664" s="114"/>
      <c r="P664" s="128">
        <v>1</v>
      </c>
      <c r="Q664" s="114"/>
      <c r="R664" s="114"/>
      <c r="S664" s="114"/>
      <c r="T664" s="114"/>
      <c r="U664" s="114"/>
      <c r="V664" s="114"/>
      <c r="W664" s="114"/>
      <c r="X664" s="114"/>
      <c r="Y664" s="114"/>
      <c r="Z664" s="114"/>
      <c r="AA664" s="114"/>
      <c r="AB664" s="114"/>
      <c r="AC664" s="114"/>
      <c r="AD664" s="114"/>
      <c r="AE664" s="114"/>
      <c r="AF664" s="114"/>
      <c r="AG664" s="114"/>
      <c r="AH664" s="114"/>
      <c r="AI664" s="114"/>
      <c r="AJ664" s="114"/>
      <c r="AK664" s="114"/>
      <c r="AL664" s="114"/>
      <c r="AM664" s="114"/>
      <c r="AN664" s="114"/>
      <c r="AO664" s="114"/>
      <c r="AP664" s="114"/>
      <c r="AQ664" s="114"/>
      <c r="AR664" s="114"/>
      <c r="AS664" s="114"/>
      <c r="AT664" s="114"/>
      <c r="AU664" s="114"/>
      <c r="AV664" s="114"/>
      <c r="AW664" s="114"/>
      <c r="AX664" s="114"/>
      <c r="AY664" s="114"/>
      <c r="AZ664" s="114"/>
      <c r="BA664" s="114"/>
      <c r="BB664" s="114"/>
      <c r="BC664" s="114"/>
      <c r="BD664" s="114"/>
      <c r="BE664" s="114"/>
      <c r="BF664" s="114"/>
      <c r="BG664" s="114"/>
      <c r="BH664" s="114"/>
      <c r="BI664" s="114"/>
      <c r="BJ664" s="114"/>
      <c r="BK664" s="114"/>
      <c r="BL664" s="114"/>
      <c r="BM664" s="114"/>
      <c r="BN664" s="114"/>
      <c r="BO664" s="114"/>
      <c r="BP664" s="114"/>
      <c r="BQ664" s="114"/>
      <c r="BR664" s="114"/>
      <c r="BS664" s="114"/>
      <c r="BT664" s="114"/>
      <c r="BU664" s="114"/>
      <c r="BV664" s="114"/>
      <c r="BW664" s="114"/>
      <c r="BX664" s="112"/>
      <c r="BY664" s="101"/>
    </row>
    <row r="665" spans="2:77" s="26" customFormat="1" ht="12.75">
      <c r="B665" s="2" t="s">
        <v>687</v>
      </c>
      <c r="C665" s="251" t="s">
        <v>688</v>
      </c>
      <c r="D665" s="182"/>
      <c r="E665" s="200"/>
      <c r="F665" s="140"/>
      <c r="G665" s="8"/>
      <c r="H665" s="8"/>
      <c r="I665" s="8"/>
      <c r="J665" s="140"/>
      <c r="K665" s="140"/>
      <c r="L665" s="140"/>
      <c r="M665" s="140"/>
      <c r="N665" s="140"/>
      <c r="O665" s="140"/>
      <c r="P665" s="140"/>
      <c r="Q665" s="140"/>
      <c r="R665" s="140"/>
      <c r="S665" s="140"/>
      <c r="T665" s="140"/>
      <c r="U665" s="140"/>
      <c r="V665" s="140"/>
      <c r="W665" s="140"/>
      <c r="X665" s="140"/>
      <c r="Y665" s="140"/>
      <c r="Z665" s="140"/>
      <c r="AA665" s="140"/>
      <c r="AB665" s="140"/>
      <c r="AC665" s="140"/>
      <c r="AD665" s="140"/>
      <c r="AE665" s="140"/>
      <c r="AF665" s="140"/>
      <c r="AG665" s="140"/>
      <c r="AH665" s="140"/>
      <c r="AI665" s="140"/>
      <c r="AJ665" s="140"/>
      <c r="AK665" s="140"/>
      <c r="AL665" s="140"/>
      <c r="AM665" s="140"/>
      <c r="AN665" s="140"/>
      <c r="AO665" s="140"/>
      <c r="AP665" s="140"/>
      <c r="AQ665" s="140"/>
      <c r="AR665" s="140"/>
      <c r="AS665" s="140"/>
      <c r="AT665" s="140"/>
      <c r="AU665" s="140"/>
      <c r="AV665" s="140"/>
      <c r="AW665" s="140"/>
      <c r="AX665" s="140"/>
      <c r="AY665" s="140"/>
      <c r="AZ665" s="140"/>
      <c r="BA665" s="140"/>
      <c r="BB665" s="140"/>
      <c r="BC665" s="140"/>
      <c r="BD665" s="140"/>
      <c r="BE665" s="140"/>
      <c r="BF665" s="140"/>
      <c r="BG665" s="140"/>
      <c r="BH665" s="140"/>
      <c r="BI665" s="140"/>
      <c r="BJ665" s="140"/>
      <c r="BK665" s="140"/>
      <c r="BL665" s="140"/>
      <c r="BM665" s="140"/>
      <c r="BN665" s="140"/>
      <c r="BO665" s="140"/>
      <c r="BP665" s="140"/>
      <c r="BQ665" s="140"/>
      <c r="BR665" s="140"/>
      <c r="BS665" s="140"/>
      <c r="BT665" s="140"/>
      <c r="BU665" s="140"/>
      <c r="BV665" s="140"/>
      <c r="BW665" s="140"/>
      <c r="BX665" s="2"/>
      <c r="BY665" s="30"/>
    </row>
    <row r="666" spans="2:77" s="26" customFormat="1" ht="25.5">
      <c r="B666" s="2" t="s">
        <v>694</v>
      </c>
      <c r="C666" s="251" t="s">
        <v>695</v>
      </c>
      <c r="D666" s="253"/>
      <c r="E666" s="209"/>
      <c r="F666" s="51"/>
      <c r="G666" s="8"/>
      <c r="H666" s="8"/>
      <c r="I666" s="8"/>
      <c r="J666" s="51"/>
      <c r="K666" s="51"/>
      <c r="L666" s="51"/>
      <c r="M666" s="51"/>
      <c r="N666" s="51"/>
      <c r="O666" s="51"/>
      <c r="P666" s="51"/>
      <c r="Q666" s="51"/>
      <c r="R666" s="51"/>
      <c r="S666" s="51"/>
      <c r="T666" s="51"/>
      <c r="U666" s="51"/>
      <c r="V666" s="51"/>
      <c r="W666" s="51"/>
      <c r="X666" s="51"/>
      <c r="Y666" s="51"/>
      <c r="Z666" s="51"/>
      <c r="AA666" s="51"/>
      <c r="AB666" s="51"/>
      <c r="AC666" s="51"/>
      <c r="AD666" s="51"/>
      <c r="AE666" s="51"/>
      <c r="AF666" s="51"/>
      <c r="AG666" s="51"/>
      <c r="AH666" s="51"/>
      <c r="AI666" s="51"/>
      <c r="AJ666" s="51"/>
      <c r="AK666" s="51"/>
      <c r="AL666" s="51"/>
      <c r="AM666" s="51"/>
      <c r="AN666" s="51"/>
      <c r="AO666" s="51"/>
      <c r="AP666" s="51"/>
      <c r="AQ666" s="51"/>
      <c r="AR666" s="51"/>
      <c r="AS666" s="51"/>
      <c r="AT666" s="51"/>
      <c r="AU666" s="51"/>
      <c r="AV666" s="51"/>
      <c r="AW666" s="51"/>
      <c r="AX666" s="51"/>
      <c r="AY666" s="51"/>
      <c r="AZ666" s="51"/>
      <c r="BA666" s="51"/>
      <c r="BB666" s="51"/>
      <c r="BC666" s="51"/>
      <c r="BD666" s="51"/>
      <c r="BE666" s="51"/>
      <c r="BF666" s="51"/>
      <c r="BG666" s="51"/>
      <c r="BH666" s="51"/>
      <c r="BI666" s="51"/>
      <c r="BJ666" s="51"/>
      <c r="BK666" s="51"/>
      <c r="BL666" s="51"/>
      <c r="BM666" s="51"/>
      <c r="BN666" s="51"/>
      <c r="BO666" s="51"/>
      <c r="BP666" s="51"/>
      <c r="BQ666" s="51"/>
      <c r="BR666" s="51"/>
      <c r="BS666" s="51"/>
      <c r="BT666" s="51"/>
      <c r="BU666" s="51"/>
      <c r="BV666" s="51"/>
      <c r="BW666" s="51"/>
      <c r="BX666" s="42"/>
      <c r="BY666" s="9"/>
    </row>
    <row r="667" spans="2:77" ht="12.75">
      <c r="B667" s="2">
        <v>1</v>
      </c>
      <c r="C667" s="190" t="s">
        <v>696</v>
      </c>
      <c r="D667" s="62" t="s">
        <v>21</v>
      </c>
      <c r="E667" s="254" t="s">
        <v>891</v>
      </c>
      <c r="F667" s="45"/>
      <c r="G667" s="14">
        <v>417</v>
      </c>
      <c r="H667" s="14"/>
      <c r="I667" s="14">
        <v>417</v>
      </c>
      <c r="J667" s="45" t="s">
        <v>891</v>
      </c>
      <c r="K667" s="45"/>
      <c r="L667" s="45"/>
      <c r="M667" s="45"/>
      <c r="N667" s="45"/>
      <c r="O667" s="45"/>
      <c r="P667" s="45"/>
      <c r="Q667" s="45"/>
      <c r="R667" s="45"/>
      <c r="S667" s="45"/>
      <c r="T667" s="14">
        <v>417</v>
      </c>
      <c r="U667" s="45"/>
      <c r="V667" s="45"/>
      <c r="W667" s="45"/>
      <c r="X667" s="45"/>
      <c r="Y667" s="45"/>
      <c r="Z667" s="45"/>
      <c r="AA667" s="45"/>
      <c r="AB667" s="45"/>
      <c r="AC667" s="45"/>
      <c r="AD667" s="45"/>
      <c r="AE667" s="45"/>
      <c r="AF667" s="45"/>
      <c r="AG667" s="45"/>
      <c r="AH667" s="45"/>
      <c r="AI667" s="45"/>
      <c r="AJ667" s="45"/>
      <c r="AK667" s="45"/>
      <c r="AL667" s="45"/>
      <c r="AM667" s="45"/>
      <c r="AN667" s="45"/>
      <c r="AO667" s="45"/>
      <c r="AP667" s="45"/>
      <c r="AQ667" s="45"/>
      <c r="AR667" s="45"/>
      <c r="AS667" s="45"/>
      <c r="AT667" s="45"/>
      <c r="AU667" s="45"/>
      <c r="AV667" s="45"/>
      <c r="AW667" s="45"/>
      <c r="AX667" s="45"/>
      <c r="AY667" s="45"/>
      <c r="AZ667" s="45"/>
      <c r="BA667" s="45"/>
      <c r="BB667" s="45"/>
      <c r="BC667" s="45"/>
      <c r="BD667" s="45"/>
      <c r="BE667" s="45"/>
      <c r="BF667" s="45"/>
      <c r="BG667" s="45"/>
      <c r="BH667" s="45"/>
      <c r="BI667" s="45"/>
      <c r="BJ667" s="45"/>
      <c r="BK667" s="45"/>
      <c r="BL667" s="45"/>
      <c r="BM667" s="45"/>
      <c r="BN667" s="45"/>
      <c r="BO667" s="45"/>
      <c r="BP667" s="45"/>
      <c r="BQ667" s="45"/>
      <c r="BR667" s="45"/>
      <c r="BS667" s="45"/>
      <c r="BT667" s="45"/>
      <c r="BU667" s="45"/>
      <c r="BV667" s="45"/>
      <c r="BW667" s="45"/>
      <c r="BX667" s="21"/>
      <c r="BY667" s="29"/>
    </row>
    <row r="668" spans="2:77" s="46" customFormat="1">
      <c r="B668" s="78"/>
      <c r="C668" s="255"/>
      <c r="D668" s="256"/>
      <c r="E668" s="257"/>
      <c r="F668" s="81"/>
      <c r="G668" s="79"/>
      <c r="H668" s="80"/>
      <c r="I668" s="80"/>
      <c r="J668" s="81"/>
      <c r="K668" s="81"/>
      <c r="L668" s="81"/>
      <c r="M668" s="81"/>
      <c r="N668" s="81"/>
      <c r="O668" s="81"/>
      <c r="P668" s="81"/>
      <c r="Q668" s="81"/>
      <c r="R668" s="81"/>
      <c r="S668" s="81"/>
      <c r="T668" s="81"/>
      <c r="U668" s="81"/>
      <c r="V668" s="81"/>
      <c r="W668" s="81"/>
      <c r="X668" s="81"/>
      <c r="Y668" s="81"/>
      <c r="Z668" s="81"/>
      <c r="AA668" s="81"/>
      <c r="AB668" s="81"/>
      <c r="AC668" s="81"/>
      <c r="AD668" s="81"/>
      <c r="AE668" s="81"/>
      <c r="AF668" s="81"/>
      <c r="AG668" s="81"/>
      <c r="AH668" s="81"/>
      <c r="AI668" s="81"/>
      <c r="AJ668" s="81"/>
      <c r="AK668" s="81"/>
      <c r="AL668" s="81"/>
      <c r="AM668" s="81"/>
      <c r="AN668" s="81"/>
      <c r="AO668" s="81"/>
      <c r="AP668" s="81"/>
      <c r="AQ668" s="81"/>
      <c r="AR668" s="81"/>
      <c r="AS668" s="81"/>
      <c r="AT668" s="81"/>
      <c r="AU668" s="81"/>
      <c r="AV668" s="81"/>
      <c r="AW668" s="81"/>
      <c r="AX668" s="81"/>
      <c r="AY668" s="81"/>
      <c r="AZ668" s="81"/>
      <c r="BA668" s="81"/>
      <c r="BB668" s="81"/>
      <c r="BC668" s="81"/>
      <c r="BD668" s="81"/>
      <c r="BE668" s="81"/>
      <c r="BF668" s="81"/>
      <c r="BG668" s="81"/>
      <c r="BH668" s="81"/>
      <c r="BI668" s="81"/>
      <c r="BJ668" s="81"/>
      <c r="BK668" s="81"/>
      <c r="BL668" s="81"/>
      <c r="BM668" s="81"/>
      <c r="BN668" s="81"/>
      <c r="BO668" s="81"/>
      <c r="BP668" s="81"/>
      <c r="BQ668" s="81"/>
      <c r="BR668" s="81"/>
      <c r="BS668" s="81"/>
      <c r="BT668" s="81"/>
      <c r="BU668" s="81"/>
      <c r="BV668" s="81"/>
      <c r="BW668" s="81"/>
      <c r="BX668" s="83"/>
      <c r="BY668" s="25"/>
    </row>
    <row r="669" spans="2:77" ht="12.75">
      <c r="C669" s="258"/>
      <c r="D669" s="175" t="s">
        <v>522</v>
      </c>
      <c r="E669" s="257" t="s">
        <v>66</v>
      </c>
      <c r="P669" s="81">
        <f>480/16</f>
        <v>30</v>
      </c>
    </row>
    <row r="670" spans="2:77" ht="12.75">
      <c r="C670" s="258"/>
      <c r="D670" s="175" t="s">
        <v>15</v>
      </c>
      <c r="E670" s="257" t="s">
        <v>66</v>
      </c>
      <c r="P670" s="81">
        <f t="shared" ref="P670:P684" si="4">480/16</f>
        <v>30</v>
      </c>
    </row>
    <row r="671" spans="2:77" ht="12.75">
      <c r="C671" s="258"/>
      <c r="D671" s="175" t="s">
        <v>18</v>
      </c>
      <c r="E671" s="257" t="s">
        <v>66</v>
      </c>
      <c r="P671" s="81">
        <f t="shared" si="4"/>
        <v>30</v>
      </c>
    </row>
    <row r="672" spans="2:77" ht="12.75">
      <c r="C672" s="258"/>
      <c r="D672" s="175" t="s">
        <v>19</v>
      </c>
      <c r="E672" s="257" t="s">
        <v>66</v>
      </c>
      <c r="P672" s="81">
        <f t="shared" si="4"/>
        <v>30</v>
      </c>
    </row>
    <row r="673" spans="3:16" ht="12.75">
      <c r="C673" s="258"/>
      <c r="D673" s="175" t="s">
        <v>41</v>
      </c>
      <c r="E673" s="257" t="s">
        <v>66</v>
      </c>
      <c r="P673" s="81">
        <f t="shared" si="4"/>
        <v>30</v>
      </c>
    </row>
    <row r="674" spans="3:16" ht="12.75">
      <c r="C674" s="258"/>
      <c r="D674" s="175" t="s">
        <v>57</v>
      </c>
      <c r="E674" s="257" t="s">
        <v>66</v>
      </c>
      <c r="P674" s="81">
        <f t="shared" si="4"/>
        <v>30</v>
      </c>
    </row>
    <row r="675" spans="3:16" ht="12.75">
      <c r="C675" s="258"/>
      <c r="D675" s="175" t="s">
        <v>93</v>
      </c>
      <c r="E675" s="257" t="s">
        <v>66</v>
      </c>
      <c r="P675" s="81">
        <f t="shared" si="4"/>
        <v>30</v>
      </c>
    </row>
    <row r="676" spans="3:16" ht="12.75">
      <c r="C676" s="258"/>
      <c r="D676" s="175" t="s">
        <v>24</v>
      </c>
      <c r="E676" s="257" t="s">
        <v>66</v>
      </c>
      <c r="P676" s="81">
        <f t="shared" si="4"/>
        <v>30</v>
      </c>
    </row>
    <row r="677" spans="3:16" ht="12.75">
      <c r="C677" s="258"/>
      <c r="D677" s="175" t="s">
        <v>86</v>
      </c>
      <c r="E677" s="257" t="s">
        <v>66</v>
      </c>
      <c r="P677" s="81">
        <f t="shared" si="4"/>
        <v>30</v>
      </c>
    </row>
    <row r="678" spans="3:16" ht="12.75">
      <c r="C678" s="258"/>
      <c r="D678" s="175" t="s">
        <v>35</v>
      </c>
      <c r="E678" s="257" t="s">
        <v>66</v>
      </c>
      <c r="P678" s="81">
        <f t="shared" si="4"/>
        <v>30</v>
      </c>
    </row>
    <row r="679" spans="3:16" ht="12.75">
      <c r="C679" s="258"/>
      <c r="D679" s="175" t="s">
        <v>21</v>
      </c>
      <c r="E679" s="257" t="s">
        <v>66</v>
      </c>
      <c r="P679" s="81">
        <f t="shared" si="4"/>
        <v>30</v>
      </c>
    </row>
    <row r="680" spans="3:16" ht="12.75">
      <c r="C680" s="258"/>
      <c r="D680" s="175" t="s">
        <v>53</v>
      </c>
      <c r="E680" s="257" t="s">
        <v>66</v>
      </c>
      <c r="P680" s="81">
        <f t="shared" si="4"/>
        <v>30</v>
      </c>
    </row>
    <row r="681" spans="3:16" ht="12.75">
      <c r="C681" s="258"/>
      <c r="D681" s="175" t="s">
        <v>97</v>
      </c>
      <c r="E681" s="257" t="s">
        <v>66</v>
      </c>
      <c r="P681" s="81">
        <f t="shared" si="4"/>
        <v>30</v>
      </c>
    </row>
    <row r="682" spans="3:16" ht="12.75">
      <c r="C682" s="258"/>
      <c r="D682" s="175" t="s">
        <v>78</v>
      </c>
      <c r="E682" s="257" t="s">
        <v>66</v>
      </c>
      <c r="P682" s="81">
        <f t="shared" si="4"/>
        <v>30</v>
      </c>
    </row>
    <row r="683" spans="3:16" ht="12.75">
      <c r="C683" s="258"/>
      <c r="D683" s="175" t="s">
        <v>36</v>
      </c>
      <c r="E683" s="257" t="s">
        <v>66</v>
      </c>
      <c r="P683" s="81">
        <f t="shared" si="4"/>
        <v>30</v>
      </c>
    </row>
    <row r="684" spans="3:16" ht="12.75">
      <c r="C684" s="258"/>
      <c r="D684" s="175" t="s">
        <v>104</v>
      </c>
      <c r="E684" s="257" t="s">
        <v>66</v>
      </c>
      <c r="P684" s="81">
        <f t="shared" si="4"/>
        <v>30</v>
      </c>
    </row>
    <row r="685" spans="3:16" ht="12.75">
      <c r="C685" s="258"/>
      <c r="D685" s="175" t="s">
        <v>522</v>
      </c>
      <c r="E685" s="257" t="s">
        <v>14</v>
      </c>
      <c r="P685" s="81">
        <f>640/16</f>
        <v>40</v>
      </c>
    </row>
    <row r="686" spans="3:16" ht="12.75">
      <c r="C686" s="258"/>
      <c r="D686" s="175" t="s">
        <v>15</v>
      </c>
      <c r="E686" s="257" t="s">
        <v>14</v>
      </c>
      <c r="P686" s="81">
        <f t="shared" ref="P686:P700" si="5">640/16</f>
        <v>40</v>
      </c>
    </row>
    <row r="687" spans="3:16" ht="12.75">
      <c r="C687" s="258"/>
      <c r="D687" s="175" t="s">
        <v>18</v>
      </c>
      <c r="E687" s="257" t="s">
        <v>14</v>
      </c>
      <c r="P687" s="81">
        <f t="shared" si="5"/>
        <v>40</v>
      </c>
    </row>
    <row r="688" spans="3:16" ht="12.75">
      <c r="C688" s="258"/>
      <c r="D688" s="175" t="s">
        <v>19</v>
      </c>
      <c r="E688" s="257" t="s">
        <v>14</v>
      </c>
      <c r="P688" s="81">
        <f t="shared" si="5"/>
        <v>40</v>
      </c>
    </row>
    <row r="689" spans="3:16" ht="12.75">
      <c r="C689" s="258"/>
      <c r="D689" s="175" t="s">
        <v>41</v>
      </c>
      <c r="E689" s="257" t="s">
        <v>14</v>
      </c>
      <c r="P689" s="81">
        <f t="shared" si="5"/>
        <v>40</v>
      </c>
    </row>
    <row r="690" spans="3:16" ht="12.75">
      <c r="C690" s="258"/>
      <c r="D690" s="175" t="s">
        <v>57</v>
      </c>
      <c r="E690" s="257" t="s">
        <v>14</v>
      </c>
      <c r="P690" s="81">
        <f t="shared" si="5"/>
        <v>40</v>
      </c>
    </row>
    <row r="691" spans="3:16" ht="12.75">
      <c r="C691" s="258"/>
      <c r="D691" s="175" t="s">
        <v>93</v>
      </c>
      <c r="E691" s="257" t="s">
        <v>14</v>
      </c>
      <c r="P691" s="81">
        <f t="shared" si="5"/>
        <v>40</v>
      </c>
    </row>
    <row r="692" spans="3:16" ht="12.75">
      <c r="C692" s="258"/>
      <c r="D692" s="175" t="s">
        <v>24</v>
      </c>
      <c r="E692" s="257" t="s">
        <v>14</v>
      </c>
      <c r="P692" s="81">
        <f t="shared" si="5"/>
        <v>40</v>
      </c>
    </row>
    <row r="693" spans="3:16" ht="12.75">
      <c r="C693" s="258"/>
      <c r="D693" s="175" t="s">
        <v>86</v>
      </c>
      <c r="E693" s="257" t="s">
        <v>14</v>
      </c>
      <c r="P693" s="81">
        <f t="shared" si="5"/>
        <v>40</v>
      </c>
    </row>
    <row r="694" spans="3:16" ht="12.75">
      <c r="C694" s="258"/>
      <c r="D694" s="175" t="s">
        <v>35</v>
      </c>
      <c r="E694" s="257" t="s">
        <v>14</v>
      </c>
      <c r="P694" s="81">
        <f t="shared" si="5"/>
        <v>40</v>
      </c>
    </row>
    <row r="695" spans="3:16" ht="12.75">
      <c r="C695" s="258"/>
      <c r="D695" s="175" t="s">
        <v>21</v>
      </c>
      <c r="E695" s="257" t="s">
        <v>14</v>
      </c>
      <c r="P695" s="81">
        <f t="shared" si="5"/>
        <v>40</v>
      </c>
    </row>
    <row r="696" spans="3:16" ht="12.75">
      <c r="C696" s="258"/>
      <c r="D696" s="175" t="s">
        <v>53</v>
      </c>
      <c r="E696" s="257" t="s">
        <v>14</v>
      </c>
      <c r="P696" s="81">
        <f t="shared" si="5"/>
        <v>40</v>
      </c>
    </row>
    <row r="697" spans="3:16" ht="12.75">
      <c r="C697" s="258"/>
      <c r="D697" s="175" t="s">
        <v>97</v>
      </c>
      <c r="E697" s="257" t="s">
        <v>14</v>
      </c>
      <c r="P697" s="81">
        <f t="shared" si="5"/>
        <v>40</v>
      </c>
    </row>
    <row r="698" spans="3:16" ht="12.75">
      <c r="C698" s="258"/>
      <c r="D698" s="175" t="s">
        <v>78</v>
      </c>
      <c r="E698" s="257" t="s">
        <v>14</v>
      </c>
      <c r="P698" s="81">
        <f t="shared" si="5"/>
        <v>40</v>
      </c>
    </row>
    <row r="699" spans="3:16" ht="12.75">
      <c r="C699" s="258"/>
      <c r="D699" s="175" t="s">
        <v>36</v>
      </c>
      <c r="E699" s="257" t="s">
        <v>14</v>
      </c>
      <c r="P699" s="81">
        <f t="shared" si="5"/>
        <v>40</v>
      </c>
    </row>
    <row r="700" spans="3:16" ht="12.75">
      <c r="C700" s="258"/>
      <c r="D700" s="175" t="s">
        <v>104</v>
      </c>
      <c r="E700" s="257" t="s">
        <v>14</v>
      </c>
      <c r="P700" s="81">
        <f t="shared" si="5"/>
        <v>40</v>
      </c>
    </row>
    <row r="701" spans="3:16" ht="12.75">
      <c r="C701" s="258"/>
      <c r="D701" s="175" t="s">
        <v>15</v>
      </c>
      <c r="E701" s="257" t="s">
        <v>878</v>
      </c>
      <c r="P701" s="88">
        <f>140/15</f>
        <v>9.3333333333333339</v>
      </c>
    </row>
    <row r="702" spans="3:16" ht="12.75">
      <c r="C702" s="258"/>
      <c r="D702" s="175" t="s">
        <v>18</v>
      </c>
      <c r="E702" s="257" t="s">
        <v>878</v>
      </c>
      <c r="P702" s="88">
        <f t="shared" ref="P702:P715" si="6">140/15</f>
        <v>9.3333333333333339</v>
      </c>
    </row>
    <row r="703" spans="3:16" ht="12.75">
      <c r="C703" s="258"/>
      <c r="D703" s="175" t="s">
        <v>19</v>
      </c>
      <c r="E703" s="257" t="s">
        <v>878</v>
      </c>
      <c r="P703" s="88">
        <f t="shared" si="6"/>
        <v>9.3333333333333339</v>
      </c>
    </row>
    <row r="704" spans="3:16" ht="12.75">
      <c r="C704" s="258"/>
      <c r="D704" s="175" t="s">
        <v>41</v>
      </c>
      <c r="E704" s="257" t="s">
        <v>878</v>
      </c>
      <c r="P704" s="88">
        <f t="shared" si="6"/>
        <v>9.3333333333333339</v>
      </c>
    </row>
    <row r="705" spans="3:16" ht="12.75">
      <c r="C705" s="258"/>
      <c r="D705" s="175" t="s">
        <v>57</v>
      </c>
      <c r="E705" s="257" t="s">
        <v>878</v>
      </c>
      <c r="P705" s="88">
        <f t="shared" si="6"/>
        <v>9.3333333333333339</v>
      </c>
    </row>
    <row r="706" spans="3:16" ht="12.75">
      <c r="C706" s="258"/>
      <c r="D706" s="175" t="s">
        <v>93</v>
      </c>
      <c r="E706" s="257" t="s">
        <v>878</v>
      </c>
      <c r="P706" s="88">
        <f t="shared" si="6"/>
        <v>9.3333333333333339</v>
      </c>
    </row>
    <row r="707" spans="3:16" ht="12.75">
      <c r="C707" s="258"/>
      <c r="D707" s="175" t="s">
        <v>24</v>
      </c>
      <c r="E707" s="257" t="s">
        <v>878</v>
      </c>
      <c r="P707" s="88">
        <f t="shared" si="6"/>
        <v>9.3333333333333339</v>
      </c>
    </row>
    <row r="708" spans="3:16" ht="12.75">
      <c r="C708" s="258"/>
      <c r="D708" s="175" t="s">
        <v>86</v>
      </c>
      <c r="E708" s="257" t="s">
        <v>878</v>
      </c>
      <c r="P708" s="88">
        <f t="shared" si="6"/>
        <v>9.3333333333333339</v>
      </c>
    </row>
    <row r="709" spans="3:16" ht="12.75">
      <c r="C709" s="258"/>
      <c r="D709" s="175" t="s">
        <v>35</v>
      </c>
      <c r="E709" s="257" t="s">
        <v>878</v>
      </c>
      <c r="P709" s="88">
        <f t="shared" si="6"/>
        <v>9.3333333333333339</v>
      </c>
    </row>
    <row r="710" spans="3:16" ht="12.75">
      <c r="C710" s="258"/>
      <c r="D710" s="175" t="s">
        <v>21</v>
      </c>
      <c r="E710" s="257" t="s">
        <v>878</v>
      </c>
      <c r="P710" s="88">
        <f t="shared" si="6"/>
        <v>9.3333333333333339</v>
      </c>
    </row>
    <row r="711" spans="3:16" ht="12.75">
      <c r="C711" s="258"/>
      <c r="D711" s="175" t="s">
        <v>53</v>
      </c>
      <c r="E711" s="257" t="s">
        <v>878</v>
      </c>
      <c r="P711" s="88">
        <f t="shared" si="6"/>
        <v>9.3333333333333339</v>
      </c>
    </row>
    <row r="712" spans="3:16" ht="12.75">
      <c r="C712" s="258"/>
      <c r="D712" s="175" t="s">
        <v>97</v>
      </c>
      <c r="E712" s="257" t="s">
        <v>878</v>
      </c>
      <c r="P712" s="88">
        <f t="shared" si="6"/>
        <v>9.3333333333333339</v>
      </c>
    </row>
    <row r="713" spans="3:16" ht="12.75">
      <c r="C713" s="258"/>
      <c r="D713" s="175" t="s">
        <v>78</v>
      </c>
      <c r="E713" s="257" t="s">
        <v>878</v>
      </c>
      <c r="P713" s="88">
        <f t="shared" si="6"/>
        <v>9.3333333333333339</v>
      </c>
    </row>
    <row r="714" spans="3:16" ht="12.75">
      <c r="C714" s="258"/>
      <c r="D714" s="175" t="s">
        <v>36</v>
      </c>
      <c r="E714" s="257" t="s">
        <v>878</v>
      </c>
      <c r="P714" s="88">
        <f t="shared" si="6"/>
        <v>9.3333333333333339</v>
      </c>
    </row>
    <row r="715" spans="3:16" ht="12.75">
      <c r="C715" s="258"/>
      <c r="D715" s="175" t="s">
        <v>104</v>
      </c>
      <c r="E715" s="257" t="s">
        <v>878</v>
      </c>
      <c r="P715" s="88">
        <f t="shared" si="6"/>
        <v>9.3333333333333339</v>
      </c>
    </row>
    <row r="716" spans="3:16" ht="12.75">
      <c r="C716" s="258"/>
      <c r="D716" s="175" t="s">
        <v>15</v>
      </c>
      <c r="E716" s="257" t="s">
        <v>886</v>
      </c>
      <c r="P716" s="54">
        <f>750/15</f>
        <v>50</v>
      </c>
    </row>
    <row r="717" spans="3:16" ht="12.75">
      <c r="C717" s="258"/>
      <c r="D717" s="175" t="s">
        <v>18</v>
      </c>
      <c r="E717" s="257" t="s">
        <v>886</v>
      </c>
      <c r="P717" s="54">
        <f t="shared" ref="P717:P730" si="7">750/15</f>
        <v>50</v>
      </c>
    </row>
    <row r="718" spans="3:16" ht="12.75">
      <c r="C718" s="258"/>
      <c r="D718" s="175" t="s">
        <v>19</v>
      </c>
      <c r="E718" s="257" t="s">
        <v>886</v>
      </c>
      <c r="P718" s="54">
        <f t="shared" si="7"/>
        <v>50</v>
      </c>
    </row>
    <row r="719" spans="3:16" ht="12.75">
      <c r="C719" s="258"/>
      <c r="D719" s="175" t="s">
        <v>41</v>
      </c>
      <c r="E719" s="257" t="s">
        <v>886</v>
      </c>
      <c r="P719" s="54">
        <f t="shared" si="7"/>
        <v>50</v>
      </c>
    </row>
    <row r="720" spans="3:16" ht="12.75">
      <c r="C720" s="258"/>
      <c r="D720" s="175" t="s">
        <v>57</v>
      </c>
      <c r="E720" s="257" t="s">
        <v>886</v>
      </c>
      <c r="P720" s="54">
        <f t="shared" si="7"/>
        <v>50</v>
      </c>
    </row>
    <row r="721" spans="3:20" ht="12.75">
      <c r="C721" s="258"/>
      <c r="D721" s="175" t="s">
        <v>93</v>
      </c>
      <c r="E721" s="257" t="s">
        <v>886</v>
      </c>
      <c r="P721" s="54">
        <f t="shared" si="7"/>
        <v>50</v>
      </c>
    </row>
    <row r="722" spans="3:20" ht="12.75">
      <c r="C722" s="258"/>
      <c r="D722" s="175" t="s">
        <v>24</v>
      </c>
      <c r="E722" s="257" t="s">
        <v>886</v>
      </c>
      <c r="P722" s="54">
        <f t="shared" si="7"/>
        <v>50</v>
      </c>
    </row>
    <row r="723" spans="3:20" ht="12.75">
      <c r="C723" s="258"/>
      <c r="D723" s="175" t="s">
        <v>86</v>
      </c>
      <c r="E723" s="257" t="s">
        <v>886</v>
      </c>
      <c r="P723" s="54">
        <f t="shared" si="7"/>
        <v>50</v>
      </c>
    </row>
    <row r="724" spans="3:20" ht="12.75">
      <c r="C724" s="258"/>
      <c r="D724" s="175" t="s">
        <v>35</v>
      </c>
      <c r="E724" s="257" t="s">
        <v>886</v>
      </c>
      <c r="P724" s="54">
        <f t="shared" si="7"/>
        <v>50</v>
      </c>
    </row>
    <row r="725" spans="3:20" ht="12.75">
      <c r="C725" s="258"/>
      <c r="D725" s="175" t="s">
        <v>21</v>
      </c>
      <c r="E725" s="257" t="s">
        <v>886</v>
      </c>
      <c r="P725" s="54">
        <f t="shared" si="7"/>
        <v>50</v>
      </c>
    </row>
    <row r="726" spans="3:20" ht="12.75">
      <c r="C726" s="258"/>
      <c r="D726" s="175" t="s">
        <v>53</v>
      </c>
      <c r="E726" s="257" t="s">
        <v>886</v>
      </c>
      <c r="P726" s="54">
        <f t="shared" si="7"/>
        <v>50</v>
      </c>
    </row>
    <row r="727" spans="3:20" ht="12.75">
      <c r="C727" s="258"/>
      <c r="D727" s="175" t="s">
        <v>97</v>
      </c>
      <c r="E727" s="257" t="s">
        <v>886</v>
      </c>
      <c r="P727" s="54">
        <f t="shared" si="7"/>
        <v>50</v>
      </c>
    </row>
    <row r="728" spans="3:20" ht="12.75">
      <c r="C728" s="258"/>
      <c r="D728" s="175" t="s">
        <v>78</v>
      </c>
      <c r="E728" s="257" t="s">
        <v>886</v>
      </c>
      <c r="P728" s="54">
        <f t="shared" si="7"/>
        <v>50</v>
      </c>
    </row>
    <row r="729" spans="3:20" ht="12.75">
      <c r="C729" s="258"/>
      <c r="D729" s="175" t="s">
        <v>36</v>
      </c>
      <c r="E729" s="257" t="s">
        <v>886</v>
      </c>
      <c r="P729" s="54">
        <f t="shared" si="7"/>
        <v>50</v>
      </c>
    </row>
    <row r="730" spans="3:20" ht="12.75">
      <c r="C730" s="258"/>
      <c r="D730" s="175" t="s">
        <v>104</v>
      </c>
      <c r="E730" s="257" t="s">
        <v>886</v>
      </c>
      <c r="P730" s="54">
        <f t="shared" si="7"/>
        <v>50</v>
      </c>
    </row>
    <row r="731" spans="3:20" ht="12.75">
      <c r="C731" s="258"/>
      <c r="D731" s="175"/>
      <c r="E731" s="257"/>
    </row>
    <row r="732" spans="3:20" ht="12.75">
      <c r="C732" s="258"/>
      <c r="D732" s="175" t="s">
        <v>19</v>
      </c>
      <c r="E732" s="257" t="s">
        <v>23</v>
      </c>
      <c r="T732" s="163">
        <f>'[1]X. LOC TAN'!$BT18</f>
        <v>19.510000000000002</v>
      </c>
    </row>
    <row r="733" spans="3:20" ht="12.75">
      <c r="C733" s="258"/>
      <c r="D733" s="175" t="s">
        <v>41</v>
      </c>
      <c r="E733" s="257" t="s">
        <v>23</v>
      </c>
      <c r="T733" s="163">
        <f>'[1]X. LOC THANHJ'!$BT18</f>
        <v>23.65</v>
      </c>
    </row>
    <row r="734" spans="3:20" ht="12.75">
      <c r="C734" s="258"/>
      <c r="D734" s="175" t="s">
        <v>93</v>
      </c>
      <c r="E734" s="257" t="s">
        <v>23</v>
      </c>
      <c r="T734" s="81">
        <v>2.39</v>
      </c>
    </row>
    <row r="735" spans="3:20" ht="12.75">
      <c r="C735" s="258"/>
      <c r="D735" s="175" t="s">
        <v>21</v>
      </c>
      <c r="E735" s="257" t="s">
        <v>23</v>
      </c>
      <c r="T735" s="81">
        <v>2755.04</v>
      </c>
    </row>
    <row r="736" spans="3:20" ht="12.75">
      <c r="C736" s="258"/>
      <c r="D736" s="175" t="s">
        <v>36</v>
      </c>
      <c r="E736" s="257" t="s">
        <v>23</v>
      </c>
      <c r="T736" s="81">
        <v>61.4</v>
      </c>
    </row>
    <row r="737" spans="3:74" ht="15.75">
      <c r="C737" s="162" t="s">
        <v>135</v>
      </c>
      <c r="D737" s="259" t="s">
        <v>36</v>
      </c>
      <c r="E737" s="260" t="s">
        <v>851</v>
      </c>
      <c r="F737" s="156"/>
      <c r="G737" s="156"/>
      <c r="H737" s="156"/>
      <c r="I737" s="157"/>
      <c r="J737" s="157"/>
      <c r="K737" s="157"/>
      <c r="L737" s="158"/>
      <c r="M737" s="159"/>
      <c r="N737" s="159"/>
      <c r="O737" s="159"/>
      <c r="P737" s="159"/>
      <c r="Q737" s="159"/>
      <c r="R737" s="159"/>
      <c r="S737" s="159"/>
      <c r="T737" s="159"/>
      <c r="U737" s="159">
        <v>71.180000000000007</v>
      </c>
      <c r="V737" s="159"/>
      <c r="W737" s="159"/>
      <c r="X737" s="159"/>
      <c r="Y737" s="159"/>
      <c r="Z737" s="159"/>
      <c r="AA737" s="160"/>
      <c r="AB737" s="160"/>
      <c r="AC737" s="160"/>
      <c r="AD737" s="159"/>
      <c r="AE737" s="159"/>
      <c r="AF737" s="159"/>
      <c r="AG737" s="159"/>
      <c r="AH737" s="160"/>
      <c r="AI737" s="159"/>
      <c r="AJ737" s="159"/>
      <c r="AK737" s="160"/>
      <c r="AL737" s="160"/>
      <c r="AM737" s="160"/>
      <c r="AN737" s="160"/>
      <c r="AO737" s="160"/>
      <c r="AP737" s="160"/>
      <c r="AQ737" s="160"/>
      <c r="AR737" s="159"/>
      <c r="AS737" s="159"/>
      <c r="AT737" s="159"/>
      <c r="AU737" s="159"/>
      <c r="AV737" s="159"/>
      <c r="AW737" s="159"/>
      <c r="AX737" s="159"/>
      <c r="AY737" s="159"/>
      <c r="AZ737" s="159"/>
      <c r="BA737" s="159"/>
      <c r="BB737" s="159"/>
      <c r="BC737" s="160"/>
      <c r="BD737" s="160"/>
      <c r="BE737" s="160"/>
      <c r="BF737" s="160"/>
      <c r="BG737" s="160"/>
      <c r="BH737" s="161"/>
      <c r="BI737" s="161"/>
      <c r="BJ737" s="160"/>
      <c r="BK737" s="160"/>
      <c r="BL737" s="160"/>
      <c r="BM737" s="160"/>
      <c r="BN737" s="161"/>
      <c r="BO737" s="161"/>
      <c r="BP737" s="160"/>
      <c r="BQ737" s="160"/>
      <c r="BR737" s="160"/>
      <c r="BS737" s="160"/>
      <c r="BT737" s="160"/>
      <c r="BU737" s="160"/>
      <c r="BV737" s="160"/>
    </row>
    <row r="738" spans="3:74" ht="15.75">
      <c r="C738" s="162"/>
      <c r="D738" s="259" t="s">
        <v>21</v>
      </c>
      <c r="E738" s="260" t="s">
        <v>851</v>
      </c>
      <c r="F738" s="156"/>
      <c r="G738" s="156"/>
      <c r="H738" s="156"/>
      <c r="I738" s="157"/>
      <c r="J738" s="157"/>
      <c r="K738" s="157"/>
      <c r="L738" s="158"/>
      <c r="M738" s="159"/>
      <c r="N738" s="159"/>
      <c r="O738" s="159"/>
      <c r="P738" s="159"/>
      <c r="Q738" s="159"/>
      <c r="R738" s="159"/>
      <c r="S738" s="159"/>
      <c r="T738" s="159"/>
      <c r="U738" s="159">
        <v>71.180000000000007</v>
      </c>
      <c r="V738" s="159"/>
      <c r="W738" s="159"/>
      <c r="X738" s="159"/>
      <c r="Y738" s="159"/>
      <c r="Z738" s="159"/>
      <c r="AA738" s="160"/>
      <c r="AB738" s="160"/>
      <c r="AC738" s="160"/>
      <c r="AD738" s="159"/>
      <c r="AE738" s="159"/>
      <c r="AF738" s="159"/>
      <c r="AG738" s="159"/>
      <c r="AH738" s="160"/>
      <c r="AI738" s="159"/>
      <c r="AJ738" s="159"/>
      <c r="AK738" s="160"/>
      <c r="AL738" s="160"/>
      <c r="AM738" s="160"/>
      <c r="AN738" s="160"/>
      <c r="AO738" s="160"/>
      <c r="AP738" s="160"/>
      <c r="AQ738" s="160"/>
      <c r="AR738" s="159"/>
      <c r="AS738" s="159"/>
      <c r="AT738" s="159"/>
      <c r="AU738" s="159"/>
      <c r="AV738" s="159"/>
      <c r="AW738" s="159"/>
      <c r="AX738" s="159"/>
      <c r="AY738" s="159"/>
      <c r="AZ738" s="159"/>
      <c r="BA738" s="159"/>
      <c r="BB738" s="159"/>
      <c r="BC738" s="160"/>
      <c r="BD738" s="160"/>
      <c r="BE738" s="160"/>
      <c r="BF738" s="160"/>
      <c r="BG738" s="160"/>
      <c r="BH738" s="161"/>
      <c r="BI738" s="161"/>
      <c r="BJ738" s="160"/>
      <c r="BK738" s="160"/>
      <c r="BL738" s="160"/>
      <c r="BM738" s="160"/>
      <c r="BN738" s="161"/>
      <c r="BO738" s="161"/>
      <c r="BP738" s="160"/>
      <c r="BQ738" s="160"/>
      <c r="BR738" s="160"/>
      <c r="BS738" s="160"/>
      <c r="BT738" s="160"/>
      <c r="BU738" s="160"/>
      <c r="BV738" s="160"/>
    </row>
    <row r="739" spans="3:74" ht="12.75">
      <c r="C739" s="62" t="s">
        <v>143</v>
      </c>
      <c r="D739" s="175" t="s">
        <v>78</v>
      </c>
      <c r="E739" s="257" t="s">
        <v>765</v>
      </c>
      <c r="P739" s="81">
        <f>54.2/5</f>
        <v>10.84</v>
      </c>
    </row>
    <row r="740" spans="3:74" ht="12.75">
      <c r="C740" s="258"/>
      <c r="D740" s="175" t="s">
        <v>53</v>
      </c>
      <c r="E740" s="257" t="s">
        <v>765</v>
      </c>
      <c r="P740" s="81">
        <f t="shared" ref="P740:P743" si="8">54.2/5</f>
        <v>10.84</v>
      </c>
    </row>
    <row r="741" spans="3:74" ht="12.75">
      <c r="C741" s="258"/>
      <c r="D741" s="175" t="s">
        <v>93</v>
      </c>
      <c r="E741" s="257" t="s">
        <v>765</v>
      </c>
      <c r="P741" s="81">
        <f t="shared" si="8"/>
        <v>10.84</v>
      </c>
    </row>
    <row r="742" spans="3:74" ht="12.75">
      <c r="C742" s="258"/>
      <c r="D742" s="175" t="s">
        <v>522</v>
      </c>
      <c r="E742" s="257" t="s">
        <v>765</v>
      </c>
      <c r="P742" s="81">
        <f t="shared" si="8"/>
        <v>10.84</v>
      </c>
    </row>
    <row r="743" spans="3:74" ht="12.75">
      <c r="C743" s="258"/>
      <c r="D743" s="175" t="s">
        <v>19</v>
      </c>
      <c r="E743" s="257" t="s">
        <v>765</v>
      </c>
      <c r="P743" s="81">
        <f t="shared" si="8"/>
        <v>10.84</v>
      </c>
    </row>
    <row r="744" spans="3:74" ht="12.75">
      <c r="C744" s="258"/>
      <c r="D744" s="175" t="s">
        <v>15</v>
      </c>
      <c r="E744" s="257" t="s">
        <v>23</v>
      </c>
      <c r="N744" s="88">
        <f>846.3731/13</f>
        <v>65.105623076923081</v>
      </c>
    </row>
    <row r="745" spans="3:74" ht="12.75">
      <c r="C745" s="258"/>
      <c r="D745" s="175" t="s">
        <v>18</v>
      </c>
      <c r="E745" s="257" t="s">
        <v>23</v>
      </c>
      <c r="N745" s="88">
        <f t="shared" ref="N745:N756" si="9">846.3731/13</f>
        <v>65.105623076923081</v>
      </c>
    </row>
    <row r="746" spans="3:74" ht="12.75">
      <c r="C746" s="258"/>
      <c r="D746" s="175" t="s">
        <v>19</v>
      </c>
      <c r="E746" s="257" t="s">
        <v>23</v>
      </c>
      <c r="N746" s="88">
        <f t="shared" si="9"/>
        <v>65.105623076923081</v>
      </c>
    </row>
    <row r="747" spans="3:74" ht="12.75">
      <c r="C747" s="258"/>
      <c r="D747" s="175" t="s">
        <v>41</v>
      </c>
      <c r="E747" s="257" t="s">
        <v>23</v>
      </c>
      <c r="N747" s="88">
        <f t="shared" si="9"/>
        <v>65.105623076923081</v>
      </c>
    </row>
    <row r="748" spans="3:74" ht="12.75">
      <c r="C748" s="258"/>
      <c r="D748" s="175" t="s">
        <v>57</v>
      </c>
      <c r="E748" s="257" t="s">
        <v>23</v>
      </c>
      <c r="N748" s="88">
        <f t="shared" si="9"/>
        <v>65.105623076923081</v>
      </c>
    </row>
    <row r="749" spans="3:74" ht="12.75">
      <c r="C749" s="258"/>
      <c r="D749" s="175" t="s">
        <v>24</v>
      </c>
      <c r="E749" s="257" t="s">
        <v>23</v>
      </c>
      <c r="N749" s="88">
        <f t="shared" si="9"/>
        <v>65.105623076923081</v>
      </c>
    </row>
    <row r="750" spans="3:74" ht="12.75">
      <c r="C750" s="258"/>
      <c r="D750" s="175" t="s">
        <v>35</v>
      </c>
      <c r="E750" s="257" t="s">
        <v>23</v>
      </c>
      <c r="N750" s="88">
        <f t="shared" si="9"/>
        <v>65.105623076923081</v>
      </c>
    </row>
    <row r="751" spans="3:74" ht="12.75">
      <c r="C751" s="258"/>
      <c r="D751" s="175" t="s">
        <v>21</v>
      </c>
      <c r="E751" s="257" t="s">
        <v>23</v>
      </c>
      <c r="N751" s="88">
        <f t="shared" si="9"/>
        <v>65.105623076923081</v>
      </c>
    </row>
    <row r="752" spans="3:74" ht="12.75">
      <c r="C752" s="258"/>
      <c r="D752" s="175" t="s">
        <v>53</v>
      </c>
      <c r="E752" s="257" t="s">
        <v>23</v>
      </c>
      <c r="N752" s="88">
        <f t="shared" si="9"/>
        <v>65.105623076923081</v>
      </c>
    </row>
    <row r="753" spans="3:14" ht="12.75">
      <c r="C753" s="258"/>
      <c r="D753" s="175" t="s">
        <v>97</v>
      </c>
      <c r="E753" s="257" t="s">
        <v>23</v>
      </c>
      <c r="N753" s="88">
        <f t="shared" si="9"/>
        <v>65.105623076923081</v>
      </c>
    </row>
    <row r="754" spans="3:14" ht="12.75">
      <c r="C754" s="258"/>
      <c r="D754" s="175" t="s">
        <v>78</v>
      </c>
      <c r="E754" s="257" t="s">
        <v>23</v>
      </c>
      <c r="N754" s="88">
        <f t="shared" si="9"/>
        <v>65.105623076923081</v>
      </c>
    </row>
    <row r="755" spans="3:14" ht="12.75">
      <c r="C755" s="258"/>
      <c r="D755" s="175" t="s">
        <v>36</v>
      </c>
      <c r="E755" s="257" t="s">
        <v>23</v>
      </c>
      <c r="N755" s="88">
        <f t="shared" si="9"/>
        <v>65.105623076923081</v>
      </c>
    </row>
    <row r="756" spans="3:14" ht="12.75">
      <c r="C756" s="258"/>
      <c r="D756" s="175" t="s">
        <v>104</v>
      </c>
      <c r="E756" s="257" t="s">
        <v>23</v>
      </c>
      <c r="N756" s="88">
        <f t="shared" si="9"/>
        <v>65.105623076923081</v>
      </c>
    </row>
  </sheetData>
  <mergeCells count="9">
    <mergeCell ref="BY1:BY2"/>
    <mergeCell ref="BX1:BX2"/>
    <mergeCell ref="J1:J2"/>
    <mergeCell ref="B1:B2"/>
    <mergeCell ref="C1:C2"/>
    <mergeCell ref="D1:D2"/>
    <mergeCell ref="E1:E2"/>
    <mergeCell ref="F1:F2"/>
    <mergeCell ref="G1:I1"/>
  </mergeCells>
  <phoneticPr fontId="14" type="noConversion"/>
  <conditionalFormatting sqref="D19">
    <cfRule type="cellIs" dxfId="118" priority="1" stopIfTrue="1" operator="equal">
      <formula>0</formula>
    </cfRule>
    <cfRule type="cellIs" dxfId="117" priority="2" stopIfTrue="1" operator="equal">
      <formula>0</formula>
    </cfRule>
    <cfRule type="cellIs" dxfId="116" priority="3" stopIfTrue="1" operator="equal">
      <formula>0</formula>
    </cfRule>
  </conditionalFormatting>
  <conditionalFormatting sqref="D52">
    <cfRule type="cellIs" dxfId="115" priority="7" stopIfTrue="1" operator="equal">
      <formula>0</formula>
    </cfRule>
    <cfRule type="cellIs" dxfId="114" priority="8" stopIfTrue="1" operator="equal">
      <formula>0</formula>
    </cfRule>
    <cfRule type="cellIs" dxfId="113" priority="9" stopIfTrue="1" operator="equal">
      <formula>0</formula>
    </cfRule>
  </conditionalFormatting>
  <conditionalFormatting sqref="D594">
    <cfRule type="cellIs" dxfId="112" priority="4" stopIfTrue="1" operator="equal">
      <formula>0</formula>
    </cfRule>
    <cfRule type="cellIs" dxfId="111" priority="5" stopIfTrue="1" operator="equal">
      <formula>0</formula>
    </cfRule>
    <cfRule type="cellIs" dxfId="110" priority="6" stopIfTrue="1" operator="equal">
      <formula>0</formula>
    </cfRule>
  </conditionalFormatting>
  <conditionalFormatting sqref="D669:D736">
    <cfRule type="cellIs" dxfId="109" priority="40" stopIfTrue="1" operator="equal">
      <formula>0</formula>
    </cfRule>
    <cfRule type="cellIs" dxfId="108" priority="41" stopIfTrue="1" operator="equal">
      <formula>0</formula>
    </cfRule>
    <cfRule type="cellIs" dxfId="107" priority="42" stopIfTrue="1" operator="equal">
      <formula>0</formula>
    </cfRule>
  </conditionalFormatting>
  <conditionalFormatting sqref="D739">
    <cfRule type="cellIs" dxfId="106" priority="26" stopIfTrue="1" operator="equal">
      <formula>0</formula>
    </cfRule>
    <cfRule type="cellIs" dxfId="105" priority="27" stopIfTrue="1" operator="equal">
      <formula>0</formula>
    </cfRule>
  </conditionalFormatting>
  <conditionalFormatting sqref="D739:D740">
    <cfRule type="cellIs" dxfId="104" priority="24" stopIfTrue="1" operator="equal">
      <formula>0</formula>
    </cfRule>
  </conditionalFormatting>
  <conditionalFormatting sqref="D740">
    <cfRule type="cellIs" dxfId="103" priority="23" stopIfTrue="1" operator="equal">
      <formula>0</formula>
    </cfRule>
  </conditionalFormatting>
  <conditionalFormatting sqref="D740:D741">
    <cfRule type="cellIs" dxfId="102" priority="21" stopIfTrue="1" operator="equal">
      <formula>0</formula>
    </cfRule>
  </conditionalFormatting>
  <conditionalFormatting sqref="D741">
    <cfRule type="cellIs" dxfId="101" priority="20" stopIfTrue="1" operator="equal">
      <formula>0</formula>
    </cfRule>
  </conditionalFormatting>
  <conditionalFormatting sqref="D741:D742">
    <cfRule type="cellIs" dxfId="100" priority="18" stopIfTrue="1" operator="equal">
      <formula>0</formula>
    </cfRule>
  </conditionalFormatting>
  <conditionalFormatting sqref="D742">
    <cfRule type="cellIs" dxfId="99" priority="17" stopIfTrue="1" operator="equal">
      <formula>0</formula>
    </cfRule>
  </conditionalFormatting>
  <conditionalFormatting sqref="D742:D756">
    <cfRule type="cellIs" dxfId="98" priority="15" stopIfTrue="1" operator="equal">
      <formula>0</formula>
    </cfRule>
  </conditionalFormatting>
  <conditionalFormatting sqref="D743">
    <cfRule type="cellIs" dxfId="97" priority="13" stopIfTrue="1" operator="equal">
      <formula>0</formula>
    </cfRule>
    <cfRule type="cellIs" dxfId="96" priority="14" stopIfTrue="1" operator="equal">
      <formula>0</formula>
    </cfRule>
  </conditionalFormatting>
  <conditionalFormatting sqref="K2">
    <cfRule type="cellIs" dxfId="95" priority="124" stopIfTrue="1" operator="between">
      <formula>-0.0001</formula>
      <formula>0.0001</formula>
    </cfRule>
    <cfRule type="cellIs" dxfId="94" priority="125" stopIfTrue="1" operator="between">
      <formula>-0.0001</formula>
      <formula>0.00001</formula>
    </cfRule>
    <cfRule type="cellIs" dxfId="93" priority="126" stopIfTrue="1" operator="equal">
      <formula>0</formula>
    </cfRule>
    <cfRule type="cellIs" dxfId="92" priority="127" stopIfTrue="1" operator="equal">
      <formula>0</formula>
    </cfRule>
    <cfRule type="cellIs" dxfId="91" priority="128" stopIfTrue="1" operator="equal">
      <formula>0</formula>
    </cfRule>
    <cfRule type="cellIs" priority="129" stopIfTrue="1" operator="between">
      <formula>-0.0001</formula>
      <formula>0.0001</formula>
    </cfRule>
    <cfRule type="cellIs" dxfId="90" priority="130" stopIfTrue="1" operator="equal">
      <formula>0</formula>
    </cfRule>
    <cfRule type="cellIs" dxfId="89" priority="131" stopIfTrue="1" operator="equal">
      <formula>0</formula>
    </cfRule>
    <cfRule type="cellIs" dxfId="88" priority="132" stopIfTrue="1" operator="equal">
      <formula>0</formula>
    </cfRule>
    <cfRule type="cellIs" dxfId="87" priority="133" stopIfTrue="1" operator="equal">
      <formula>0</formula>
    </cfRule>
    <cfRule type="cellIs" dxfId="86" priority="134" stopIfTrue="1" operator="equal">
      <formula>0</formula>
    </cfRule>
  </conditionalFormatting>
  <conditionalFormatting sqref="L2 D744:D756">
    <cfRule type="cellIs" dxfId="85" priority="96" stopIfTrue="1" operator="equal">
      <formula>0</formula>
    </cfRule>
    <cfRule type="cellIs" dxfId="84" priority="97" stopIfTrue="1" operator="equal">
      <formula>0</formula>
    </cfRule>
  </conditionalFormatting>
  <conditionalFormatting sqref="L2">
    <cfRule type="cellIs" dxfId="83" priority="95" stopIfTrue="1" operator="equal">
      <formula>0</formula>
    </cfRule>
  </conditionalFormatting>
  <conditionalFormatting sqref="M2 O2:S2 W2:AA2">
    <cfRule type="cellIs" dxfId="82" priority="113" stopIfTrue="1" operator="equal">
      <formula>0</formula>
    </cfRule>
    <cfRule type="cellIs" dxfId="81" priority="114" stopIfTrue="1" operator="equal">
      <formula>0</formula>
    </cfRule>
    <cfRule type="cellIs" priority="115" stopIfTrue="1" operator="between">
      <formula>-0.0001</formula>
      <formula>0.0001</formula>
    </cfRule>
    <cfRule type="cellIs" dxfId="80" priority="121" stopIfTrue="1" operator="equal">
      <formula>0</formula>
    </cfRule>
  </conditionalFormatting>
  <conditionalFormatting sqref="M2 W2:AA2">
    <cfRule type="cellIs" dxfId="79" priority="116" stopIfTrue="1" operator="equal">
      <formula>0</formula>
    </cfRule>
    <cfRule type="cellIs" dxfId="78" priority="117" stopIfTrue="1" operator="equal">
      <formula>0</formula>
    </cfRule>
    <cfRule type="cellIs" dxfId="77" priority="118" stopIfTrue="1" operator="equal">
      <formula>0</formula>
    </cfRule>
  </conditionalFormatting>
  <conditionalFormatting sqref="M2">
    <cfRule type="cellIs" dxfId="76" priority="110" stopIfTrue="1" operator="between">
      <formula>-0.0001</formula>
      <formula>0.0001</formula>
    </cfRule>
    <cfRule type="cellIs" dxfId="75" priority="111" stopIfTrue="1" operator="between">
      <formula>-0.0001</formula>
      <formula>0.00001</formula>
    </cfRule>
    <cfRule type="cellIs" dxfId="74" priority="112" stopIfTrue="1" operator="equal">
      <formula>0</formula>
    </cfRule>
  </conditionalFormatting>
  <conditionalFormatting sqref="N2">
    <cfRule type="cellIs" dxfId="73" priority="109" stopIfTrue="1" operator="equal">
      <formula>0</formula>
    </cfRule>
  </conditionalFormatting>
  <conditionalFormatting sqref="O2:S2 M2 W2:AA2">
    <cfRule type="cellIs" dxfId="72" priority="120" stopIfTrue="1" operator="equal">
      <formula>0</formula>
    </cfRule>
  </conditionalFormatting>
  <conditionalFormatting sqref="O2:S2">
    <cfRule type="cellIs" dxfId="71" priority="119" stopIfTrue="1" operator="equal">
      <formula>0</formula>
    </cfRule>
    <cfRule type="cellIs" dxfId="70" priority="122" stopIfTrue="1" operator="equal">
      <formula>0</formula>
    </cfRule>
    <cfRule type="cellIs" dxfId="69" priority="123" stopIfTrue="1" operator="equal">
      <formula>0</formula>
    </cfRule>
  </conditionalFormatting>
  <conditionalFormatting sqref="O2:AA2">
    <cfRule type="cellIs" dxfId="68" priority="98" stopIfTrue="1" operator="between">
      <formula>-0.0001</formula>
      <formula>0.0001</formula>
    </cfRule>
    <cfRule type="cellIs" dxfId="67" priority="99" stopIfTrue="1" operator="between">
      <formula>-0.0001</formula>
      <formula>0.00001</formula>
    </cfRule>
    <cfRule type="cellIs" dxfId="66" priority="108" stopIfTrue="1" operator="equal">
      <formula>0</formula>
    </cfRule>
  </conditionalFormatting>
  <conditionalFormatting sqref="T732:T733">
    <cfRule type="cellIs" dxfId="65" priority="28" stopIfTrue="1" operator="between">
      <formula>-0.0001</formula>
      <formula>0.0001</formula>
    </cfRule>
    <cfRule type="cellIs" dxfId="64" priority="29" stopIfTrue="1" operator="between">
      <formula>-0.0001</formula>
      <formula>0.00001</formula>
    </cfRule>
    <cfRule type="cellIs" dxfId="63" priority="30" stopIfTrue="1" operator="equal">
      <formula>0</formula>
    </cfRule>
    <cfRule type="cellIs" dxfId="62" priority="31" stopIfTrue="1" operator="equal">
      <formula>0</formula>
    </cfRule>
    <cfRule type="cellIs" dxfId="61" priority="32" stopIfTrue="1" operator="equal">
      <formula>0</formula>
    </cfRule>
    <cfRule type="cellIs" priority="33" stopIfTrue="1" operator="between">
      <formula>-0.0001</formula>
      <formula>0.0001</formula>
    </cfRule>
    <cfRule type="cellIs" dxfId="60" priority="34" stopIfTrue="1" operator="equal">
      <formula>0</formula>
    </cfRule>
    <cfRule type="cellIs" dxfId="59" priority="35" stopIfTrue="1" operator="equal">
      <formula>0</formula>
    </cfRule>
    <cfRule type="cellIs" dxfId="58" priority="36" stopIfTrue="1" operator="equal">
      <formula>0</formula>
    </cfRule>
    <cfRule type="cellIs" dxfId="57" priority="38" stopIfTrue="1" operator="equal">
      <formula>0</formula>
    </cfRule>
    <cfRule type="cellIs" dxfId="56" priority="39" stopIfTrue="1" operator="equal">
      <formula>0</formula>
    </cfRule>
  </conditionalFormatting>
  <conditionalFormatting sqref="T2:V2">
    <cfRule type="cellIs" dxfId="55" priority="100" stopIfTrue="1" operator="equal">
      <formula>0</formula>
    </cfRule>
    <cfRule type="cellIs" dxfId="54" priority="101" stopIfTrue="1" operator="equal">
      <formula>0</formula>
    </cfRule>
    <cfRule type="cellIs" dxfId="53" priority="102" stopIfTrue="1" operator="equal">
      <formula>0</formula>
    </cfRule>
    <cfRule type="cellIs" priority="103" stopIfTrue="1" operator="between">
      <formula>-0.0001</formula>
      <formula>0.0001</formula>
    </cfRule>
    <cfRule type="cellIs" dxfId="52" priority="104" stopIfTrue="1" operator="equal">
      <formula>0</formula>
    </cfRule>
    <cfRule type="cellIs" dxfId="51" priority="105" stopIfTrue="1" operator="equal">
      <formula>0</formula>
    </cfRule>
    <cfRule type="cellIs" dxfId="50" priority="106" stopIfTrue="1" operator="equal">
      <formula>0</formula>
    </cfRule>
    <cfRule type="cellIs" dxfId="49" priority="107" stopIfTrue="1" operator="equal">
      <formula>0</formula>
    </cfRule>
  </conditionalFormatting>
  <conditionalFormatting sqref="AB2:AD2 AF2">
    <cfRule type="cellIs" dxfId="48" priority="93" stopIfTrue="1" operator="equal">
      <formula>0</formula>
    </cfRule>
    <cfRule type="cellIs" dxfId="47" priority="94" stopIfTrue="1" operator="equal">
      <formula>0</formula>
    </cfRule>
  </conditionalFormatting>
  <conditionalFormatting sqref="AB2:AG2">
    <cfRule type="cellIs" dxfId="46" priority="91" stopIfTrue="1" operator="equal">
      <formula>0</formula>
    </cfRule>
    <cfRule type="cellIs" dxfId="45" priority="92" stopIfTrue="1" operator="equal">
      <formula>0</formula>
    </cfRule>
  </conditionalFormatting>
  <conditionalFormatting sqref="AB2:AQ2 AY2">
    <cfRule type="cellIs" dxfId="44" priority="90" stopIfTrue="1" operator="equal">
      <formula>0</formula>
    </cfRule>
  </conditionalFormatting>
  <conditionalFormatting sqref="AH2:AQ2 AY2">
    <cfRule type="cellIs" dxfId="43" priority="89" stopIfTrue="1" operator="equal">
      <formula>0</formula>
    </cfRule>
  </conditionalFormatting>
  <conditionalFormatting sqref="AH2:AQ2">
    <cfRule type="cellIs" dxfId="42" priority="78" stopIfTrue="1" operator="equal">
      <formula>0</formula>
    </cfRule>
    <cfRule type="cellIs" dxfId="41" priority="79" stopIfTrue="1" operator="equal">
      <formula>0</formula>
    </cfRule>
    <cfRule type="cellIs" dxfId="40" priority="80" stopIfTrue="1" operator="between">
      <formula>-0.0001</formula>
      <formula>0.0001</formula>
    </cfRule>
    <cfRule type="cellIs" dxfId="39" priority="81" stopIfTrue="1" operator="between">
      <formula>-0.0001</formula>
      <formula>0.00001</formula>
    </cfRule>
    <cfRule type="cellIs" dxfId="38" priority="82" stopIfTrue="1" operator="equal">
      <formula>0</formula>
    </cfRule>
    <cfRule type="cellIs" dxfId="37" priority="83" stopIfTrue="1" operator="equal">
      <formula>0</formula>
    </cfRule>
    <cfRule type="cellIs" dxfId="36" priority="84" stopIfTrue="1" operator="equal">
      <formula>0</formula>
    </cfRule>
    <cfRule type="cellIs" priority="85" stopIfTrue="1" operator="between">
      <formula>-0.0001</formula>
      <formula>0.0001</formula>
    </cfRule>
    <cfRule type="cellIs" dxfId="35" priority="86" stopIfTrue="1" operator="equal">
      <formula>0</formula>
    </cfRule>
    <cfRule type="cellIs" dxfId="34" priority="87" stopIfTrue="1" operator="equal">
      <formula>0</formula>
    </cfRule>
    <cfRule type="cellIs" dxfId="33" priority="88" stopIfTrue="1" operator="equal">
      <formula>0</formula>
    </cfRule>
  </conditionalFormatting>
  <conditionalFormatting sqref="AH2:AR2">
    <cfRule type="cellIs" dxfId="32" priority="77" stopIfTrue="1" operator="equal">
      <formula>0</formula>
    </cfRule>
  </conditionalFormatting>
  <conditionalFormatting sqref="AR2">
    <cfRule type="cellIs" dxfId="31" priority="76" stopIfTrue="1" operator="equal">
      <formula>0</formula>
    </cfRule>
  </conditionalFormatting>
  <conditionalFormatting sqref="AR2:AY2">
    <cfRule type="cellIs" dxfId="30" priority="75" stopIfTrue="1" operator="equal">
      <formula>0</formula>
    </cfRule>
  </conditionalFormatting>
  <conditionalFormatting sqref="AS2:AX2">
    <cfRule type="cellIs" dxfId="29" priority="62" stopIfTrue="1" operator="equal">
      <formula>0</formula>
    </cfRule>
    <cfRule type="cellIs" dxfId="28" priority="63" stopIfTrue="1" operator="equal">
      <formula>0</formula>
    </cfRule>
    <cfRule type="cellIs" dxfId="27" priority="64" stopIfTrue="1" operator="equal">
      <formula>0</formula>
    </cfRule>
    <cfRule type="cellIs" dxfId="26" priority="65" stopIfTrue="1" operator="between">
      <formula>-0.0001</formula>
      <formula>0.0001</formula>
    </cfRule>
    <cfRule type="cellIs" dxfId="25" priority="66" stopIfTrue="1" operator="between">
      <formula>-0.0001</formula>
      <formula>0.00001</formula>
    </cfRule>
    <cfRule type="cellIs" dxfId="24" priority="67" stopIfTrue="1" operator="equal">
      <formula>0</formula>
    </cfRule>
    <cfRule type="cellIs" dxfId="23" priority="68" stopIfTrue="1" operator="equal">
      <formula>0</formula>
    </cfRule>
    <cfRule type="cellIs" dxfId="22" priority="69" stopIfTrue="1" operator="equal">
      <formula>0</formula>
    </cfRule>
    <cfRule type="cellIs" priority="70" stopIfTrue="1" operator="between">
      <formula>-0.0001</formula>
      <formula>0.0001</formula>
    </cfRule>
    <cfRule type="cellIs" dxfId="21" priority="71" stopIfTrue="1" operator="equal">
      <formula>0</formula>
    </cfRule>
    <cfRule type="cellIs" dxfId="20" priority="72" stopIfTrue="1" operator="equal">
      <formula>0</formula>
    </cfRule>
    <cfRule type="cellIs" dxfId="19" priority="73" stopIfTrue="1" operator="equal">
      <formula>0</formula>
    </cfRule>
    <cfRule type="cellIs" dxfId="18" priority="74" stopIfTrue="1" operator="equal">
      <formula>0</formula>
    </cfRule>
  </conditionalFormatting>
  <conditionalFormatting sqref="AZ2:BJ2 BR2">
    <cfRule type="cellIs" dxfId="17" priority="60" stopIfTrue="1" operator="equal">
      <formula>0</formula>
    </cfRule>
    <cfRule type="cellIs" dxfId="16" priority="61" stopIfTrue="1" operator="equal">
      <formula>0</formula>
    </cfRule>
  </conditionalFormatting>
  <conditionalFormatting sqref="AZ2:BJ2">
    <cfRule type="cellIs" dxfId="15" priority="51" stopIfTrue="1" operator="between">
      <formula>-0.0001</formula>
      <formula>0.0001</formula>
    </cfRule>
    <cfRule type="cellIs" dxfId="14" priority="52" stopIfTrue="1" operator="between">
      <formula>-0.0001</formula>
      <formula>0.00001</formula>
    </cfRule>
    <cfRule type="cellIs" dxfId="13" priority="53" stopIfTrue="1" operator="equal">
      <formula>0</formula>
    </cfRule>
    <cfRule type="cellIs" dxfId="12" priority="54" stopIfTrue="1" operator="equal">
      <formula>0</formula>
    </cfRule>
    <cfRule type="cellIs" dxfId="11" priority="55" stopIfTrue="1" operator="equal">
      <formula>0</formula>
    </cfRule>
    <cfRule type="cellIs" priority="56" stopIfTrue="1" operator="between">
      <formula>-0.0001</formula>
      <formula>0.0001</formula>
    </cfRule>
    <cfRule type="cellIs" dxfId="10" priority="57" stopIfTrue="1" operator="equal">
      <formula>0</formula>
    </cfRule>
    <cfRule type="cellIs" dxfId="9" priority="58" stopIfTrue="1" operator="equal">
      <formula>0</formula>
    </cfRule>
    <cfRule type="cellIs" dxfId="8" priority="59" stopIfTrue="1" operator="equal">
      <formula>0</formula>
    </cfRule>
  </conditionalFormatting>
  <conditionalFormatting sqref="BK2:BN2">
    <cfRule type="cellIs" dxfId="7" priority="49" stopIfTrue="1" operator="equal">
      <formula>0</formula>
    </cfRule>
    <cfRule type="cellIs" dxfId="6" priority="50" stopIfTrue="1" operator="equal">
      <formula>0</formula>
    </cfRule>
  </conditionalFormatting>
  <conditionalFormatting sqref="BK2:BR2">
    <cfRule type="cellIs" dxfId="5" priority="48" stopIfTrue="1" operator="equal">
      <formula>0</formula>
    </cfRule>
  </conditionalFormatting>
  <conditionalFormatting sqref="BO2:BQ2">
    <cfRule type="cellIs" dxfId="4" priority="46" stopIfTrue="1" operator="equal">
      <formula>0</formula>
    </cfRule>
    <cfRule type="cellIs" dxfId="3" priority="47" stopIfTrue="1" operator="equal">
      <formula>0</formula>
    </cfRule>
  </conditionalFormatting>
  <conditionalFormatting sqref="BS2:BW2">
    <cfRule type="cellIs" dxfId="2" priority="43" stopIfTrue="1" operator="equal">
      <formula>0</formula>
    </cfRule>
    <cfRule type="cellIs" dxfId="1" priority="44" stopIfTrue="1" operator="equal">
      <formula>0</formula>
    </cfRule>
    <cfRule type="cellIs" dxfId="0" priority="45" stopIfTrue="1" operator="equal">
      <formula>0</formula>
    </cfRule>
  </conditionalFormatting>
  <printOptions horizontalCentered="1"/>
  <pageMargins left="0.3" right="0.3" top="0.5" bottom="0.3" header="0.3" footer="0.3"/>
  <pageSetup paperSize="9" scale="7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15</vt:i4>
      </vt:variant>
    </vt:vector>
  </HeadingPairs>
  <TitlesOfParts>
    <vt:vector size="29" baseType="lpstr">
      <vt:lpstr>DANH MUC 2025-2030 (2)</vt:lpstr>
      <vt:lpstr>DANH MUC 2025-2030</vt:lpstr>
      <vt:lpstr>PL BS</vt:lpstr>
      <vt:lpstr>PL2 HUY BO</vt:lpstr>
      <vt:lpstr>PL3 DA TH</vt:lpstr>
      <vt:lpstr>BIEU 1</vt:lpstr>
      <vt:lpstr>BIEU 2</vt:lpstr>
      <vt:lpstr>BIEU 3</vt:lpstr>
      <vt:lpstr>BIEU 5</vt:lpstr>
      <vt:lpstr>BIEU 6</vt:lpstr>
      <vt:lpstr>BIEU 8</vt:lpstr>
      <vt:lpstr>BIEU 7</vt:lpstr>
      <vt:lpstr>BIEU 24</vt:lpstr>
      <vt:lpstr>DANHMUC 2021-2030 (HDND HUYEN)</vt:lpstr>
      <vt:lpstr>'BIEU 1'!Print_Area</vt:lpstr>
      <vt:lpstr>'BIEU 8'!Print_Area</vt:lpstr>
      <vt:lpstr>'DANH MUC 2025-2030'!Print_Area</vt:lpstr>
      <vt:lpstr>'DANH MUC 2025-2030 (2)'!Print_Area</vt:lpstr>
      <vt:lpstr>'DANHMUC 2021-2030 (HDND HUYEN)'!Print_Area</vt:lpstr>
      <vt:lpstr>'PL BS'!Print_Area</vt:lpstr>
      <vt:lpstr>'PL2 HUY BO'!Print_Area</vt:lpstr>
      <vt:lpstr>'PL3 DA TH'!Print_Area</vt:lpstr>
      <vt:lpstr>'BIEU 6'!Print_Titles</vt:lpstr>
      <vt:lpstr>'DANH MUC 2025-2030'!Print_Titles</vt:lpstr>
      <vt:lpstr>'DANH MUC 2025-2030 (2)'!Print_Titles</vt:lpstr>
      <vt:lpstr>'DANHMUC 2021-2030 (HDND HUYEN)'!Print_Titles</vt:lpstr>
      <vt:lpstr>'PL BS'!Print_Titles</vt:lpstr>
      <vt:lpstr>'PL2 HUY BO'!Print_Titles</vt:lpstr>
      <vt:lpstr>'PL3 DA TH'!Print_Titles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DOAN</dc:creator>
  <cp:lastModifiedBy>Duc-TNMT</cp:lastModifiedBy>
  <cp:lastPrinted>2025-06-01T17:16:51Z</cp:lastPrinted>
  <dcterms:created xsi:type="dcterms:W3CDTF">2021-10-12T07:42:44Z</dcterms:created>
  <dcterms:modified xsi:type="dcterms:W3CDTF">2025-06-08T08:47:06Z</dcterms:modified>
</cp:coreProperties>
</file>